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5/diciembre 2025/"/>
    </mc:Choice>
  </mc:AlternateContent>
  <xr:revisionPtr revIDLastSave="0" documentId="8_{3A68455E-8A8F-4471-BDC8-FAACF5F039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upuesto_total" sheetId="7" r:id="rId1"/>
    <sheet name="Presupuesto_Regional" sheetId="6" r:id="rId2"/>
    <sheet name="Hoja2" sheetId="11" state="hidden" r:id="rId3"/>
    <sheet name="Hoja1" sheetId="12" state="hidden" r:id="rId4"/>
    <sheet name="Detalle" sheetId="1" r:id="rId5"/>
  </sheets>
  <definedNames>
    <definedName name="_xlnm._FilterDatabase" localSheetId="4" hidden="1">Detalle!$A$4:$AA$499</definedName>
  </definedNames>
  <calcPr calcId="191028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7" l="1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Q43" i="6"/>
  <c r="Q42" i="6"/>
  <c r="M30" i="7"/>
  <c r="M29" i="7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Q41" i="6"/>
  <c r="R41" i="6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N41" i="6"/>
  <c r="M31" i="7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K41" i="6"/>
  <c r="J41" i="6"/>
  <c r="I41" i="6"/>
  <c r="G41" i="6"/>
  <c r="F41" i="6"/>
  <c r="C40" i="12"/>
  <c r="E41" i="6"/>
  <c r="D41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7" i="6"/>
</calcChain>
</file>

<file path=xl/sharedStrings.xml><?xml version="1.0" encoding="utf-8"?>
<sst xmlns="http://schemas.openxmlformats.org/spreadsheetml/2006/main" count="6328" uniqueCount="225">
  <si>
    <t>UEJ</t>
  </si>
  <si>
    <t>NOMBRE UEJ</t>
  </si>
  <si>
    <t>RUBRO</t>
  </si>
  <si>
    <t>TIPO</t>
  </si>
  <si>
    <t>CTA</t>
  </si>
  <si>
    <t>OBJ</t>
  </si>
  <si>
    <t>ORD</t>
  </si>
  <si>
    <t>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</si>
  <si>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</si>
  <si>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</si>
  <si>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</si>
  <si>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</si>
  <si>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</si>
  <si>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</si>
  <si>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</si>
  <si>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</si>
  <si>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</si>
  <si>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</si>
  <si>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</si>
  <si>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</si>
  <si>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</si>
  <si>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</si>
  <si>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</si>
  <si>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46-02-00-001</t>
  </si>
  <si>
    <t>ICBF SEDE DE LA DIRECCION GENERAL</t>
  </si>
  <si>
    <t>A-01-01-01</t>
  </si>
  <si>
    <t>A</t>
  </si>
  <si>
    <t>Propios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</si>
  <si>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</si>
  <si>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</si>
  <si>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</si>
  <si>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</si>
  <si>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</si>
  <si>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</si>
  <si>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</si>
  <si>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</si>
  <si>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A-03-04-02-001</t>
  </si>
  <si>
    <t>MESADAS PENSIONALES (DE PENSIONES)</t>
  </si>
  <si>
    <t>A-03-04-02-012</t>
  </si>
  <si>
    <t>INCAPACIDADES Y LICENCIAS DE MATERNIDAD Y PATERNIDAD (NO DE PENSIONES)</t>
  </si>
  <si>
    <t>A-03-10</t>
  </si>
  <si>
    <t>SENTENCIAS Y CONCILIACIONES</t>
  </si>
  <si>
    <t>A-06-01-04-004</t>
  </si>
  <si>
    <t>PRÉSTAMOS POR CALAMIDAD DOMÉSTICA</t>
  </si>
  <si>
    <t>A-08-01</t>
  </si>
  <si>
    <t>IMPUESTOS</t>
  </si>
  <si>
    <t>A-08-04-01</t>
  </si>
  <si>
    <t>CUOTA DE FISCALIZACIÓN Y AUDITAJE</t>
  </si>
  <si>
    <t>C</t>
  </si>
  <si>
    <t>C-4602-1500-3-704050</t>
  </si>
  <si>
    <t>7. ACTORES DIFERENCIALES PARA EL CAMBIO / 5. CONSOLIDACIÓN DEL SISTEMA NACIONAL DE BIENESTAR FAMILIAR Y DEL GASTO PÚBLICO PARA LA NIÑEZ</t>
  </si>
  <si>
    <t>C-4602-1500-5-30205B</t>
  </si>
  <si>
    <t>30205B</t>
  </si>
  <si>
    <t>3. DERECHO HUMANO A LA ALIMENTACIÓN / B. ENTORNOS DE DESARROLLO QUE INCENTIVEN LA ALIMENTACIÓN SALUDABLE Y ADECUADA</t>
  </si>
  <si>
    <t>Nación</t>
  </si>
  <si>
    <t>C-4602-1500-9-704020</t>
  </si>
  <si>
    <t>7. ACTORES DIFERENCIALES PARA EL CAMBIO / 2. UNIVERSALIZACIÓN DE LA ATENCIÓN INTEGRAL A LA PRIMERA INFANCIA EN LOS TERRITORIOS CON MAYOR RIESGO DE VULNERACIÓN DE DERECHOS PARA LA NIÑEZ</t>
  </si>
  <si>
    <t>C-4602-1500-9-704080</t>
  </si>
  <si>
    <t>7. ACTORES DIFERENCIALES PARA EL CAMBIO / 8. EL INSTITUTO COLOMBIANO DE BIENESTAR FAMILIAR COMO IMPULSOR DE PROYECTOS DE VIDA</t>
  </si>
  <si>
    <t>C-4602-1500-10-704040</t>
  </si>
  <si>
    <t>7. ACTORES DIFERENCIALES PARA EL CAMBIO / 4. FORTALECIMIENTO DE LAS FAMILIAS Y LAS COMUNIDADES</t>
  </si>
  <si>
    <t>C-4699-1500-1-704080</t>
  </si>
  <si>
    <t>53105B</t>
  </si>
  <si>
    <t>5. CONVERGENCIA REGIONAL / B. ENTIDADES PÚBLICAS TERRITORIALES Y NACIONALES FORTALECIDAS</t>
  </si>
  <si>
    <t>46-02-00-005</t>
  </si>
  <si>
    <t>ICBF DIRECCIÓN REGIONAL ANTIOQUIA</t>
  </si>
  <si>
    <t>46-02-00-008</t>
  </si>
  <si>
    <t>ICBF DIRECCIÓN REGIONAL ATLANTICO</t>
  </si>
  <si>
    <t>46-02-00-011</t>
  </si>
  <si>
    <t>ICBF DIRECCIÓN REGIONAL BOGOTA</t>
  </si>
  <si>
    <t>46-02-00-013</t>
  </si>
  <si>
    <t>ICBF DIRECCIÓN REGIONAL BOLIVAR</t>
  </si>
  <si>
    <t>46-02-00-015</t>
  </si>
  <si>
    <t xml:space="preserve">ICBF DIRECCIÓN REGIONAL BOYACÁ </t>
  </si>
  <si>
    <t>46-02-00-017</t>
  </si>
  <si>
    <t>ICBF DIRECCIÓN REGIONAL CALDAS</t>
  </si>
  <si>
    <t>46-02-00-018</t>
  </si>
  <si>
    <t>ICBF DIRECCIÓN REGIONAL CAQUETÁ</t>
  </si>
  <si>
    <t>46-02-00-019</t>
  </si>
  <si>
    <t>ICBF DIRECCIÓN REGIONAL CAUCA</t>
  </si>
  <si>
    <t>46-02-00-020</t>
  </si>
  <si>
    <t>ICBF DIRECCIÓN REGIONAL CESAR</t>
  </si>
  <si>
    <t>46-02-00-023</t>
  </si>
  <si>
    <t>ICBF DIRECCIÓN REGIONAL CÓRDOBA</t>
  </si>
  <si>
    <t>46-02-00-025</t>
  </si>
  <si>
    <t>ICBF DIRECCIÓN REGIONAL CUNDINAMARCA</t>
  </si>
  <si>
    <t>46-02-00-027</t>
  </si>
  <si>
    <t>ICBF DIRECCIÓN REGIONAL CHOCÓ</t>
  </si>
  <si>
    <t>46-02-00-041</t>
  </si>
  <si>
    <t>ICBF DIRECCIÓN REGIONAL HUILA</t>
  </si>
  <si>
    <t>46-02-00-044</t>
  </si>
  <si>
    <t>ICBF DIRECCIÓN REGIONAL GUAJIRA</t>
  </si>
  <si>
    <t>46-02-00-047</t>
  </si>
  <si>
    <t>ICBF DIRECCIÓN REGIONAL MAGDALENA</t>
  </si>
  <si>
    <t>46-02-00-050</t>
  </si>
  <si>
    <t>ICBF DIRECCIÓN REGIONAL META</t>
  </si>
  <si>
    <t>46-02-00-052</t>
  </si>
  <si>
    <t>ICBF DIRECCIÓN REGIONAL NARIÑO</t>
  </si>
  <si>
    <t>46-02-00-054</t>
  </si>
  <si>
    <t>ICBF DIRECCIÓN REGIONAL NORTE DE SANTANDER</t>
  </si>
  <si>
    <t>46-02-00-063</t>
  </si>
  <si>
    <t>ICBF DIRECCIÓN REGIONAL QUINDIO</t>
  </si>
  <si>
    <t>46-02-00-066</t>
  </si>
  <si>
    <t>ICBF DIRECCIÓN REGIONAL RISARALDA</t>
  </si>
  <si>
    <t>46-02-00-068</t>
  </si>
  <si>
    <t>ICBF DIRECCIÓN REGIONAL SANTANDER</t>
  </si>
  <si>
    <t>46-02-00-070</t>
  </si>
  <si>
    <t>ICBF DIRECCIÓN REGIONAL SUCRE</t>
  </si>
  <si>
    <t>46-02-00-073</t>
  </si>
  <si>
    <t>ICBF DIRECCIÓN REGIONAL TOLIMA</t>
  </si>
  <si>
    <t>46-02-00-076</t>
  </si>
  <si>
    <t>ICBF DIRECCIÓN REGIONAL VALLE</t>
  </si>
  <si>
    <t>46-02-00-081</t>
  </si>
  <si>
    <t>ICBF DIRECCIÓN REGIONAL ARAUCA</t>
  </si>
  <si>
    <t>46-02-00-085</t>
  </si>
  <si>
    <t>ICBF DIRECCIÓN REGIONAL CASANARE</t>
  </si>
  <si>
    <t>46-02-00-086</t>
  </si>
  <si>
    <t>ICBF DIRECCIÓN REGIONAL PUTUMAYO</t>
  </si>
  <si>
    <t>46-02-00-088</t>
  </si>
  <si>
    <t>ICBF DIRECCIÓN REGIONAL SAN ANDRES</t>
  </si>
  <si>
    <t>46-02-00-091</t>
  </si>
  <si>
    <t>ICBF DIRECCIÓN REGIONAL AMAZONAS</t>
  </si>
  <si>
    <t>46-02-00-094</t>
  </si>
  <si>
    <t>ICBF DIRECCIÓN REGIONAL GUAINIA</t>
  </si>
  <si>
    <t>46-02-00-095</t>
  </si>
  <si>
    <t>ICBF DIRECCIÓN REGIONAL GUAVIARE</t>
  </si>
  <si>
    <t>46-02-00-097</t>
  </si>
  <si>
    <t>ICBF DIRECCIÓN REGIONAL VAUPÉS</t>
  </si>
  <si>
    <t>46-02-00-099</t>
  </si>
  <si>
    <t>ICBF DIRECCIÓN REGIONAL VICHADA</t>
  </si>
  <si>
    <t>Etiquetas de fila</t>
  </si>
  <si>
    <t>Total general</t>
  </si>
  <si>
    <t>INSTITUTO COLOMBIANO DE BIENESTAR FAMILIAR</t>
  </si>
  <si>
    <t>PROYECCION DE PLAN DE GASTO - PORCENTAJE DE CONTRATACIÓN</t>
  </si>
  <si>
    <t>REGIONAL</t>
  </si>
  <si>
    <t>ASIGNADO</t>
  </si>
  <si>
    <t>APROPIACION ENERO</t>
  </si>
  <si>
    <t>COD_REGIONAL</t>
  </si>
  <si>
    <t xml:space="preserve">Total </t>
  </si>
  <si>
    <t>APROPIACIÓN FEBRERO</t>
  </si>
  <si>
    <t>DIFERENCIA</t>
  </si>
  <si>
    <t>ASIGNADO2</t>
  </si>
  <si>
    <t>Año Fiscal:</t>
  </si>
  <si>
    <t>Vigencia:</t>
  </si>
  <si>
    <t>Actual</t>
  </si>
  <si>
    <t>Periodo:</t>
  </si>
  <si>
    <t>A-03-03-01-015</t>
  </si>
  <si>
    <t>ADJUDICACIÓN Y LIBERACIÓN JUDICIAL</t>
  </si>
  <si>
    <t>APR. VIGENTE - ENERO</t>
  </si>
  <si>
    <t>DIFERENCIA2</t>
  </si>
  <si>
    <t/>
  </si>
  <si>
    <t>SUB
CTA</t>
  </si>
  <si>
    <t>SOR
ORD</t>
  </si>
  <si>
    <t>SUB
ITEM</t>
  </si>
  <si>
    <t>SUB
ITEM 2</t>
  </si>
  <si>
    <t>01</t>
  </si>
  <si>
    <t>27</t>
  </si>
  <si>
    <t>02</t>
  </si>
  <si>
    <t>03</t>
  </si>
  <si>
    <t>015</t>
  </si>
  <si>
    <t>04</t>
  </si>
  <si>
    <t>001</t>
  </si>
  <si>
    <t>012</t>
  </si>
  <si>
    <t>10</t>
  </si>
  <si>
    <t>06</t>
  </si>
  <si>
    <t>004</t>
  </si>
  <si>
    <t>08</t>
  </si>
  <si>
    <t>4602</t>
  </si>
  <si>
    <t>1500</t>
  </si>
  <si>
    <t>1</t>
  </si>
  <si>
    <t>3</t>
  </si>
  <si>
    <t>704050</t>
  </si>
  <si>
    <t>5</t>
  </si>
  <si>
    <t>9</t>
  </si>
  <si>
    <t>704020</t>
  </si>
  <si>
    <t>20</t>
  </si>
  <si>
    <t>21</t>
  </si>
  <si>
    <t>704080</t>
  </si>
  <si>
    <t>704040</t>
  </si>
  <si>
    <t>16</t>
  </si>
  <si>
    <t>4699</t>
  </si>
  <si>
    <t>Suma de APR. VIGENTE</t>
  </si>
  <si>
    <t>C-4699-1500-3-53105B</t>
  </si>
  <si>
    <t>APROPIACIÓN MARZO</t>
  </si>
  <si>
    <t>FEBRERO</t>
  </si>
  <si>
    <t>APR. VIGENTE - MARZO</t>
  </si>
  <si>
    <t>Total</t>
  </si>
  <si>
    <t>APROPIACIÓN ABRIL</t>
  </si>
  <si>
    <t>C-4602-1500-9-704020Z</t>
  </si>
  <si>
    <t>704020Z</t>
  </si>
  <si>
    <t>7. ACTORES DIFERENCIALES PARA EL CAMBIO / 2. UNIVERSALIZACIÓN DE LA ATENCIÓN INTEGRAL A LA PRIMERA INFANCIA EN LOS TERRITORIOS CON MAYOR RIESGO DE VULNERACIÓN DE DERECHOS PARA LA NIÑEZ / Z. ECI CATATUMBO</t>
  </si>
  <si>
    <t>C-4602-1500-9-704080Z</t>
  </si>
  <si>
    <t>704080Z</t>
  </si>
  <si>
    <t>7. ACTORES DIFERENCIALES PARA EL CAMBIO / 8. EL INSTITUTO COLOMBIANO DE BIENESTAR FAMILIAR COMO IMPULSOR DE PROYECTOS DE VIDA / Z. ECI CATATUMBO</t>
  </si>
  <si>
    <t>C-4602-1500-5-30205BZ</t>
  </si>
  <si>
    <t>30205BZ</t>
  </si>
  <si>
    <t>3. DERECHO HUMANO A LA ALIMENTACIÓN / B. ENTORNOS DE DESARROLLO QUE INCENTIVEN LA ALIMENTACIÓN SALUDABLE Y ADECUADA / Z. ECI CATATUMBO</t>
  </si>
  <si>
    <t>APR. VIGENTE - ABRIL</t>
  </si>
  <si>
    <t>APR. VIGENTE - MAYO</t>
  </si>
  <si>
    <t>APROPIACIÓN MAYO</t>
  </si>
  <si>
    <t>APR. VIGENTE - JUNIO</t>
  </si>
  <si>
    <t>APROPIACIÓN JUNIO</t>
  </si>
  <si>
    <t>APROPIACIÓN JULIO</t>
  </si>
  <si>
    <t>APR. VIGENTE - JULIO</t>
  </si>
  <si>
    <t>APR. VIGENTE - AGOSTO</t>
  </si>
  <si>
    <t>APROPIACIÓN AGOSTO</t>
  </si>
  <si>
    <t>APR. VIGENTE - SEPTIEMBRE</t>
  </si>
  <si>
    <t>APROPIACIÓN SEPTIEMBRE</t>
  </si>
  <si>
    <t>APR. VIGENTE - OCTUBRE</t>
  </si>
  <si>
    <t>APROPIACIÓN OCTUBRE</t>
  </si>
  <si>
    <t>APR. VIGENTE - NOVIEMBRE</t>
  </si>
  <si>
    <t>46-02-00-000</t>
  </si>
  <si>
    <t>ICBF GESTION GENERAL</t>
  </si>
  <si>
    <t>15</t>
  </si>
  <si>
    <t>A-08-05</t>
  </si>
  <si>
    <t>05</t>
  </si>
  <si>
    <t>MULTAS, SANCIONES E INTERESES DE MORA</t>
  </si>
  <si>
    <t>A-08-04-04</t>
  </si>
  <si>
    <t>CONTRIBUCIÓN DE VALORIZACIÓN MUNICIPAL</t>
  </si>
  <si>
    <t>APROPIACIÓN NOVIEMBRE</t>
  </si>
  <si>
    <t>Vigencia 2025 - CIERRE NOVIEMBRE</t>
  </si>
  <si>
    <t>Vigencia 2025 - Cierre Noviembre</t>
  </si>
  <si>
    <t>APR. VIGENTE - DICIEMBRE</t>
  </si>
  <si>
    <t>Enero-Diciembre</t>
  </si>
  <si>
    <t>APROPIACIÓN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</si>
</sst>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</font>
    <font>
      <sz val="18"/>
      <color theme="9" tint="-0.499984740745262"/>
      <name val="Cambria"/>
      <family val="2"/>
      <scheme val="major"/>
    </font>
    <font>
      <sz val="12"/>
      <color theme="9" tint="-0.499984740745262"/>
      <name val="Cambria"/>
      <family val="2"/>
      <scheme val="major"/>
    </font>
    <font>
      <sz val="10"/>
      <color theme="9" tint="-0.499984740745262"/>
      <name val="Cambria"/>
      <family val="2"/>
      <scheme val="major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1" fillId="0" borderId="0" xfId="0" applyFont="1"/>
    <xf numFmtId="2" fontId="1" fillId="0" borderId="0" xfId="0" applyNumberFormat="1" applyFont="1"/>
    <xf numFmtId="43" fontId="1" fillId="0" borderId="0" xfId="1" applyFont="1"/>
    <xf numFmtId="43" fontId="1" fillId="0" borderId="0" xfId="0" applyNumberFormat="1" applyFont="1"/>
    <xf numFmtId="0" fontId="5" fillId="0" borderId="0" xfId="2" applyFont="1"/>
    <xf numFmtId="0" fontId="6" fillId="0" borderId="0" xfId="2" applyFont="1"/>
    <xf numFmtId="0" fontId="7" fillId="0" borderId="0" xfId="2" applyFont="1"/>
    <xf numFmtId="2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4" fillId="0" borderId="0" xfId="0" applyNumberFormat="1" applyFont="1"/>
    <xf numFmtId="43" fontId="1" fillId="0" borderId="0" xfId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 readingOrder="1"/>
    </xf>
    <xf numFmtId="43" fontId="1" fillId="0" borderId="0" xfId="0" applyNumberFormat="1" applyFont="1" applyAlignment="1">
      <alignment vertical="center"/>
    </xf>
    <xf numFmtId="0" fontId="10" fillId="0" borderId="0" xfId="0" applyFont="1"/>
    <xf numFmtId="43" fontId="0" fillId="0" borderId="0" xfId="0" applyNumberFormat="1"/>
    <xf numFmtId="0" fontId="1" fillId="0" borderId="0" xfId="0" pivotButton="1" applyFont="1"/>
    <xf numFmtId="164" fontId="1" fillId="0" borderId="0" xfId="0" applyNumberFormat="1" applyFont="1"/>
    <xf numFmtId="4" fontId="1" fillId="0" borderId="0" xfId="0" applyNumberFormat="1" applyFont="1"/>
    <xf numFmtId="4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vertical="center" wrapText="1" readingOrder="1"/>
    </xf>
    <xf numFmtId="164" fontId="13" fillId="0" borderId="1" xfId="0" applyNumberFormat="1" applyFont="1" applyBorder="1" applyAlignment="1">
      <alignment horizontal="righ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right" vertical="center" wrapText="1" readingOrder="1"/>
    </xf>
    <xf numFmtId="4" fontId="14" fillId="0" borderId="1" xfId="0" applyNumberFormat="1" applyFont="1" applyBorder="1" applyAlignment="1">
      <alignment horizontal="right" vertical="center" wrapText="1" readingOrder="1"/>
    </xf>
    <xf numFmtId="4" fontId="4" fillId="0" borderId="0" xfId="0" applyNumberFormat="1" applyFont="1"/>
    <xf numFmtId="43" fontId="8" fillId="0" borderId="0" xfId="1" applyFont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</cellXfs>
  <cellStyles count="3">
    <cellStyle name="Millares" xfId="1" builtinId="3"/>
    <cellStyle name="Normal" xfId="0" builtinId="0"/>
    <cellStyle name="Título" xfId="2" builtinId="15"/>
  </cellStyles>
  <dxfs count="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Andres Benitez Pinzon" refreshedDate="45933.49391597222" createdVersion="8" refreshedVersion="8" minRefreshableVersion="3" recordCount="493" xr:uid="{187F99D8-6D53-422B-BFB5-A9706205C42D}">
  <cacheSource type="worksheet">
    <worksheetSource ref="A4:AA497" sheet="Detalle"/>
  </cacheSource>
  <cacheFields count="27">
    <cacheField name="UEJ" numFmtId="0">
      <sharedItems count="34">
        <s v="46-02-00-001"/>
        <s v="46-02-00-005"/>
        <s v="46-02-00-008"/>
        <s v="46-02-00-011"/>
        <s v="46-02-00-013"/>
        <s v="46-02-00-015"/>
        <s v="46-02-00-017"/>
        <s v="46-02-00-018"/>
        <s v="46-02-00-019"/>
        <s v="46-02-00-020"/>
        <s v="46-02-00-023"/>
        <s v="46-02-00-025"/>
        <s v="46-02-00-027"/>
        <s v="46-02-00-041"/>
        <s v="46-02-00-044"/>
        <s v="46-02-00-047"/>
        <s v="46-02-00-050"/>
        <s v="46-02-00-052"/>
        <s v="46-02-00-054"/>
        <s v="46-02-00-063"/>
        <s v="46-02-00-066"/>
        <s v="46-02-00-068"/>
        <s v="46-02-00-070"/>
        <s v="46-02-00-073"/>
        <s v="46-02-00-076"/>
        <s v="46-02-00-081"/>
        <s v="46-02-00-085"/>
        <s v="46-02-00-086"/>
        <s v="46-02-00-088"/>
        <s v="46-02-00-091"/>
        <s v="46-02-00-094"/>
        <s v="46-02-00-095"/>
        <s v="46-02-00-097"/>
        <s v="46-02-00-099"/>
      </sharedItems>
    </cacheField>
    <cacheField name="NOMBRE UEJ" numFmtId="0">
      <sharedItems count="34">
        <s v="ICBF SEDE DE LA DIRECCION GENERAL"/>
        <s v="ICBF DIRECCIÓN REGIONAL ANTIOQUIA"/>
        <s v="ICBF DIRECCIÓN REGIONAL ATLANTICO"/>
        <s v="ICBF DIRECCIÓN REGIONAL BOGOTA"/>
        <s v="ICBF DIRECCIÓN REGIONAL BOLIVAR"/>
        <s v="ICBF DIRECCIÓN REGIONAL BOYACÁ "/>
        <s v="ICBF DIRECCIÓN REGIONAL CALDAS"/>
        <s v="ICBF DIRECCIÓN REGIONAL CAQUETÁ"/>
        <s v="ICBF DIRECCIÓN REGIONAL CAUCA"/>
        <s v="ICBF DIRECCIÓN REGIONAL CESAR"/>
        <s v="ICBF DIRECCIÓN REGIONAL CÓRDOBA"/>
        <s v="ICBF DIRECCIÓN REGIONAL CUNDINAMARCA"/>
        <s v="ICBF DIRECCIÓN REGIONAL CHOCÓ"/>
        <s v="ICBF DIRECCIÓN REGIONAL HUILA"/>
        <s v="ICBF DIRECCIÓN REGIONAL GUAJIRA"/>
        <s v="ICBF DIRECCIÓN REGIONAL MAGDALENA"/>
        <s v="ICBF DIRECCIÓN REGIONAL META"/>
        <s v="ICBF DIRECCIÓN REGIONAL NARIÑO"/>
        <s v="ICBF DIRECCIÓN REGIONAL NORTE DE SANTANDER"/>
        <s v="ICBF DIRECCIÓN REGIONAL QUINDIO"/>
        <s v="ICBF DIRECCIÓN REGIONAL RISARALDA"/>
        <s v="ICBF DIRECCIÓN REGIONAL SANTANDER"/>
        <s v="ICBF DIRECCIÓN REGIONAL SUCRE"/>
        <s v="ICBF DIRECCIÓN REGIONAL TOLIMA"/>
        <s v="ICBF DIRECCIÓN REGIONAL VALLE"/>
        <s v="ICBF DIRECCIÓN REGIONAL ARAUCA"/>
        <s v="ICBF DIRECCIÓN REGIONAL CASANARE"/>
        <s v="ICBF DIRECCIÓN REGIONAL PUTUMAYO"/>
        <s v="ICBF DIRECCIÓN REGIONAL SAN ANDRES"/>
        <s v="ICBF DIRECCIÓN REGIONAL AMAZONAS"/>
        <s v="ICBF DIRECCIÓN REGIONAL GUAINIA"/>
        <s v="ICBF DIRECCIÓN REGIONAL GUAVIARE"/>
        <s v="ICBF DIRECCIÓN REGIONAL VAUPÉS"/>
        <s v="ICBF DIRECCIÓN REGIONAL VICHADA"/>
      </sharedItems>
    </cacheField>
    <cacheField name="RUBRO" numFmtId="0">
      <sharedItems/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/>
    </cacheField>
    <cacheField name="REC" numFmtId="0">
      <sharedItems/>
    </cacheField>
    <cacheField name="SIT" numFmtId="0">
      <sharedItems/>
    </cacheField>
    <cacheField name="DESCRIPCION" numFmtId="0">
      <sharedItems count="20">
        <s v="SALARIO"/>
        <s v="CONTRIBUCIONES INHERENTES A LA NÓMINA"/>
        <s v="REMUNERACIONES NO CONSTITUTIVAS DE FACTOR SALARIAL"/>
        <s v="ADQUISICIÓN DE BIENES  Y SERVICIOS"/>
        <s v="ADJUDICACIÓN Y LIBERACIÓN JUDICIAL"/>
        <s v="MESADAS PENSIONALES (DE PENSIONES)"/>
        <s v="INCAPACIDADES Y LICENCIAS DE MATERNIDAD Y PATERNIDAD (NO DE PENSIONES)"/>
        <s v="SENTENCIAS Y CONCILIACIONES"/>
        <s v="PRÉSTAMOS POR CALAMIDAD DOMÉSTICA"/>
        <s v="IMPUESTOS"/>
        <s v="CUOTA DE FISCALIZACIÓN Y AUDITAJE"/>
        <s v="7. ACTORES DIFERENCIALES PARA EL CAMBIO / 5. CONSOLIDACIÓN DEL SISTEMA NACIONAL DE BIENESTAR FAMILIAR Y DEL GASTO PÚBLICO PARA LA NIÑEZ"/>
        <s v="3. DERECHO HUMANO A LA ALIMENTACIÓN / B. ENTORNOS DE DESARROLLO QUE INCENTIVEN LA ALIMENTACIÓN SALUDABLE Y ADECUADA"/>
        <s v="7. ACTORES DIFERENCIALES PARA EL CAMBIO / 2. UNIVERSALIZACIÓN DE LA ATENCIÓN INTEGRAL A LA PRIMERA INFANCIA EN LOS TERRITORIOS CON MAYOR RIESGO DE VULNERACIÓN DE DERECHOS PARA LA NIÑEZ / Z. ECI CATATUMBO"/>
        <s v="7. ACTORES DIFERENCIALES PARA EL CAMBIO / 8. EL INSTITUTO COLOMBIANO DE BIENESTAR FAMILIAR COMO IMPULSOR DE PROYECTOS DE VIDA / Z. ECI CATATUMBO"/>
        <s v="7. ACTORES DIFERENCIALES PARA EL CAMBIO / 2. UNIVERSALIZACIÓN DE LA ATENCIÓN INTEGRAL A LA PRIMERA INFANCIA EN LOS TERRITORIOS CON MAYOR RIESGO DE VULNERACIÓN DE DERECHOS PARA LA NIÑEZ"/>
        <s v="7. ACTORES DIFERENCIALES PARA EL CAMBIO / 8. EL INSTITUTO COLOMBIANO DE BIENESTAR FAMILIAR COMO IMPULSOR DE PROYECTOS DE VIDA"/>
        <s v="7. ACTORES DIFERENCIALES PARA EL CAMBIO / 4. FORTALECIMIENTO DE LAS FAMILIAS Y LAS COMUNIDADES"/>
        <s v="5. CONVERGENCIA REGIONAL / B. ENTIDADES PÚBLICAS TERRITORIALES Y NACIONALES FORTALECIDAS"/>
        <s v="3. DERECHO HUMANO A LA ALIMENTACIÓN / B. ENTORNOS DE DESARROLLO QUE INCENTIVEN LA ALIMENTACIÓN SALUDABLE Y ADECUADA / Z. ECI CATATUMBO"/>
      </sharedItems>
    </cacheField>
    <cacheField name="APR. INICIAL" numFmtId="164">
      <sharedItems containsSemiMixedTypes="0" containsString="0" containsNumber="1" containsInteger="1" minValue="0" maxValue="637201550000"/>
    </cacheField>
    <cacheField name="APR. ADICIONADA" numFmtId="164">
      <sharedItems containsSemiMixedTypes="0" containsString="0" containsNumber="1" containsInteger="1" minValue="0" maxValue="74090913106"/>
    </cacheField>
    <cacheField name="APR. REDUCIDA" numFmtId="164">
      <sharedItems containsSemiMixedTypes="0" containsString="0" containsNumber="1" containsInteger="1" minValue="0" maxValue="87546807420"/>
    </cacheField>
    <cacheField name="APR. VIGENTE" numFmtId="164">
      <sharedItems containsSemiMixedTypes="0" containsString="0" containsNumber="1" containsInteger="1" minValue="0" maxValue="637201550000"/>
    </cacheField>
    <cacheField name="APR BLOQUEADA" numFmtId="164">
      <sharedItems containsSemiMixedTypes="0" containsString="0" containsNumber="1" containsInteger="1" minValue="0" maxValue="0"/>
    </cacheField>
    <cacheField name="CDP" numFmtId="164">
      <sharedItems containsSemiMixedTypes="0" containsString="0" containsNumber="1" minValue="0" maxValue="637201550000"/>
    </cacheField>
    <cacheField name="APR. DISPONIBLE" numFmtId="164">
      <sharedItems containsSemiMixedTypes="0" containsString="0" containsNumber="1" minValue="0" maxValue="4122546375"/>
    </cacheField>
    <cacheField name="COMPROMISO" numFmtId="164">
      <sharedItems containsSemiMixedTypes="0" containsString="0" containsNumber="1" minValue="0" maxValue="596187905088.77002"/>
    </cacheField>
    <cacheField name="OBLIGACION" numFmtId="164">
      <sharedItems containsSemiMixedTypes="0" containsString="0" containsNumber="1" minValue="0" maxValue="428358157706"/>
    </cacheField>
    <cacheField name="ORDEN PAGO" numFmtId="164">
      <sharedItems containsSemiMixedTypes="0" containsString="0" containsNumber="1" minValue="0" maxValue="428358157706"/>
    </cacheField>
    <cacheField name="PAGOS" numFmtId="164">
      <sharedItems containsSemiMixedTypes="0" containsString="0" containsNumber="1" minValue="0" maxValue="4283581577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">
  <r>
    <x v="0"/>
    <x v="0"/>
    <s v="A-01-01-01"/>
    <s v="A"/>
    <s v="01"/>
    <s v="01"/>
    <s v="01"/>
    <m/>
    <m/>
    <m/>
    <m/>
    <m/>
    <s v="Propios"/>
    <s v="27"/>
    <s v="CSF"/>
    <x v="0"/>
    <n v="637201550000"/>
    <n v="5000000000"/>
    <n v="5000000000"/>
    <n v="637201550000"/>
    <n v="0"/>
    <n v="637201550000"/>
    <n v="0"/>
    <n v="428481132138"/>
    <n v="428358157706"/>
    <n v="428358157706"/>
    <n v="428358157706"/>
  </r>
  <r>
    <x v="0"/>
    <x v="0"/>
    <s v="A-01-01-02"/>
    <s v="A"/>
    <s v="01"/>
    <s v="01"/>
    <s v="02"/>
    <m/>
    <m/>
    <m/>
    <m/>
    <m/>
    <s v="Propios"/>
    <s v="27"/>
    <s v="CSF"/>
    <x v="1"/>
    <n v="220735470000"/>
    <n v="0"/>
    <n v="0"/>
    <n v="220735470000"/>
    <n v="0"/>
    <n v="220735470000"/>
    <n v="0"/>
    <n v="129179661619"/>
    <n v="129179661619"/>
    <n v="129179661619"/>
    <n v="129179661619"/>
  </r>
  <r>
    <x v="0"/>
    <x v="0"/>
    <s v="A-01-01-03"/>
    <s v="A"/>
    <s v="01"/>
    <s v="01"/>
    <s v="03"/>
    <m/>
    <m/>
    <m/>
    <m/>
    <m/>
    <s v="Propios"/>
    <s v="27"/>
    <s v="CSF"/>
    <x v="2"/>
    <n v="52057310000"/>
    <n v="0"/>
    <n v="0"/>
    <n v="52057310000"/>
    <n v="0"/>
    <n v="52057310000"/>
    <n v="0"/>
    <n v="30727360811"/>
    <n v="30690418576"/>
    <n v="30690418576"/>
    <n v="30690418576"/>
  </r>
  <r>
    <x v="0"/>
    <x v="0"/>
    <s v="A-02"/>
    <s v="A"/>
    <s v="02"/>
    <m/>
    <m/>
    <m/>
    <m/>
    <m/>
    <m/>
    <m/>
    <s v="Propios"/>
    <s v="27"/>
    <s v="CSF"/>
    <x v="3"/>
    <n v="38514730417"/>
    <n v="25143449266"/>
    <n v="6018220836"/>
    <n v="57639958847"/>
    <n v="0"/>
    <n v="56385465423.510002"/>
    <n v="1254493423.49"/>
    <n v="51536535235.510002"/>
    <n v="23192237660.91"/>
    <n v="23192237660.91"/>
    <n v="23192237660.91"/>
  </r>
  <r>
    <x v="0"/>
    <x v="0"/>
    <s v="A-03-03-01-015"/>
    <s v="A"/>
    <s v="03"/>
    <s v="03"/>
    <s v="01"/>
    <s v="015"/>
    <m/>
    <m/>
    <m/>
    <m/>
    <s v="Propios"/>
    <s v="27"/>
    <s v="CSF"/>
    <x v="4"/>
    <n v="0"/>
    <n v="650000000"/>
    <n v="0"/>
    <n v="650000000"/>
    <n v="0"/>
    <n v="261611610"/>
    <n v="388388390"/>
    <n v="20290808"/>
    <n v="20290808"/>
    <n v="20290808"/>
    <n v="20290808"/>
  </r>
  <r>
    <x v="0"/>
    <x v="0"/>
    <s v="A-03-04-02-001"/>
    <s v="A"/>
    <s v="03"/>
    <s v="04"/>
    <s v="02"/>
    <s v="001"/>
    <m/>
    <m/>
    <m/>
    <m/>
    <s v="Propios"/>
    <s v="27"/>
    <s v="CSF"/>
    <x v="5"/>
    <n v="105525916"/>
    <n v="0"/>
    <n v="0"/>
    <n v="105525916"/>
    <n v="0"/>
    <n v="105525916"/>
    <n v="0"/>
    <n v="42705120"/>
    <n v="42705120"/>
    <n v="42705120"/>
    <n v="42705120"/>
  </r>
  <r>
    <x v="0"/>
    <x v="0"/>
    <s v="A-03-04-02-012"/>
    <s v="A"/>
    <s v="03"/>
    <s v="04"/>
    <s v="02"/>
    <s v="012"/>
    <m/>
    <m/>
    <m/>
    <m/>
    <s v="Propios"/>
    <s v="27"/>
    <s v="CSF"/>
    <x v="6"/>
    <n v="5502000000"/>
    <n v="0"/>
    <n v="0"/>
    <n v="5502000000"/>
    <n v="0"/>
    <n v="5502000000"/>
    <n v="0"/>
    <n v="4217923316"/>
    <n v="4213458179"/>
    <n v="4213458179"/>
    <n v="4213458179"/>
  </r>
  <r>
    <x v="0"/>
    <x v="0"/>
    <s v="A-03-10"/>
    <s v="A"/>
    <s v="03"/>
    <s v="10"/>
    <m/>
    <m/>
    <m/>
    <m/>
    <m/>
    <m/>
    <s v="Propios"/>
    <s v="27"/>
    <s v="CSF"/>
    <x v="7"/>
    <n v="6937250286"/>
    <n v="4103894963"/>
    <n v="437250286"/>
    <n v="10603894963"/>
    <n v="0"/>
    <n v="6937250286"/>
    <n v="3666644677"/>
    <n v="5420190111.8400002"/>
    <n v="5086050748.6400003"/>
    <n v="5086050748.6400003"/>
    <n v="5086050748.6400003"/>
  </r>
  <r>
    <x v="0"/>
    <x v="0"/>
    <s v="A-06-01-04-004"/>
    <s v="A"/>
    <s v="06"/>
    <s v="01"/>
    <s v="04"/>
    <s v="004"/>
    <m/>
    <m/>
    <m/>
    <m/>
    <s v="Propios"/>
    <s v="27"/>
    <s v="CSF"/>
    <x v="8"/>
    <n v="79730600"/>
    <n v="0"/>
    <n v="0"/>
    <n v="79730600"/>
    <n v="0"/>
    <n v="79730600"/>
    <n v="0"/>
    <n v="0"/>
    <n v="0"/>
    <n v="0"/>
    <n v="0"/>
  </r>
  <r>
    <x v="0"/>
    <x v="0"/>
    <s v="A-08-01"/>
    <s v="A"/>
    <s v="08"/>
    <s v="01"/>
    <m/>
    <m/>
    <m/>
    <m/>
    <m/>
    <m/>
    <s v="Propios"/>
    <s v="27"/>
    <s v="CSF"/>
    <x v="9"/>
    <n v="1128038574"/>
    <n v="5908000"/>
    <n v="121946574"/>
    <n v="1012000000"/>
    <n v="0"/>
    <n v="1012000000"/>
    <n v="0"/>
    <n v="998968267"/>
    <n v="998967919"/>
    <n v="998967919"/>
    <n v="998967919"/>
  </r>
  <r>
    <x v="0"/>
    <x v="0"/>
    <s v="A-08-04-01"/>
    <s v="A"/>
    <s v="08"/>
    <s v="04"/>
    <s v="01"/>
    <m/>
    <m/>
    <m/>
    <m/>
    <m/>
    <s v="Propios"/>
    <s v="27"/>
    <s v="CSF"/>
    <x v="10"/>
    <n v="23294824198"/>
    <n v="0"/>
    <n v="0"/>
    <n v="23294824198"/>
    <n v="0"/>
    <n v="20239844796"/>
    <n v="3054979402"/>
    <n v="0"/>
    <n v="0"/>
    <n v="0"/>
    <n v="0"/>
  </r>
  <r>
    <x v="0"/>
    <x v="0"/>
    <s v="C-4602-1500-3-704050"/>
    <s v="C"/>
    <s v="4602"/>
    <s v="1500"/>
    <s v="3"/>
    <s v="704050"/>
    <m/>
    <m/>
    <m/>
    <m/>
    <s v="Propios"/>
    <s v="27"/>
    <s v="CSF"/>
    <x v="11"/>
    <n v="8474015500"/>
    <n v="306715668"/>
    <n v="1502747599"/>
    <n v="7277983569"/>
    <n v="0"/>
    <n v="7211857966"/>
    <n v="66125603"/>
    <n v="7042913484"/>
    <n v="4675409809"/>
    <n v="4675409809"/>
    <n v="4675409809"/>
  </r>
  <r>
    <x v="0"/>
    <x v="0"/>
    <s v="C-4602-1500-5-30205B"/>
    <s v="C"/>
    <s v="4602"/>
    <s v="1500"/>
    <s v="5"/>
    <s v="30205B"/>
    <m/>
    <m/>
    <m/>
    <m/>
    <s v="Propios"/>
    <s v="27"/>
    <s v="CSF"/>
    <x v="12"/>
    <n v="223591105149"/>
    <n v="4900000000"/>
    <n v="9371795540"/>
    <n v="219119309609"/>
    <n v="0"/>
    <n v="217939936074"/>
    <n v="1179373535"/>
    <n v="214885039902"/>
    <n v="58426359226"/>
    <n v="58426359226"/>
    <n v="58426359226"/>
  </r>
  <r>
    <x v="0"/>
    <x v="0"/>
    <s v="C-4602-1500-9-704020Z"/>
    <s v="C"/>
    <s v="4602"/>
    <s v="1500"/>
    <s v="9"/>
    <s v="704020Z"/>
    <s v=""/>
    <s v=""/>
    <s v=""/>
    <s v=""/>
    <s v="Nación"/>
    <s v="10"/>
    <s v="CSF"/>
    <x v="13"/>
    <n v="0"/>
    <n v="15383641919"/>
    <n v="4769225542"/>
    <n v="10614416377"/>
    <n v="0"/>
    <n v="9928073633"/>
    <n v="686342744"/>
    <n v="9884890946"/>
    <n v="5519740800"/>
    <n v="5519740800"/>
    <n v="5519740800"/>
  </r>
  <r>
    <x v="0"/>
    <x v="0"/>
    <s v="C-4602-1500-9-704080Z"/>
    <s v="C"/>
    <s v="4602"/>
    <s v="1500"/>
    <s v="9"/>
    <s v="704080Z"/>
    <s v=""/>
    <s v=""/>
    <s v=""/>
    <s v=""/>
    <s v="Nación"/>
    <s v="10"/>
    <s v="CSF"/>
    <x v="14"/>
    <n v="0"/>
    <n v="7533385849"/>
    <n v="2754814547"/>
    <n v="4778571302"/>
    <n v="0"/>
    <n v="4778571302"/>
    <n v="0"/>
    <n v="3810083965"/>
    <n v="0"/>
    <n v="0"/>
    <n v="0"/>
  </r>
  <r>
    <x v="0"/>
    <x v="0"/>
    <s v="C-4602-1500-9-704020"/>
    <s v="C"/>
    <s v="4602"/>
    <s v="1500"/>
    <s v="9"/>
    <s v="704020"/>
    <m/>
    <m/>
    <m/>
    <m/>
    <s v="Nación"/>
    <s v="10"/>
    <s v="CSF"/>
    <x v="15"/>
    <n v="178181191303"/>
    <n v="74090913106"/>
    <n v="87546807420"/>
    <n v="164725296989"/>
    <n v="0"/>
    <n v="164593446870.98001"/>
    <n v="131850118.02"/>
    <n v="146265186629.98001"/>
    <n v="124103063178.92"/>
    <n v="124103063178.92"/>
    <n v="124103063178.92"/>
  </r>
  <r>
    <x v="0"/>
    <x v="0"/>
    <s v="C-4602-1500-9-704020"/>
    <s v="C"/>
    <s v="4602"/>
    <s v="1500"/>
    <s v="9"/>
    <s v="704020"/>
    <m/>
    <m/>
    <m/>
    <m/>
    <s v="Propios"/>
    <s v="20"/>
    <s v="CSF"/>
    <x v="15"/>
    <n v="11701345021"/>
    <n v="0"/>
    <n v="11673769886"/>
    <n v="27575135"/>
    <n v="0"/>
    <n v="0"/>
    <n v="27575135"/>
    <n v="0"/>
    <n v="0"/>
    <n v="0"/>
    <n v="0"/>
  </r>
  <r>
    <x v="0"/>
    <x v="0"/>
    <s v="C-4602-1500-9-704020"/>
    <s v="C"/>
    <s v="4602"/>
    <s v="1500"/>
    <s v="9"/>
    <s v="704020"/>
    <m/>
    <m/>
    <m/>
    <m/>
    <s v="Propios"/>
    <s v="27"/>
    <s v="CSF"/>
    <x v="15"/>
    <n v="42612175897"/>
    <n v="6829662720"/>
    <n v="31439401142"/>
    <n v="18002437475"/>
    <n v="0"/>
    <n v="15607722401"/>
    <n v="2394715074"/>
    <n v="14934726880"/>
    <n v="9917855313"/>
    <n v="9917855313"/>
    <n v="9917855313"/>
  </r>
  <r>
    <x v="0"/>
    <x v="0"/>
    <s v="C-4602-1500-9-704080"/>
    <s v="C"/>
    <s v="4602"/>
    <s v="1500"/>
    <s v="9"/>
    <s v="704080"/>
    <m/>
    <m/>
    <m/>
    <m/>
    <s v="Nación"/>
    <s v="10"/>
    <s v="CSF"/>
    <x v="16"/>
    <n v="106801320981"/>
    <n v="64780743265"/>
    <n v="77797013975"/>
    <n v="93785050271"/>
    <n v="0"/>
    <n v="92733515280.320007"/>
    <n v="1051534990.6799999"/>
    <n v="87877942770.320007"/>
    <n v="49566468099.730003"/>
    <n v="49556923599.730003"/>
    <n v="49556923599.730003"/>
  </r>
  <r>
    <x v="0"/>
    <x v="0"/>
    <s v="C-4602-1500-9-704080"/>
    <s v="C"/>
    <s v="4602"/>
    <s v="1500"/>
    <s v="9"/>
    <s v="704080"/>
    <m/>
    <m/>
    <m/>
    <m/>
    <s v="Propios"/>
    <s v="27"/>
    <s v="CSF"/>
    <x v="16"/>
    <n v="143498613030"/>
    <n v="13191136104"/>
    <n v="26538615848"/>
    <n v="130151133286"/>
    <n v="0"/>
    <n v="129600024435"/>
    <n v="551108851"/>
    <n v="127468555032"/>
    <n v="115582647810.36"/>
    <n v="115582647810.36"/>
    <n v="115582647810.36"/>
  </r>
  <r>
    <x v="0"/>
    <x v="0"/>
    <s v="C-4602-1500-10-704040"/>
    <s v="C"/>
    <s v="4602"/>
    <s v="1500"/>
    <s v="10"/>
    <s v="704040"/>
    <m/>
    <m/>
    <m/>
    <m/>
    <s v="Nación"/>
    <s v="16"/>
    <s v="CSF"/>
    <x v="17"/>
    <n v="22428503682"/>
    <n v="0"/>
    <n v="20796279000"/>
    <n v="1632224682"/>
    <n v="0"/>
    <n v="1488695208.1400001"/>
    <n v="143529473.86000001"/>
    <n v="0"/>
    <n v="0"/>
    <n v="0"/>
    <n v="0"/>
  </r>
  <r>
    <x v="0"/>
    <x v="0"/>
    <s v="C-4602-1500-10-704040"/>
    <s v="C"/>
    <s v="4602"/>
    <s v="1500"/>
    <s v="10"/>
    <s v="704040"/>
    <m/>
    <m/>
    <m/>
    <m/>
    <s v="Propios"/>
    <s v="21"/>
    <s v="CSF"/>
    <x v="17"/>
    <n v="15772408493"/>
    <n v="1172586427"/>
    <n v="5428083478"/>
    <n v="11516911442"/>
    <n v="0"/>
    <n v="10568758836"/>
    <n v="948152606"/>
    <n v="10473678303"/>
    <n v="4029013107.1999998"/>
    <n v="4029013107.1999998"/>
    <n v="4029013107.1999998"/>
  </r>
  <r>
    <x v="0"/>
    <x v="0"/>
    <s v="C-4602-1500-10-704040"/>
    <s v="C"/>
    <s v="4602"/>
    <s v="1500"/>
    <s v="10"/>
    <s v="704040"/>
    <m/>
    <m/>
    <m/>
    <m/>
    <s v="Propios"/>
    <s v="27"/>
    <s v="CSF"/>
    <x v="17"/>
    <n v="216162824235"/>
    <n v="1094399500"/>
    <n v="25782395613"/>
    <n v="191474828122"/>
    <n v="0"/>
    <n v="191392340852.60999"/>
    <n v="82487269.390000001"/>
    <n v="186482458787.60999"/>
    <n v="125382556143.32001"/>
    <n v="125382556143.32001"/>
    <n v="125382556143.32001"/>
  </r>
  <r>
    <x v="0"/>
    <x v="0"/>
    <s v="C-4699-1500-1-704080"/>
    <s v="C"/>
    <s v="4699"/>
    <s v="1500"/>
    <s v="1"/>
    <s v="704080"/>
    <m/>
    <m/>
    <m/>
    <m/>
    <s v="Propios"/>
    <s v="27"/>
    <s v="CSF"/>
    <x v="16"/>
    <n v="75891631729"/>
    <n v="15084429984"/>
    <n v="15395224174"/>
    <n v="75580837539"/>
    <n v="0"/>
    <n v="74407494741"/>
    <n v="1173342798"/>
    <n v="63188866217"/>
    <n v="22775271046.869999"/>
    <n v="22775271046.869999"/>
    <n v="22775271046.869999"/>
  </r>
  <r>
    <x v="0"/>
    <x v="0"/>
    <s v="C-4699-1500-3-53105B"/>
    <s v="C"/>
    <s v="4699"/>
    <s v="1500"/>
    <s v="3"/>
    <s v="53105B"/>
    <m/>
    <m/>
    <m/>
    <m/>
    <s v="Propios"/>
    <s v="27"/>
    <s v="CSF"/>
    <x v="18"/>
    <n v="331522124739"/>
    <n v="26403846478"/>
    <n v="60300669109"/>
    <n v="297625302108"/>
    <n v="0"/>
    <n v="296744201478.90002"/>
    <n v="881100629.10000002"/>
    <n v="288740283551.91998"/>
    <n v="178024463432.39999"/>
    <n v="178024463432.39999"/>
    <n v="178024463432.39999"/>
  </r>
  <r>
    <x v="1"/>
    <x v="1"/>
    <s v="A-02"/>
    <s v="A"/>
    <s v="02"/>
    <m/>
    <m/>
    <m/>
    <m/>
    <m/>
    <m/>
    <m/>
    <s v="Propios"/>
    <s v="27"/>
    <s v="CSF"/>
    <x v="3"/>
    <n v="1023726489"/>
    <n v="21161000"/>
    <n v="8000000"/>
    <n v="1036887489"/>
    <n v="0"/>
    <n v="1036887489"/>
    <n v="0"/>
    <n v="1003103351"/>
    <n v="384722560"/>
    <n v="384722560"/>
    <n v="384722560"/>
  </r>
  <r>
    <x v="1"/>
    <x v="1"/>
    <s v="A-08-01"/>
    <s v="A"/>
    <s v="08"/>
    <s v="01"/>
    <m/>
    <m/>
    <m/>
    <m/>
    <m/>
    <m/>
    <s v="Propios"/>
    <s v="27"/>
    <s v="CSF"/>
    <x v="9"/>
    <n v="737139774"/>
    <n v="4179200"/>
    <n v="2509"/>
    <n v="741316465"/>
    <n v="0"/>
    <n v="741316464.20000005"/>
    <n v="0.8"/>
    <n v="741087409.20000005"/>
    <n v="733501753.95000005"/>
    <n v="733501753.95000005"/>
    <n v="733501753.95000005"/>
  </r>
  <r>
    <x v="1"/>
    <x v="1"/>
    <s v="C-4602-1500-3-704050"/>
    <s v="C"/>
    <s v="4602"/>
    <s v="1500"/>
    <s v="3"/>
    <s v="704050"/>
    <m/>
    <m/>
    <m/>
    <m/>
    <s v="Propios"/>
    <s v="27"/>
    <s v="CSF"/>
    <x v="11"/>
    <n v="1011091750"/>
    <n v="89410768"/>
    <n v="5675300"/>
    <n v="1094827218"/>
    <n v="0"/>
    <n v="1091827218"/>
    <n v="3000000"/>
    <n v="977876451.36000001"/>
    <n v="692927265.36000001"/>
    <n v="692927265.36000001"/>
    <n v="692927265.36000001"/>
  </r>
  <r>
    <x v="1"/>
    <x v="1"/>
    <s v="C-4602-1500-5-30205B"/>
    <s v="C"/>
    <s v="4602"/>
    <s v="1500"/>
    <s v="5"/>
    <s v="30205B"/>
    <m/>
    <m/>
    <m/>
    <m/>
    <s v="Propios"/>
    <s v="27"/>
    <s v="CSF"/>
    <x v="12"/>
    <n v="2933315118"/>
    <n v="21913000"/>
    <n v="539581686"/>
    <n v="2415646432"/>
    <n v="0"/>
    <n v="2371402432"/>
    <n v="44244000"/>
    <n v="2339492571"/>
    <n v="262197268"/>
    <n v="262197268"/>
    <n v="262197268"/>
  </r>
  <r>
    <x v="1"/>
    <x v="1"/>
    <s v="C-4602-1500-9-704020"/>
    <s v="C"/>
    <s v="4602"/>
    <s v="1500"/>
    <s v="9"/>
    <s v="704020"/>
    <m/>
    <m/>
    <m/>
    <m/>
    <s v="Nación"/>
    <s v="10"/>
    <s v="CSF"/>
    <x v="15"/>
    <n v="429003079854"/>
    <n v="60749200048"/>
    <n v="18914683341"/>
    <n v="470837596561"/>
    <n v="0"/>
    <n v="466715050186"/>
    <n v="4122546375"/>
    <n v="459387702710"/>
    <n v="372245243517"/>
    <n v="372245243517"/>
    <n v="372245243517"/>
  </r>
  <r>
    <x v="1"/>
    <x v="1"/>
    <s v="C-4602-1500-9-704020"/>
    <s v="C"/>
    <s v="4602"/>
    <s v="1500"/>
    <s v="9"/>
    <s v="704020"/>
    <m/>
    <m/>
    <m/>
    <m/>
    <s v="Propios"/>
    <s v="20"/>
    <s v="CSF"/>
    <x v="15"/>
    <n v="4884639502"/>
    <n v="0"/>
    <n v="92182658"/>
    <n v="4792456844"/>
    <n v="0"/>
    <n v="4708648297"/>
    <n v="83808547"/>
    <n v="4566413086"/>
    <n v="2955194887"/>
    <n v="2955194887"/>
    <n v="2955194887"/>
  </r>
  <r>
    <x v="1"/>
    <x v="1"/>
    <s v="C-4602-1500-9-704020"/>
    <s v="C"/>
    <s v="4602"/>
    <s v="1500"/>
    <s v="9"/>
    <s v="704020"/>
    <m/>
    <m/>
    <m/>
    <m/>
    <s v="Propios"/>
    <s v="27"/>
    <s v="CSF"/>
    <x v="15"/>
    <n v="1783385130"/>
    <n v="892206933"/>
    <n v="899860783"/>
    <n v="1775731280"/>
    <n v="0"/>
    <n v="1604705276"/>
    <n v="171026004"/>
    <n v="1549813902.27"/>
    <n v="1035348711.27"/>
    <n v="1035348711.27"/>
    <n v="1035348711.27"/>
  </r>
  <r>
    <x v="1"/>
    <x v="1"/>
    <s v="C-4602-1500-9-704080"/>
    <s v="C"/>
    <s v="4602"/>
    <s v="1500"/>
    <s v="9"/>
    <s v="704080"/>
    <m/>
    <m/>
    <m/>
    <m/>
    <s v="Nación"/>
    <s v="10"/>
    <s v="CSF"/>
    <x v="16"/>
    <n v="1253141662"/>
    <n v="10214078274"/>
    <n v="239146541"/>
    <n v="11228073395"/>
    <n v="0"/>
    <n v="10873456180"/>
    <n v="354617215"/>
    <n v="10645595598"/>
    <n v="10412340013"/>
    <n v="10412340013"/>
    <n v="10412340013"/>
  </r>
  <r>
    <x v="1"/>
    <x v="1"/>
    <s v="C-4602-1500-9-704080"/>
    <s v="C"/>
    <s v="4602"/>
    <s v="1500"/>
    <s v="9"/>
    <s v="704080"/>
    <m/>
    <m/>
    <m/>
    <m/>
    <s v="Propios"/>
    <s v="27"/>
    <s v="CSF"/>
    <x v="16"/>
    <n v="45657682616"/>
    <n v="7554640126"/>
    <n v="7216062288"/>
    <n v="45996260454"/>
    <n v="0"/>
    <n v="45609944242.800003"/>
    <n v="386316211.19999999"/>
    <n v="45493225650.800003"/>
    <n v="41829037649.800003"/>
    <n v="41829037649.800003"/>
    <n v="41829037649.800003"/>
  </r>
  <r>
    <x v="1"/>
    <x v="1"/>
    <s v="C-4602-1500-10-704040"/>
    <s v="C"/>
    <s v="4602"/>
    <s v="1500"/>
    <s v="10"/>
    <s v="704040"/>
    <m/>
    <m/>
    <m/>
    <m/>
    <s v="Nación"/>
    <s v="16"/>
    <s v="CSF"/>
    <x v="17"/>
    <n v="20871483011"/>
    <n v="2602584972"/>
    <n v="85740658"/>
    <n v="23388327325"/>
    <n v="0"/>
    <n v="23326722932"/>
    <n v="61604393"/>
    <n v="22406798460"/>
    <n v="18019640889"/>
    <n v="18019640889"/>
    <n v="18019640889"/>
  </r>
  <r>
    <x v="1"/>
    <x v="1"/>
    <s v="C-4602-1500-10-704040"/>
    <s v="C"/>
    <s v="4602"/>
    <s v="1500"/>
    <s v="10"/>
    <s v="704040"/>
    <m/>
    <m/>
    <m/>
    <m/>
    <s v="Propios"/>
    <s v="21"/>
    <s v="CSF"/>
    <x v="17"/>
    <n v="12632107736"/>
    <n v="3863889188"/>
    <n v="176842965"/>
    <n v="16319153959"/>
    <n v="0"/>
    <n v="16017749796"/>
    <n v="301404163"/>
    <n v="14574220478"/>
    <n v="9796149055"/>
    <n v="9796149055"/>
    <n v="9796149055"/>
  </r>
  <r>
    <x v="1"/>
    <x v="1"/>
    <s v="C-4602-1500-10-704040"/>
    <s v="C"/>
    <s v="4602"/>
    <s v="1500"/>
    <s v="10"/>
    <s v="704040"/>
    <m/>
    <m/>
    <m/>
    <m/>
    <s v="Propios"/>
    <s v="27"/>
    <s v="CSF"/>
    <x v="17"/>
    <n v="121864308174"/>
    <n v="10151774666"/>
    <n v="1334035261"/>
    <n v="130682047579"/>
    <n v="0"/>
    <n v="130436391792"/>
    <n v="245655787"/>
    <n v="130048245657.12"/>
    <n v="114881826695.12"/>
    <n v="114881826695.12"/>
    <n v="114881826695.12"/>
  </r>
  <r>
    <x v="1"/>
    <x v="1"/>
    <s v="C-4699-1500-1-704080"/>
    <s v="C"/>
    <s v="4699"/>
    <s v="1500"/>
    <s v="1"/>
    <s v="704080"/>
    <m/>
    <m/>
    <m/>
    <m/>
    <s v="Propios"/>
    <s v="27"/>
    <s v="CSF"/>
    <x v="16"/>
    <n v="194731353"/>
    <n v="142518244"/>
    <n v="11746427"/>
    <n v="325503170"/>
    <n v="0"/>
    <n v="219003170"/>
    <n v="106500000"/>
    <n v="218115161"/>
    <n v="130427559"/>
    <n v="130427559"/>
    <n v="130427559"/>
  </r>
  <r>
    <x v="1"/>
    <x v="1"/>
    <s v="C-4699-1500-3-53105B"/>
    <s v="C"/>
    <s v="4699"/>
    <s v="1500"/>
    <s v="3"/>
    <s v="53105B"/>
    <m/>
    <m/>
    <m/>
    <m/>
    <s v="Propios"/>
    <s v="27"/>
    <s v="CSF"/>
    <x v="18"/>
    <n v="5540646738"/>
    <n v="3834646673"/>
    <n v="137526617"/>
    <n v="9237766794"/>
    <n v="0"/>
    <n v="7646154956"/>
    <n v="1591611838"/>
    <n v="7198940562.6400003"/>
    <n v="4905431550.5"/>
    <n v="4905431550.5"/>
    <n v="4894713458.5"/>
  </r>
  <r>
    <x v="2"/>
    <x v="2"/>
    <s v="A-02"/>
    <s v="A"/>
    <s v="02"/>
    <m/>
    <m/>
    <m/>
    <m/>
    <m/>
    <m/>
    <m/>
    <s v="Propios"/>
    <s v="27"/>
    <s v="CSF"/>
    <x v="3"/>
    <n v="764388243"/>
    <n v="47427992"/>
    <n v="0"/>
    <n v="811816235"/>
    <n v="0"/>
    <n v="811316235"/>
    <n v="500000"/>
    <n v="774512938"/>
    <n v="386045658"/>
    <n v="386045658"/>
    <n v="386045658"/>
  </r>
  <r>
    <x v="2"/>
    <x v="2"/>
    <s v="A-08-01"/>
    <s v="A"/>
    <s v="08"/>
    <s v="01"/>
    <m/>
    <m/>
    <m/>
    <m/>
    <m/>
    <m/>
    <s v="Propios"/>
    <s v="27"/>
    <s v="CSF"/>
    <x v="9"/>
    <n v="225149904"/>
    <n v="14400"/>
    <n v="0"/>
    <n v="225164304"/>
    <n v="0"/>
    <n v="223877636"/>
    <n v="1286668"/>
    <n v="223877636"/>
    <n v="223877636"/>
    <n v="223877636"/>
    <n v="223877636"/>
  </r>
  <r>
    <x v="2"/>
    <x v="2"/>
    <s v="C-4602-1500-3-704050"/>
    <s v="C"/>
    <s v="4602"/>
    <s v="1500"/>
    <s v="3"/>
    <s v="704050"/>
    <m/>
    <m/>
    <m/>
    <m/>
    <s v="Propios"/>
    <s v="27"/>
    <s v="CSF"/>
    <x v="11"/>
    <n v="302961750"/>
    <n v="8000000"/>
    <n v="41407717"/>
    <n v="269554033"/>
    <n v="0"/>
    <n v="262284298"/>
    <n v="7269735"/>
    <n v="210225915"/>
    <n v="152593837"/>
    <n v="152593837"/>
    <n v="152593837"/>
  </r>
  <r>
    <x v="2"/>
    <x v="2"/>
    <s v="C-4602-1500-5-30205B"/>
    <s v="C"/>
    <s v="4602"/>
    <s v="1500"/>
    <s v="5"/>
    <s v="30205B"/>
    <m/>
    <m/>
    <m/>
    <m/>
    <s v="Propios"/>
    <s v="27"/>
    <s v="CSF"/>
    <x v="12"/>
    <n v="1403880267"/>
    <n v="713298421"/>
    <n v="20594186"/>
    <n v="2096584502"/>
    <n v="0"/>
    <n v="2092736502"/>
    <n v="3848000"/>
    <n v="2055952237"/>
    <n v="1173393336"/>
    <n v="1173393336"/>
    <n v="1173393336"/>
  </r>
  <r>
    <x v="2"/>
    <x v="2"/>
    <s v="C-4602-1500-9-704020"/>
    <s v="C"/>
    <s v="4602"/>
    <s v="1500"/>
    <s v="9"/>
    <s v="704020"/>
    <m/>
    <m/>
    <m/>
    <m/>
    <s v="Nación"/>
    <s v="10"/>
    <s v="CSF"/>
    <x v="15"/>
    <n v="297899717686"/>
    <n v="11871661143"/>
    <n v="13158509316"/>
    <n v="296612869513"/>
    <n v="0"/>
    <n v="293964532916"/>
    <n v="2648336597"/>
    <n v="293632348300"/>
    <n v="217905624348"/>
    <n v="217905624348"/>
    <n v="217905624348"/>
  </r>
  <r>
    <x v="2"/>
    <x v="2"/>
    <s v="C-4602-1500-9-704020"/>
    <s v="C"/>
    <s v="4602"/>
    <s v="1500"/>
    <s v="9"/>
    <s v="704020"/>
    <m/>
    <m/>
    <m/>
    <m/>
    <s v="Propios"/>
    <s v="20"/>
    <s v="CSF"/>
    <x v="15"/>
    <n v="3297678972"/>
    <n v="9997374117"/>
    <n v="0"/>
    <n v="13295053089"/>
    <n v="0"/>
    <n v="13282786003.5"/>
    <n v="12267085.5"/>
    <n v="13169175759.5"/>
    <n v="7240992849.8500004"/>
    <n v="7240992849.8500004"/>
    <n v="7240992849.8500004"/>
  </r>
  <r>
    <x v="2"/>
    <x v="2"/>
    <s v="C-4602-1500-9-704020"/>
    <s v="C"/>
    <s v="4602"/>
    <s v="1500"/>
    <s v="9"/>
    <s v="704020"/>
    <m/>
    <m/>
    <m/>
    <m/>
    <s v="Propios"/>
    <s v="27"/>
    <s v="CSF"/>
    <x v="15"/>
    <n v="562690072"/>
    <n v="46854184"/>
    <n v="53979678"/>
    <n v="555564578"/>
    <n v="0"/>
    <n v="508540834"/>
    <n v="47023744"/>
    <n v="389442760"/>
    <n v="225578706"/>
    <n v="225578706"/>
    <n v="225578706"/>
  </r>
  <r>
    <x v="2"/>
    <x v="2"/>
    <s v="C-4602-1500-9-704080"/>
    <s v="C"/>
    <s v="4602"/>
    <s v="1500"/>
    <s v="9"/>
    <s v="704080"/>
    <m/>
    <m/>
    <m/>
    <m/>
    <s v="Nación"/>
    <s v="10"/>
    <s v="CSF"/>
    <x v="16"/>
    <n v="3040606280"/>
    <n v="8931386049"/>
    <n v="1067150701"/>
    <n v="10904841628"/>
    <n v="0"/>
    <n v="10792910085"/>
    <n v="111931543"/>
    <n v="10604002135"/>
    <n v="7196145000"/>
    <n v="7196145000"/>
    <n v="7196145000"/>
  </r>
  <r>
    <x v="2"/>
    <x v="2"/>
    <s v="C-4602-1500-9-704080"/>
    <s v="C"/>
    <s v="4602"/>
    <s v="1500"/>
    <s v="9"/>
    <s v="704080"/>
    <m/>
    <m/>
    <m/>
    <m/>
    <s v="Propios"/>
    <s v="27"/>
    <s v="CSF"/>
    <x v="16"/>
    <n v="26903472606"/>
    <n v="1124011456"/>
    <n v="1357071797"/>
    <n v="26670412265"/>
    <n v="0"/>
    <n v="26417560532"/>
    <n v="252851733"/>
    <n v="26232959003"/>
    <n v="21234988757.799999"/>
    <n v="21234988757.799999"/>
    <n v="21234988757.799999"/>
  </r>
  <r>
    <x v="2"/>
    <x v="2"/>
    <s v="C-4602-1500-10-704040"/>
    <s v="C"/>
    <s v="4602"/>
    <s v="1500"/>
    <s v="10"/>
    <s v="704040"/>
    <m/>
    <m/>
    <m/>
    <m/>
    <s v="Nación"/>
    <s v="16"/>
    <s v="CSF"/>
    <x v="17"/>
    <n v="4367539279"/>
    <n v="1496580697"/>
    <n v="39923955"/>
    <n v="5824196021"/>
    <n v="0"/>
    <n v="5824196021"/>
    <n v="0"/>
    <n v="5613256021"/>
    <n v="3208316383"/>
    <n v="3208316383"/>
    <n v="3208316383"/>
  </r>
  <r>
    <x v="2"/>
    <x v="2"/>
    <s v="C-4602-1500-10-704040"/>
    <s v="C"/>
    <s v="4602"/>
    <s v="1500"/>
    <s v="10"/>
    <s v="704040"/>
    <m/>
    <m/>
    <m/>
    <m/>
    <s v="Propios"/>
    <s v="21"/>
    <s v="CSF"/>
    <x v="17"/>
    <n v="4725335033"/>
    <n v="167365674"/>
    <n v="128790441"/>
    <n v="4763910266"/>
    <n v="0"/>
    <n v="4610970879"/>
    <n v="152939387"/>
    <n v="4070278339"/>
    <n v="3813242748"/>
    <n v="3813242748"/>
    <n v="3813242748"/>
  </r>
  <r>
    <x v="2"/>
    <x v="2"/>
    <s v="C-4602-1500-10-704040"/>
    <s v="C"/>
    <s v="4602"/>
    <s v="1500"/>
    <s v="10"/>
    <s v="704040"/>
    <m/>
    <m/>
    <m/>
    <m/>
    <s v="Propios"/>
    <s v="27"/>
    <s v="CSF"/>
    <x v="17"/>
    <n v="27367150020"/>
    <n v="2123295751"/>
    <n v="3475404009"/>
    <n v="26015041762"/>
    <n v="0"/>
    <n v="25641524050.5"/>
    <n v="373517711.5"/>
    <n v="24910319538.5"/>
    <n v="20157908959"/>
    <n v="20157908959"/>
    <n v="20157908959"/>
  </r>
  <r>
    <x v="2"/>
    <x v="2"/>
    <s v="C-4699-1500-1-704080"/>
    <s v="C"/>
    <s v="4699"/>
    <s v="1500"/>
    <s v="1"/>
    <s v="704080"/>
    <m/>
    <m/>
    <m/>
    <m/>
    <s v="Propios"/>
    <s v="27"/>
    <s v="CSF"/>
    <x v="16"/>
    <n v="184949528"/>
    <n v="13819771"/>
    <n v="6246388"/>
    <n v="192522911"/>
    <n v="0"/>
    <n v="192522911"/>
    <n v="0"/>
    <n v="188754063"/>
    <n v="127110827"/>
    <n v="127110827"/>
    <n v="127110827"/>
  </r>
  <r>
    <x v="2"/>
    <x v="2"/>
    <s v="C-4699-1500-3-53105B"/>
    <s v="C"/>
    <s v="4699"/>
    <s v="1500"/>
    <s v="3"/>
    <s v="53105B"/>
    <m/>
    <m/>
    <m/>
    <m/>
    <s v="Propios"/>
    <s v="27"/>
    <s v="CSF"/>
    <x v="18"/>
    <n v="1391783033"/>
    <n v="1972422824"/>
    <n v="440659213"/>
    <n v="2923546644"/>
    <n v="0"/>
    <n v="2813945108.21"/>
    <n v="109601535.79000001"/>
    <n v="2515065864.4699998"/>
    <n v="1695247805.47"/>
    <n v="1695247805.47"/>
    <n v="1695247805.47"/>
  </r>
  <r>
    <x v="3"/>
    <x v="3"/>
    <s v="A-02"/>
    <s v="A"/>
    <s v="02"/>
    <m/>
    <m/>
    <m/>
    <m/>
    <m/>
    <m/>
    <m/>
    <s v="Propios"/>
    <s v="27"/>
    <s v="CSF"/>
    <x v="3"/>
    <n v="2492487515"/>
    <n v="140389968"/>
    <n v="0"/>
    <n v="2632877483"/>
    <n v="0"/>
    <n v="2632877483"/>
    <n v="0"/>
    <n v="2541996893.1399999"/>
    <n v="1606447796.3900001"/>
    <n v="1606447796.3900001"/>
    <n v="1606447796.3900001"/>
  </r>
  <r>
    <x v="3"/>
    <x v="3"/>
    <s v="A-03-03-01-015"/>
    <s v="A"/>
    <s v="03"/>
    <s v="03"/>
    <s v="01"/>
    <s v="015"/>
    <m/>
    <m/>
    <m/>
    <m/>
    <s v="Propios"/>
    <s v="27"/>
    <s v="CSF"/>
    <x v="4"/>
    <n v="0"/>
    <n v="184218332"/>
    <n v="6833"/>
    <n v="184211499"/>
    <n v="0"/>
    <n v="184211499"/>
    <n v="0"/>
    <n v="178802499"/>
    <n v="127854180.40000001"/>
    <n v="127854180.40000001"/>
    <n v="127854180.40000001"/>
  </r>
  <r>
    <x v="3"/>
    <x v="3"/>
    <s v="A-08-01"/>
    <s v="A"/>
    <s v="08"/>
    <s v="01"/>
    <m/>
    <m/>
    <m/>
    <m/>
    <m/>
    <m/>
    <s v="Propios"/>
    <s v="27"/>
    <s v="CSF"/>
    <x v="9"/>
    <n v="525693400"/>
    <n v="0"/>
    <n v="115909090"/>
    <n v="409784310"/>
    <n v="0"/>
    <n v="406974522"/>
    <n v="2809788"/>
    <n v="406974522"/>
    <n v="406974522"/>
    <n v="406974522"/>
    <n v="406974522"/>
  </r>
  <r>
    <x v="3"/>
    <x v="3"/>
    <s v="C-4602-1500-3-704050"/>
    <s v="C"/>
    <s v="4602"/>
    <s v="1500"/>
    <s v="3"/>
    <s v="704050"/>
    <m/>
    <m/>
    <m/>
    <m/>
    <s v="Propios"/>
    <s v="27"/>
    <s v="CSF"/>
    <x v="11"/>
    <n v="161575250"/>
    <n v="13195152"/>
    <n v="7944718"/>
    <n v="166825684"/>
    <n v="0"/>
    <n v="166825684"/>
    <n v="0"/>
    <n v="136641291"/>
    <n v="107897425"/>
    <n v="107897425"/>
    <n v="107897425"/>
  </r>
  <r>
    <x v="3"/>
    <x v="3"/>
    <s v="C-4602-1500-5-30205B"/>
    <s v="C"/>
    <s v="4602"/>
    <s v="1500"/>
    <s v="5"/>
    <s v="30205B"/>
    <m/>
    <m/>
    <m/>
    <m/>
    <s v="Propios"/>
    <s v="27"/>
    <s v="CSF"/>
    <x v="12"/>
    <n v="93725000"/>
    <n v="0"/>
    <n v="0"/>
    <n v="93725000"/>
    <n v="0"/>
    <n v="83085000"/>
    <n v="10640000"/>
    <n v="83085000"/>
    <n v="50489000"/>
    <n v="50489000"/>
    <n v="50489000"/>
  </r>
  <r>
    <x v="3"/>
    <x v="3"/>
    <s v="C-4602-1500-9-704020"/>
    <s v="C"/>
    <s v="4602"/>
    <s v="1500"/>
    <s v="9"/>
    <s v="704020"/>
    <m/>
    <m/>
    <m/>
    <m/>
    <s v="Nación"/>
    <s v="10"/>
    <s v="CSF"/>
    <x v="15"/>
    <n v="281149833922"/>
    <n v="6072798415"/>
    <n v="12427162657"/>
    <n v="274795469680"/>
    <n v="0"/>
    <n v="274775780599"/>
    <n v="19689081"/>
    <n v="274770493412.29999"/>
    <n v="211526829246.88"/>
    <n v="211526829246.88"/>
    <n v="211526829246.88"/>
  </r>
  <r>
    <x v="3"/>
    <x v="3"/>
    <s v="C-4602-1500-9-704020"/>
    <s v="C"/>
    <s v="4602"/>
    <s v="1500"/>
    <s v="9"/>
    <s v="704020"/>
    <m/>
    <m/>
    <m/>
    <m/>
    <s v="Propios"/>
    <s v="20"/>
    <s v="CSF"/>
    <x v="15"/>
    <n v="5039143604"/>
    <n v="0"/>
    <n v="0"/>
    <n v="5039143604"/>
    <n v="0"/>
    <n v="4983650183.6000004"/>
    <n v="55493420.399999999"/>
    <n v="4944774328.6000004"/>
    <n v="3481005492.5999999"/>
    <n v="3481005492.5999999"/>
    <n v="3481005492.5999999"/>
  </r>
  <r>
    <x v="3"/>
    <x v="3"/>
    <s v="C-4602-1500-9-704020"/>
    <s v="C"/>
    <s v="4602"/>
    <s v="1500"/>
    <s v="9"/>
    <s v="704020"/>
    <m/>
    <m/>
    <m/>
    <m/>
    <s v="Propios"/>
    <s v="27"/>
    <s v="CSF"/>
    <x v="15"/>
    <n v="1565853370"/>
    <n v="26049549344"/>
    <n v="0"/>
    <n v="27615402714"/>
    <n v="0"/>
    <n v="27596757846"/>
    <n v="18644868"/>
    <n v="27474602341"/>
    <n v="25094357431"/>
    <n v="25094357431"/>
    <n v="25094357431"/>
  </r>
  <r>
    <x v="3"/>
    <x v="3"/>
    <s v="C-4602-1500-9-704080"/>
    <s v="C"/>
    <s v="4602"/>
    <s v="1500"/>
    <s v="9"/>
    <s v="704080"/>
    <m/>
    <m/>
    <m/>
    <m/>
    <s v="Nación"/>
    <s v="10"/>
    <s v="CSF"/>
    <x v="16"/>
    <n v="3087349630"/>
    <n v="530514661"/>
    <n v="646273250"/>
    <n v="2971591041"/>
    <n v="0"/>
    <n v="2896895691"/>
    <n v="74695350"/>
    <n v="2896895691"/>
    <n v="1359114426"/>
    <n v="1359114426"/>
    <n v="1359114426"/>
  </r>
  <r>
    <x v="3"/>
    <x v="3"/>
    <s v="C-4602-1500-9-704080"/>
    <s v="C"/>
    <s v="4602"/>
    <s v="1500"/>
    <s v="9"/>
    <s v="704080"/>
    <m/>
    <m/>
    <m/>
    <m/>
    <s v="Propios"/>
    <s v="27"/>
    <s v="CSF"/>
    <x v="16"/>
    <n v="52744509485"/>
    <n v="7060820253"/>
    <n v="1534272704"/>
    <n v="58271057034"/>
    <n v="0"/>
    <n v="58209211455"/>
    <n v="61845579"/>
    <n v="57356545504"/>
    <n v="46683789932"/>
    <n v="46683789932"/>
    <n v="46683789932"/>
  </r>
  <r>
    <x v="3"/>
    <x v="3"/>
    <s v="C-4602-1500-10-704040"/>
    <s v="C"/>
    <s v="4602"/>
    <s v="1500"/>
    <s v="10"/>
    <s v="704040"/>
    <m/>
    <m/>
    <m/>
    <m/>
    <s v="Nación"/>
    <s v="16"/>
    <s v="CSF"/>
    <x v="17"/>
    <n v="14428079588"/>
    <n v="2106670310"/>
    <n v="0"/>
    <n v="16534749898"/>
    <n v="0"/>
    <n v="16534749898"/>
    <n v="0"/>
    <n v="16476444318"/>
    <n v="13335537458"/>
    <n v="13335537458"/>
    <n v="13335537458"/>
  </r>
  <r>
    <x v="3"/>
    <x v="3"/>
    <s v="C-4602-1500-10-704040"/>
    <s v="C"/>
    <s v="4602"/>
    <s v="1500"/>
    <s v="10"/>
    <s v="704040"/>
    <m/>
    <m/>
    <m/>
    <m/>
    <s v="Propios"/>
    <s v="21"/>
    <s v="CSF"/>
    <x v="17"/>
    <n v="23040837248"/>
    <n v="4734612731"/>
    <n v="291046225"/>
    <n v="27484403754"/>
    <n v="0"/>
    <n v="27225919278.799999"/>
    <n v="258484475.19999999"/>
    <n v="25261447874.799999"/>
    <n v="16306134409.799999"/>
    <n v="16306134409.799999"/>
    <n v="16306134409.799999"/>
  </r>
  <r>
    <x v="3"/>
    <x v="3"/>
    <s v="C-4602-1500-10-704040"/>
    <s v="C"/>
    <s v="4602"/>
    <s v="1500"/>
    <s v="10"/>
    <s v="704040"/>
    <m/>
    <m/>
    <m/>
    <m/>
    <s v="Propios"/>
    <s v="27"/>
    <s v="CSF"/>
    <x v="17"/>
    <n v="131753339762"/>
    <n v="12687073215"/>
    <n v="1917201191"/>
    <n v="142523211786"/>
    <n v="0"/>
    <n v="141224315971.85999"/>
    <n v="1298895814.1400001"/>
    <n v="138657514347.85999"/>
    <n v="122085499793.82001"/>
    <n v="122085499793.82001"/>
    <n v="122085499793.82001"/>
  </r>
  <r>
    <x v="3"/>
    <x v="3"/>
    <s v="C-4699-1500-1-704080"/>
    <s v="C"/>
    <s v="4699"/>
    <s v="1500"/>
    <s v="1"/>
    <s v="704080"/>
    <m/>
    <m/>
    <m/>
    <m/>
    <s v="Propios"/>
    <s v="27"/>
    <s v="CSF"/>
    <x v="16"/>
    <n v="270516110"/>
    <n v="16088282"/>
    <n v="12327553"/>
    <n v="274276839"/>
    <n v="0"/>
    <n v="274276839"/>
    <n v="0"/>
    <n v="274276839"/>
    <n v="180183331"/>
    <n v="180183331"/>
    <n v="180183331"/>
  </r>
  <r>
    <x v="3"/>
    <x v="3"/>
    <s v="C-4699-1500-3-53105B"/>
    <s v="C"/>
    <s v="4699"/>
    <s v="1500"/>
    <s v="3"/>
    <s v="53105B"/>
    <m/>
    <m/>
    <m/>
    <m/>
    <s v="Propios"/>
    <s v="27"/>
    <s v="CSF"/>
    <x v="18"/>
    <n v="9486049463"/>
    <n v="4500408629"/>
    <n v="493972831"/>
    <n v="13492485261"/>
    <n v="0"/>
    <n v="13469283521"/>
    <n v="23201740"/>
    <n v="11101667560"/>
    <n v="7776740784.21"/>
    <n v="7776740784.21"/>
    <n v="7776740784.21"/>
  </r>
  <r>
    <x v="4"/>
    <x v="4"/>
    <s v="A-02"/>
    <s v="A"/>
    <s v="02"/>
    <m/>
    <m/>
    <m/>
    <m/>
    <m/>
    <m/>
    <m/>
    <s v="Propios"/>
    <s v="27"/>
    <s v="CSF"/>
    <x v="3"/>
    <n v="78638263"/>
    <n v="55217000"/>
    <n v="0"/>
    <n v="133855263"/>
    <n v="0"/>
    <n v="133855263"/>
    <n v="0"/>
    <n v="105445885"/>
    <n v="60416432"/>
    <n v="60416432"/>
    <n v="60416432"/>
  </r>
  <r>
    <x v="4"/>
    <x v="4"/>
    <s v="A-08-01"/>
    <s v="A"/>
    <s v="08"/>
    <s v="01"/>
    <m/>
    <m/>
    <m/>
    <m/>
    <m/>
    <m/>
    <s v="Propios"/>
    <s v="27"/>
    <s v="CSF"/>
    <x v="9"/>
    <n v="185473202"/>
    <n v="59108738"/>
    <n v="0"/>
    <n v="244581940"/>
    <n v="0"/>
    <n v="244506347"/>
    <n v="75593"/>
    <n v="244506347"/>
    <n v="244506347"/>
    <n v="244506347"/>
    <n v="244506347"/>
  </r>
  <r>
    <x v="4"/>
    <x v="4"/>
    <s v="C-4602-1500-3-704050"/>
    <s v="C"/>
    <s v="4602"/>
    <s v="1500"/>
    <s v="3"/>
    <s v="704050"/>
    <m/>
    <m/>
    <m/>
    <m/>
    <s v="Propios"/>
    <s v="27"/>
    <s v="CSF"/>
    <x v="11"/>
    <n v="494743750"/>
    <n v="128552184"/>
    <n v="0"/>
    <n v="623295934"/>
    <n v="0"/>
    <n v="623295934"/>
    <n v="0"/>
    <n v="614453180"/>
    <n v="404115762"/>
    <n v="404115762"/>
    <n v="404115762"/>
  </r>
  <r>
    <x v="4"/>
    <x v="4"/>
    <s v="C-4602-1500-5-30205B"/>
    <s v="C"/>
    <s v="4602"/>
    <s v="1500"/>
    <s v="5"/>
    <s v="30205B"/>
    <m/>
    <m/>
    <m/>
    <m/>
    <s v="Propios"/>
    <s v="27"/>
    <s v="CSF"/>
    <x v="12"/>
    <n v="6415787291"/>
    <n v="803851239"/>
    <n v="81204198"/>
    <n v="7138434332"/>
    <n v="0"/>
    <n v="7124060566"/>
    <n v="14373766"/>
    <n v="7037597009"/>
    <n v="1417292495"/>
    <n v="1417292495"/>
    <n v="1417292495"/>
  </r>
  <r>
    <x v="4"/>
    <x v="4"/>
    <s v="C-4602-1500-9-704020"/>
    <s v="C"/>
    <s v="4602"/>
    <s v="1500"/>
    <s v="9"/>
    <s v="704020"/>
    <m/>
    <m/>
    <m/>
    <m/>
    <s v="Nación"/>
    <s v="10"/>
    <s v="CSF"/>
    <x v="15"/>
    <n v="388663560247"/>
    <n v="10931642482"/>
    <n v="11409247006"/>
    <n v="388185955723"/>
    <n v="0"/>
    <n v="385298727678"/>
    <n v="2887228045"/>
    <n v="381450917807"/>
    <n v="323523993723"/>
    <n v="323523993723"/>
    <n v="323523993723"/>
  </r>
  <r>
    <x v="4"/>
    <x v="4"/>
    <s v="C-4602-1500-9-704020"/>
    <s v="C"/>
    <s v="4602"/>
    <s v="1500"/>
    <s v="9"/>
    <s v="704020"/>
    <m/>
    <m/>
    <m/>
    <m/>
    <s v="Propios"/>
    <s v="20"/>
    <s v="CSF"/>
    <x v="15"/>
    <n v="2626355675"/>
    <n v="0"/>
    <n v="0"/>
    <n v="2626355675"/>
    <n v="0"/>
    <n v="2607162032.5"/>
    <n v="19193642.5"/>
    <n v="2435522340"/>
    <n v="1921704866.5"/>
    <n v="1921704866.5"/>
    <n v="1921704866.5"/>
  </r>
  <r>
    <x v="4"/>
    <x v="4"/>
    <s v="C-4602-1500-9-704020"/>
    <s v="C"/>
    <s v="4602"/>
    <s v="1500"/>
    <s v="9"/>
    <s v="704020"/>
    <m/>
    <m/>
    <m/>
    <m/>
    <s v="Propios"/>
    <s v="27"/>
    <s v="CSF"/>
    <x v="15"/>
    <n v="2506900668"/>
    <n v="86628420"/>
    <n v="1292821816"/>
    <n v="1300707272"/>
    <n v="0"/>
    <n v="1297754906"/>
    <n v="2952366"/>
    <n v="1257900320"/>
    <n v="889502026"/>
    <n v="889502026"/>
    <n v="889502026"/>
  </r>
  <r>
    <x v="4"/>
    <x v="4"/>
    <s v="C-4602-1500-9-704080"/>
    <s v="C"/>
    <s v="4602"/>
    <s v="1500"/>
    <s v="9"/>
    <s v="704080"/>
    <m/>
    <m/>
    <m/>
    <m/>
    <s v="Nación"/>
    <s v="10"/>
    <s v="CSF"/>
    <x v="16"/>
    <n v="10233100339"/>
    <n v="1624921526"/>
    <n v="3310798080"/>
    <n v="8547223785"/>
    <n v="0"/>
    <n v="8497250933"/>
    <n v="49972852"/>
    <n v="8076663184.5"/>
    <n v="3872105743.02"/>
    <n v="3872105743.02"/>
    <n v="3872105743.02"/>
  </r>
  <r>
    <x v="4"/>
    <x v="4"/>
    <s v="C-4602-1500-9-704080"/>
    <s v="C"/>
    <s v="4602"/>
    <s v="1500"/>
    <s v="9"/>
    <s v="704080"/>
    <m/>
    <m/>
    <m/>
    <m/>
    <s v="Propios"/>
    <s v="27"/>
    <s v="CSF"/>
    <x v="16"/>
    <n v="24797520902"/>
    <n v="1170172148"/>
    <n v="1236257125"/>
    <n v="24731435925"/>
    <n v="0"/>
    <n v="24689797936.5"/>
    <n v="41637988.5"/>
    <n v="24476885847"/>
    <n v="22005216702"/>
    <n v="22005216702"/>
    <n v="22005216702"/>
  </r>
  <r>
    <x v="4"/>
    <x v="4"/>
    <s v="C-4602-1500-10-704040"/>
    <s v="C"/>
    <s v="4602"/>
    <s v="1500"/>
    <s v="10"/>
    <s v="704040"/>
    <m/>
    <m/>
    <m/>
    <m/>
    <s v="Nación"/>
    <s v="16"/>
    <s v="CSF"/>
    <x v="17"/>
    <n v="3538719919"/>
    <n v="1883211202"/>
    <n v="0"/>
    <n v="5421931121"/>
    <n v="0"/>
    <n v="5407347368.5"/>
    <n v="14583752.5"/>
    <n v="4170739066"/>
    <n v="2602702416.8000002"/>
    <n v="2602702416.8000002"/>
    <n v="2602702416.8000002"/>
  </r>
  <r>
    <x v="4"/>
    <x v="4"/>
    <s v="C-4602-1500-10-704040"/>
    <s v="C"/>
    <s v="4602"/>
    <s v="1500"/>
    <s v="10"/>
    <s v="704040"/>
    <m/>
    <m/>
    <m/>
    <m/>
    <s v="Propios"/>
    <s v="21"/>
    <s v="CSF"/>
    <x v="17"/>
    <n v="4767063110"/>
    <n v="1969417385"/>
    <n v="0"/>
    <n v="6736480495"/>
    <n v="0"/>
    <n v="6511506464.3999996"/>
    <n v="224974030.59999999"/>
    <n v="6171110437"/>
    <n v="4462021463"/>
    <n v="4462021463"/>
    <n v="4462021463"/>
  </r>
  <r>
    <x v="4"/>
    <x v="4"/>
    <s v="C-4602-1500-10-704040"/>
    <s v="C"/>
    <s v="4602"/>
    <s v="1500"/>
    <s v="10"/>
    <s v="704040"/>
    <m/>
    <m/>
    <m/>
    <m/>
    <s v="Propios"/>
    <s v="27"/>
    <s v="CSF"/>
    <x v="17"/>
    <n v="24388242625"/>
    <n v="3086534057"/>
    <n v="219427393"/>
    <n v="27255349289"/>
    <n v="0"/>
    <n v="27135801293"/>
    <n v="119547996"/>
    <n v="26914869717"/>
    <n v="21746948155"/>
    <n v="21746948155"/>
    <n v="21746948155"/>
  </r>
  <r>
    <x v="4"/>
    <x v="4"/>
    <s v="C-4699-1500-1-704080"/>
    <s v="C"/>
    <s v="4699"/>
    <s v="1500"/>
    <s v="1"/>
    <s v="704080"/>
    <m/>
    <m/>
    <m/>
    <m/>
    <s v="Propios"/>
    <s v="27"/>
    <s v="CSF"/>
    <x v="16"/>
    <n v="134047175"/>
    <n v="12218422"/>
    <n v="0"/>
    <n v="146265597"/>
    <n v="0"/>
    <n v="139549675"/>
    <n v="6715922"/>
    <n v="138094147"/>
    <n v="94074147"/>
    <n v="94074147"/>
    <n v="94074147"/>
  </r>
  <r>
    <x v="4"/>
    <x v="4"/>
    <s v="C-4699-1500-3-53105B"/>
    <s v="C"/>
    <s v="4699"/>
    <s v="1500"/>
    <s v="3"/>
    <s v="53105B"/>
    <m/>
    <m/>
    <m/>
    <m/>
    <s v="Propios"/>
    <s v="27"/>
    <s v="CSF"/>
    <x v="18"/>
    <n v="1660915804"/>
    <n v="1594906989"/>
    <n v="64105471"/>
    <n v="3191717322"/>
    <n v="0"/>
    <n v="3079946300.23"/>
    <n v="111771021.77"/>
    <n v="3030195955.23"/>
    <n v="2031417414.1300001"/>
    <n v="2031417414.1300001"/>
    <n v="2031417414.1300001"/>
  </r>
  <r>
    <x v="5"/>
    <x v="5"/>
    <s v="A-02"/>
    <s v="A"/>
    <s v="02"/>
    <m/>
    <m/>
    <m/>
    <m/>
    <m/>
    <m/>
    <m/>
    <s v="Propios"/>
    <s v="27"/>
    <s v="CSF"/>
    <x v="3"/>
    <n v="44680517"/>
    <n v="36660411"/>
    <n v="394999"/>
    <n v="80945929"/>
    <n v="0"/>
    <n v="80937398"/>
    <n v="8531"/>
    <n v="55831863"/>
    <n v="11677286"/>
    <n v="11677286"/>
    <n v="11677286"/>
  </r>
  <r>
    <x v="5"/>
    <x v="5"/>
    <s v="A-03-03-01-015"/>
    <s v="A"/>
    <s v="03"/>
    <s v="03"/>
    <s v="01"/>
    <s v="015"/>
    <m/>
    <m/>
    <m/>
    <m/>
    <s v="Propios"/>
    <s v="27"/>
    <s v="CSF"/>
    <x v="4"/>
    <n v="0"/>
    <n v="103783635"/>
    <n v="0"/>
    <n v="103783635"/>
    <n v="0"/>
    <n v="40652740"/>
    <n v="63130895"/>
    <n v="40652740"/>
    <n v="40562640"/>
    <n v="40562640"/>
    <n v="40562640"/>
  </r>
  <r>
    <x v="5"/>
    <x v="5"/>
    <s v="A-08-01"/>
    <s v="A"/>
    <s v="08"/>
    <s v="01"/>
    <m/>
    <m/>
    <m/>
    <m/>
    <m/>
    <m/>
    <s v="Propios"/>
    <s v="27"/>
    <s v="CSF"/>
    <x v="9"/>
    <n v="112335348"/>
    <n v="26656135"/>
    <n v="0"/>
    <n v="138991483"/>
    <n v="0"/>
    <n v="138479311.19999999"/>
    <n v="512171.8"/>
    <n v="138477311.19999999"/>
    <n v="138474427.19999999"/>
    <n v="138474427.19999999"/>
    <n v="138474427.19999999"/>
  </r>
  <r>
    <x v="5"/>
    <x v="5"/>
    <s v="C-4602-1500-3-704050"/>
    <s v="C"/>
    <s v="4602"/>
    <s v="1500"/>
    <s v="3"/>
    <s v="704050"/>
    <m/>
    <m/>
    <m/>
    <m/>
    <s v="Propios"/>
    <s v="27"/>
    <s v="CSF"/>
    <x v="11"/>
    <n v="794705500"/>
    <n v="59350400"/>
    <n v="0"/>
    <n v="854055900"/>
    <n v="0"/>
    <n v="853273101"/>
    <n v="782799"/>
    <n v="757131687"/>
    <n v="531594088.06999999"/>
    <n v="531594088.06999999"/>
    <n v="531594088.06999999"/>
  </r>
  <r>
    <x v="5"/>
    <x v="5"/>
    <s v="C-4602-1500-5-30205B"/>
    <s v="C"/>
    <s v="4602"/>
    <s v="1500"/>
    <s v="5"/>
    <s v="30205B"/>
    <m/>
    <m/>
    <m/>
    <m/>
    <s v="Propios"/>
    <s v="27"/>
    <s v="CSF"/>
    <x v="12"/>
    <n v="1877642340"/>
    <n v="3034465"/>
    <n v="903995126"/>
    <n v="976681679"/>
    <n v="0"/>
    <n v="974260079"/>
    <n v="2421600"/>
    <n v="961593357"/>
    <n v="300770345.25999999"/>
    <n v="300770345.25999999"/>
    <n v="300770345.25999999"/>
  </r>
  <r>
    <x v="5"/>
    <x v="5"/>
    <s v="C-4602-1500-9-704020"/>
    <s v="C"/>
    <s v="4602"/>
    <s v="1500"/>
    <s v="9"/>
    <s v="704020"/>
    <m/>
    <m/>
    <m/>
    <m/>
    <s v="Nación"/>
    <s v="10"/>
    <s v="CSF"/>
    <x v="15"/>
    <n v="135945645138"/>
    <n v="8095213130"/>
    <n v="14920748843"/>
    <n v="129120109425"/>
    <n v="0"/>
    <n v="129119759425"/>
    <n v="350000"/>
    <n v="128252570572"/>
    <n v="104653339003.14"/>
    <n v="104653339003.14"/>
    <n v="104653339003.14"/>
  </r>
  <r>
    <x v="5"/>
    <x v="5"/>
    <s v="C-4602-1500-9-704020"/>
    <s v="C"/>
    <s v="4602"/>
    <s v="1500"/>
    <s v="9"/>
    <s v="704020"/>
    <m/>
    <m/>
    <m/>
    <m/>
    <s v="Propios"/>
    <s v="20"/>
    <s v="CSF"/>
    <x v="15"/>
    <n v="2123582868"/>
    <n v="0"/>
    <n v="0"/>
    <n v="2123582868"/>
    <n v="0"/>
    <n v="2123582868"/>
    <n v="0"/>
    <n v="2123582868"/>
    <n v="1537804273"/>
    <n v="1537804273"/>
    <n v="1537804273"/>
  </r>
  <r>
    <x v="5"/>
    <x v="5"/>
    <s v="C-4602-1500-9-704020"/>
    <s v="C"/>
    <s v="4602"/>
    <s v="1500"/>
    <s v="9"/>
    <s v="704020"/>
    <m/>
    <m/>
    <m/>
    <m/>
    <s v="Propios"/>
    <s v="27"/>
    <s v="CSF"/>
    <x v="15"/>
    <n v="987788042"/>
    <n v="233432513"/>
    <n v="108058748"/>
    <n v="1113161807"/>
    <n v="0"/>
    <n v="1113161807"/>
    <n v="0"/>
    <n v="1058691681"/>
    <n v="552823940"/>
    <n v="552823940"/>
    <n v="552823940"/>
  </r>
  <r>
    <x v="5"/>
    <x v="5"/>
    <s v="C-4602-1500-9-704080"/>
    <s v="C"/>
    <s v="4602"/>
    <s v="1500"/>
    <s v="9"/>
    <s v="704080"/>
    <m/>
    <m/>
    <m/>
    <m/>
    <s v="Nación"/>
    <s v="10"/>
    <s v="CSF"/>
    <x v="16"/>
    <n v="1124244157"/>
    <n v="957472440"/>
    <n v="985001397"/>
    <n v="1096715200"/>
    <n v="0"/>
    <n v="1096291931"/>
    <n v="423269"/>
    <n v="1086105393"/>
    <n v="638080844.87"/>
    <n v="638080844.87"/>
    <n v="638080844.87"/>
  </r>
  <r>
    <x v="5"/>
    <x v="5"/>
    <s v="C-4602-1500-9-704080"/>
    <s v="C"/>
    <s v="4602"/>
    <s v="1500"/>
    <s v="9"/>
    <s v="704080"/>
    <m/>
    <m/>
    <m/>
    <m/>
    <s v="Propios"/>
    <s v="27"/>
    <s v="CSF"/>
    <x v="16"/>
    <n v="15301236858"/>
    <n v="276593428"/>
    <n v="1339969269"/>
    <n v="14237861017"/>
    <n v="0"/>
    <n v="14154853950"/>
    <n v="83007067"/>
    <n v="14074197798"/>
    <n v="13053447851"/>
    <n v="13053447851"/>
    <n v="13053447851"/>
  </r>
  <r>
    <x v="5"/>
    <x v="5"/>
    <s v="C-4602-1500-10-704040"/>
    <s v="C"/>
    <s v="4602"/>
    <s v="1500"/>
    <s v="10"/>
    <s v="704040"/>
    <m/>
    <m/>
    <m/>
    <m/>
    <s v="Nación"/>
    <s v="16"/>
    <s v="CSF"/>
    <x v="17"/>
    <n v="3052031392"/>
    <n v="612565491"/>
    <n v="50376542"/>
    <n v="3614220341"/>
    <n v="0"/>
    <n v="3614220341"/>
    <n v="0"/>
    <n v="3333748827"/>
    <n v="2670049061"/>
    <n v="2670049061"/>
    <n v="2670049061"/>
  </r>
  <r>
    <x v="5"/>
    <x v="5"/>
    <s v="C-4602-1500-10-704040"/>
    <s v="C"/>
    <s v="4602"/>
    <s v="1500"/>
    <s v="10"/>
    <s v="704040"/>
    <m/>
    <m/>
    <m/>
    <m/>
    <s v="Propios"/>
    <s v="21"/>
    <s v="CSF"/>
    <x v="17"/>
    <n v="3800385592"/>
    <n v="926154810"/>
    <n v="20267122"/>
    <n v="4706273280"/>
    <n v="0"/>
    <n v="4649820359"/>
    <n v="56452921"/>
    <n v="4468614169"/>
    <n v="3334937342"/>
    <n v="3334937342"/>
    <n v="3334937342"/>
  </r>
  <r>
    <x v="5"/>
    <x v="5"/>
    <s v="C-4602-1500-10-704040"/>
    <s v="C"/>
    <s v="4602"/>
    <s v="1500"/>
    <s v="10"/>
    <s v="704040"/>
    <m/>
    <m/>
    <m/>
    <m/>
    <s v="Propios"/>
    <s v="27"/>
    <s v="CSF"/>
    <x v="17"/>
    <n v="18132492902"/>
    <n v="5092559909"/>
    <n v="1542838236"/>
    <n v="21682214575"/>
    <n v="0"/>
    <n v="21663590725"/>
    <n v="18623850"/>
    <n v="21531936484"/>
    <n v="17807573942.470001"/>
    <n v="17807573942.470001"/>
    <n v="17807573942.470001"/>
  </r>
  <r>
    <x v="5"/>
    <x v="5"/>
    <s v="C-4699-1500-1-704080"/>
    <s v="C"/>
    <s v="4699"/>
    <s v="1500"/>
    <s v="1"/>
    <s v="704080"/>
    <m/>
    <m/>
    <m/>
    <m/>
    <s v="Propios"/>
    <s v="27"/>
    <s v="CSF"/>
    <x v="16"/>
    <n v="131775941"/>
    <n v="5737842"/>
    <n v="337688"/>
    <n v="137176095"/>
    <n v="0"/>
    <n v="137176095"/>
    <n v="0"/>
    <n v="135961311"/>
    <n v="91221926.329999998"/>
    <n v="91221926.329999998"/>
    <n v="91221926.329999998"/>
  </r>
  <r>
    <x v="5"/>
    <x v="5"/>
    <s v="C-4699-1500-3-53105B"/>
    <s v="C"/>
    <s v="4699"/>
    <s v="1500"/>
    <s v="3"/>
    <s v="53105B"/>
    <m/>
    <m/>
    <m/>
    <m/>
    <s v="Propios"/>
    <s v="27"/>
    <s v="CSF"/>
    <x v="18"/>
    <n v="1803162153"/>
    <n v="802571657"/>
    <n v="9032422"/>
    <n v="2596701388"/>
    <n v="0"/>
    <n v="2571926479"/>
    <n v="24774909"/>
    <n v="2499707647"/>
    <n v="1625761881.3"/>
    <n v="1625761881.3"/>
    <n v="1625761881.3"/>
  </r>
  <r>
    <x v="6"/>
    <x v="6"/>
    <s v="A-02"/>
    <s v="A"/>
    <s v="02"/>
    <m/>
    <m/>
    <m/>
    <m/>
    <m/>
    <m/>
    <m/>
    <s v="Propios"/>
    <s v="27"/>
    <s v="CSF"/>
    <x v="3"/>
    <n v="63470472"/>
    <n v="64415164"/>
    <n v="9020995"/>
    <n v="118864641"/>
    <n v="0"/>
    <n v="118864641"/>
    <n v="0"/>
    <n v="94968825.599999994"/>
    <n v="45331346.57"/>
    <n v="45331346.57"/>
    <n v="45331346.57"/>
  </r>
  <r>
    <x v="6"/>
    <x v="6"/>
    <s v="A-03-03-01-015"/>
    <s v="A"/>
    <s v="03"/>
    <s v="03"/>
    <s v="01"/>
    <s v="015"/>
    <m/>
    <m/>
    <m/>
    <m/>
    <s v="Propios"/>
    <s v="27"/>
    <s v="CSF"/>
    <x v="4"/>
    <n v="0"/>
    <n v="29319111"/>
    <n v="0"/>
    <n v="29319111"/>
    <n v="0"/>
    <n v="29319111"/>
    <n v="0"/>
    <n v="28898073"/>
    <n v="28484913"/>
    <n v="28484913"/>
    <n v="28484913"/>
  </r>
  <r>
    <x v="6"/>
    <x v="6"/>
    <s v="A-08-01"/>
    <s v="A"/>
    <s v="08"/>
    <s v="01"/>
    <m/>
    <m/>
    <m/>
    <m/>
    <m/>
    <m/>
    <s v="Propios"/>
    <s v="27"/>
    <s v="CSF"/>
    <x v="9"/>
    <n v="97596678"/>
    <n v="6614019"/>
    <n v="0"/>
    <n v="104210697"/>
    <n v="0"/>
    <n v="104210696.5"/>
    <n v="0.5"/>
    <n v="104210696.5"/>
    <n v="104210696.5"/>
    <n v="104210696.5"/>
    <n v="104210696.5"/>
  </r>
  <r>
    <x v="6"/>
    <x v="6"/>
    <s v="C-4602-1500-3-704050"/>
    <s v="C"/>
    <s v="4602"/>
    <s v="1500"/>
    <s v="3"/>
    <s v="704050"/>
    <m/>
    <m/>
    <m/>
    <m/>
    <s v="Propios"/>
    <s v="27"/>
    <s v="CSF"/>
    <x v="11"/>
    <n v="352157250"/>
    <n v="55229867"/>
    <n v="5922500"/>
    <n v="401464617"/>
    <n v="0"/>
    <n v="391988617"/>
    <n v="9476000"/>
    <n v="376447852"/>
    <n v="253634855"/>
    <n v="253634855"/>
    <n v="253634855"/>
  </r>
  <r>
    <x v="6"/>
    <x v="6"/>
    <s v="C-4602-1500-5-30205B"/>
    <s v="C"/>
    <s v="4602"/>
    <s v="1500"/>
    <s v="5"/>
    <s v="30205B"/>
    <m/>
    <m/>
    <m/>
    <m/>
    <s v="Propios"/>
    <s v="27"/>
    <s v="CSF"/>
    <x v="12"/>
    <n v="111838000"/>
    <n v="3702000"/>
    <n v="0"/>
    <n v="115540000"/>
    <n v="0"/>
    <n v="107738250"/>
    <n v="7801750"/>
    <n v="99344205"/>
    <n v="63782226"/>
    <n v="63782226"/>
    <n v="63782226"/>
  </r>
  <r>
    <x v="6"/>
    <x v="6"/>
    <s v="C-4602-1500-9-704020"/>
    <s v="C"/>
    <s v="4602"/>
    <s v="1500"/>
    <s v="9"/>
    <s v="704020"/>
    <m/>
    <m/>
    <m/>
    <m/>
    <s v="Nación"/>
    <s v="10"/>
    <s v="CSF"/>
    <x v="15"/>
    <n v="83414853605"/>
    <n v="505428481"/>
    <n v="1241887692"/>
    <n v="82678394394"/>
    <n v="0"/>
    <n v="82452158494"/>
    <n v="226235900"/>
    <n v="80863443604"/>
    <n v="61395533085"/>
    <n v="61395533085"/>
    <n v="61395533085"/>
  </r>
  <r>
    <x v="6"/>
    <x v="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1204890993"/>
    <n v="3075009"/>
    <n v="1200145182"/>
    <n v="901989919"/>
    <n v="901989919"/>
    <n v="901989919"/>
  </r>
  <r>
    <x v="6"/>
    <x v="6"/>
    <s v="C-4602-1500-9-704020"/>
    <s v="C"/>
    <s v="4602"/>
    <s v="1500"/>
    <s v="9"/>
    <s v="704020"/>
    <m/>
    <m/>
    <m/>
    <m/>
    <s v="Propios"/>
    <s v="27"/>
    <s v="CSF"/>
    <x v="15"/>
    <n v="641840882"/>
    <n v="240729339"/>
    <n v="0"/>
    <n v="882570221"/>
    <n v="0"/>
    <n v="865980262"/>
    <n v="16589959"/>
    <n v="829012626"/>
    <n v="445916097"/>
    <n v="445916097"/>
    <n v="445916097"/>
  </r>
  <r>
    <x v="6"/>
    <x v="6"/>
    <s v="C-4602-1500-9-704080"/>
    <s v="C"/>
    <s v="4602"/>
    <s v="1500"/>
    <s v="9"/>
    <s v="704080"/>
    <m/>
    <m/>
    <m/>
    <m/>
    <s v="Nación"/>
    <s v="10"/>
    <s v="CSF"/>
    <x v="16"/>
    <n v="2428916178"/>
    <n v="372678762"/>
    <n v="658116315"/>
    <n v="2143478625"/>
    <n v="0"/>
    <n v="2097596150"/>
    <n v="45882475"/>
    <n v="1999129223"/>
    <n v="968689260"/>
    <n v="968689260"/>
    <n v="968689260"/>
  </r>
  <r>
    <x v="6"/>
    <x v="6"/>
    <s v="C-4602-1500-9-704080"/>
    <s v="C"/>
    <s v="4602"/>
    <s v="1500"/>
    <s v="9"/>
    <s v="704080"/>
    <m/>
    <m/>
    <m/>
    <m/>
    <s v="Propios"/>
    <s v="27"/>
    <s v="CSF"/>
    <x v="16"/>
    <n v="8536254138"/>
    <n v="104605279"/>
    <n v="1106609971"/>
    <n v="7534249446"/>
    <n v="0"/>
    <n v="7504057255"/>
    <n v="30192191"/>
    <n v="7445836451"/>
    <n v="6170053318"/>
    <n v="6170053318"/>
    <n v="6170053318"/>
  </r>
  <r>
    <x v="6"/>
    <x v="6"/>
    <s v="C-4602-1500-10-704040"/>
    <s v="C"/>
    <s v="4602"/>
    <s v="1500"/>
    <s v="10"/>
    <s v="704040"/>
    <m/>
    <m/>
    <m/>
    <m/>
    <s v="Nación"/>
    <s v="16"/>
    <s v="CSF"/>
    <x v="17"/>
    <n v="5320810555"/>
    <n v="754702526"/>
    <n v="102264763"/>
    <n v="5973248318"/>
    <n v="0"/>
    <n v="5968853111"/>
    <n v="4395207"/>
    <n v="5911764284"/>
    <n v="4365577881"/>
    <n v="4365577881"/>
    <n v="4365577881"/>
  </r>
  <r>
    <x v="6"/>
    <x v="6"/>
    <s v="C-4602-1500-10-704040"/>
    <s v="C"/>
    <s v="4602"/>
    <s v="1500"/>
    <s v="10"/>
    <s v="704040"/>
    <m/>
    <m/>
    <m/>
    <m/>
    <s v="Propios"/>
    <s v="21"/>
    <s v="CSF"/>
    <x v="17"/>
    <n v="4250858988"/>
    <n v="483667746"/>
    <n v="0"/>
    <n v="4734526734"/>
    <n v="0"/>
    <n v="4715713824"/>
    <n v="18812910"/>
    <n v="4298984210"/>
    <n v="4023749346"/>
    <n v="4023749346"/>
    <n v="4023749346"/>
  </r>
  <r>
    <x v="6"/>
    <x v="6"/>
    <s v="C-4602-1500-10-704040"/>
    <s v="C"/>
    <s v="4602"/>
    <s v="1500"/>
    <s v="10"/>
    <s v="704040"/>
    <m/>
    <m/>
    <m/>
    <m/>
    <s v="Propios"/>
    <s v="27"/>
    <s v="CSF"/>
    <x v="17"/>
    <n v="48158660516"/>
    <n v="9442224309"/>
    <n v="874467412"/>
    <n v="56726417413"/>
    <n v="0"/>
    <n v="56634941563"/>
    <n v="91475850"/>
    <n v="55699108730"/>
    <n v="45963382249.730003"/>
    <n v="45963382249.730003"/>
    <n v="45963382249.730003"/>
  </r>
  <r>
    <x v="6"/>
    <x v="6"/>
    <s v="C-4699-1500-1-704080"/>
    <s v="C"/>
    <s v="4699"/>
    <s v="1500"/>
    <s v="1"/>
    <s v="704080"/>
    <m/>
    <m/>
    <m/>
    <m/>
    <s v="Propios"/>
    <s v="27"/>
    <s v="CSF"/>
    <x v="16"/>
    <n v="131887859"/>
    <n v="13583015"/>
    <n v="1685979"/>
    <n v="143784895"/>
    <n v="0"/>
    <n v="143784895"/>
    <n v="0"/>
    <n v="138672271"/>
    <n v="93489428"/>
    <n v="93489428"/>
    <n v="93489428"/>
  </r>
  <r>
    <x v="6"/>
    <x v="6"/>
    <s v="C-4699-1500-3-53105B"/>
    <s v="C"/>
    <s v="4699"/>
    <s v="1500"/>
    <s v="3"/>
    <s v="53105B"/>
    <m/>
    <m/>
    <m/>
    <m/>
    <s v="Propios"/>
    <s v="27"/>
    <s v="CSF"/>
    <x v="18"/>
    <n v="1605537288"/>
    <n v="1160368968"/>
    <n v="176954811"/>
    <n v="2588951445"/>
    <n v="0"/>
    <n v="2585577508"/>
    <n v="3373937"/>
    <n v="2414985931"/>
    <n v="1734281357"/>
    <n v="1734281357"/>
    <n v="1734281357"/>
  </r>
  <r>
    <x v="7"/>
    <x v="7"/>
    <s v="A-02"/>
    <s v="A"/>
    <s v="02"/>
    <m/>
    <m/>
    <m/>
    <m/>
    <m/>
    <m/>
    <m/>
    <s v="Propios"/>
    <s v="27"/>
    <s v="CSF"/>
    <x v="3"/>
    <n v="38287394"/>
    <n v="27359000"/>
    <n v="1749000"/>
    <n v="63897394"/>
    <n v="0"/>
    <n v="63897394"/>
    <n v="0"/>
    <n v="51275094"/>
    <n v="20431395.93"/>
    <n v="20431395.93"/>
    <n v="20431395.93"/>
  </r>
  <r>
    <x v="7"/>
    <x v="7"/>
    <s v="A-08-01"/>
    <s v="A"/>
    <s v="08"/>
    <s v="01"/>
    <m/>
    <m/>
    <m/>
    <m/>
    <m/>
    <m/>
    <s v="Propios"/>
    <s v="27"/>
    <s v="CSF"/>
    <x v="9"/>
    <n v="45641410"/>
    <n v="20617971"/>
    <n v="181868"/>
    <n v="66077513"/>
    <n v="0"/>
    <n v="66077513"/>
    <n v="0"/>
    <n v="52200513"/>
    <n v="52200513"/>
    <n v="52200513"/>
    <n v="52200513"/>
  </r>
  <r>
    <x v="7"/>
    <x v="7"/>
    <s v="C-4602-1500-3-704050"/>
    <s v="C"/>
    <s v="4602"/>
    <s v="1500"/>
    <s v="3"/>
    <s v="704050"/>
    <m/>
    <m/>
    <m/>
    <m/>
    <s v="Propios"/>
    <s v="27"/>
    <s v="CSF"/>
    <x v="11"/>
    <n v="258766250"/>
    <n v="49006500"/>
    <n v="0"/>
    <n v="307772750"/>
    <n v="0"/>
    <n v="307772750"/>
    <n v="0"/>
    <n v="305482966"/>
    <n v="196818863.96000001"/>
    <n v="196818863.96000001"/>
    <n v="196818863.96000001"/>
  </r>
  <r>
    <x v="7"/>
    <x v="7"/>
    <s v="C-4602-1500-5-30205B"/>
    <s v="C"/>
    <s v="4602"/>
    <s v="1500"/>
    <s v="5"/>
    <s v="30205B"/>
    <m/>
    <m/>
    <m/>
    <m/>
    <s v="Propios"/>
    <s v="27"/>
    <s v="CSF"/>
    <x v="12"/>
    <n v="2408881875"/>
    <n v="782782422"/>
    <n v="47007099"/>
    <n v="3144657198"/>
    <n v="0"/>
    <n v="3130145465"/>
    <n v="14511733"/>
    <n v="3113999559"/>
    <n v="717155561.61000001"/>
    <n v="717155561.61000001"/>
    <n v="717155561.61000001"/>
  </r>
  <r>
    <x v="7"/>
    <x v="7"/>
    <s v="C-4602-1500-9-704020"/>
    <s v="C"/>
    <s v="4602"/>
    <s v="1500"/>
    <s v="9"/>
    <s v="704020"/>
    <m/>
    <m/>
    <m/>
    <m/>
    <s v="Nación"/>
    <s v="10"/>
    <s v="CSF"/>
    <x v="15"/>
    <n v="67184095841"/>
    <n v="3334713306"/>
    <n v="6156589142"/>
    <n v="64362220005"/>
    <n v="0"/>
    <n v="62662569152"/>
    <n v="1699650853"/>
    <n v="60198354936"/>
    <n v="46416983589"/>
    <n v="46416983589"/>
    <n v="46416983589"/>
  </r>
  <r>
    <x v="7"/>
    <x v="7"/>
    <s v="C-4602-1500-9-704020"/>
    <s v="C"/>
    <s v="4602"/>
    <s v="1500"/>
    <s v="9"/>
    <s v="704020"/>
    <m/>
    <m/>
    <m/>
    <m/>
    <s v="Propios"/>
    <s v="20"/>
    <s v="CSF"/>
    <x v="15"/>
    <n v="808744092"/>
    <n v="103689087"/>
    <n v="0"/>
    <n v="912433179"/>
    <n v="0"/>
    <n v="912433178"/>
    <n v="1"/>
    <n v="911570745"/>
    <n v="602658258"/>
    <n v="602658258"/>
    <n v="602658258"/>
  </r>
  <r>
    <x v="7"/>
    <x v="7"/>
    <s v="C-4602-1500-9-704020"/>
    <s v="C"/>
    <s v="4602"/>
    <s v="1500"/>
    <s v="9"/>
    <s v="704020"/>
    <m/>
    <m/>
    <m/>
    <m/>
    <s v="Propios"/>
    <s v="27"/>
    <s v="CSF"/>
    <x v="15"/>
    <n v="690397720"/>
    <n v="77910547"/>
    <n v="353095830"/>
    <n v="415212437"/>
    <n v="0"/>
    <n v="388410654"/>
    <n v="26801783"/>
    <n v="388232859"/>
    <n v="286377958.79000002"/>
    <n v="286377958.79000002"/>
    <n v="286377958.79000002"/>
  </r>
  <r>
    <x v="7"/>
    <x v="7"/>
    <s v="C-4602-1500-9-704080"/>
    <s v="C"/>
    <s v="4602"/>
    <s v="1500"/>
    <s v="9"/>
    <s v="704080"/>
    <m/>
    <m/>
    <m/>
    <m/>
    <s v="Nación"/>
    <s v="10"/>
    <s v="CSF"/>
    <x v="16"/>
    <n v="538624020"/>
    <n v="446294781"/>
    <n v="779936045"/>
    <n v="204982756"/>
    <n v="0"/>
    <n v="204468991"/>
    <n v="513765"/>
    <n v="171501302"/>
    <n v="111648170.90000001"/>
    <n v="111648170.90000001"/>
    <n v="111648170.90000001"/>
  </r>
  <r>
    <x v="7"/>
    <x v="7"/>
    <s v="C-4602-1500-9-704080"/>
    <s v="C"/>
    <s v="4602"/>
    <s v="1500"/>
    <s v="9"/>
    <s v="704080"/>
    <m/>
    <m/>
    <m/>
    <m/>
    <s v="Propios"/>
    <s v="27"/>
    <s v="CSF"/>
    <x v="16"/>
    <n v="7205555193"/>
    <n v="722941644"/>
    <n v="1792422023"/>
    <n v="6136074814"/>
    <n v="0"/>
    <n v="6120221785"/>
    <n v="15853029"/>
    <n v="6071345956"/>
    <n v="4180278091.73"/>
    <n v="4180278091.73"/>
    <n v="4180278091.73"/>
  </r>
  <r>
    <x v="7"/>
    <x v="7"/>
    <s v="C-4602-1500-10-704040"/>
    <s v="C"/>
    <s v="4602"/>
    <s v="1500"/>
    <s v="10"/>
    <s v="704040"/>
    <m/>
    <m/>
    <m/>
    <m/>
    <s v="Nación"/>
    <s v="16"/>
    <s v="CSF"/>
    <x v="17"/>
    <n v="507360695"/>
    <n v="272874499"/>
    <n v="78720"/>
    <n v="780156474"/>
    <n v="0"/>
    <n v="778002609"/>
    <n v="2153865"/>
    <n v="726833532"/>
    <n v="499018600"/>
    <n v="499018600"/>
    <n v="499018600"/>
  </r>
  <r>
    <x v="7"/>
    <x v="7"/>
    <s v="C-4602-1500-10-704040"/>
    <s v="C"/>
    <s v="4602"/>
    <s v="1500"/>
    <s v="10"/>
    <s v="704040"/>
    <m/>
    <m/>
    <m/>
    <m/>
    <s v="Propios"/>
    <s v="21"/>
    <s v="CSF"/>
    <x v="17"/>
    <n v="2196834015"/>
    <n v="645403127"/>
    <n v="293697865"/>
    <n v="2548539277"/>
    <n v="0"/>
    <n v="2546728576"/>
    <n v="1810701"/>
    <n v="2396400530"/>
    <n v="1761626087"/>
    <n v="1761626087"/>
    <n v="1761626087"/>
  </r>
  <r>
    <x v="7"/>
    <x v="7"/>
    <s v="C-4602-1500-10-704040"/>
    <s v="C"/>
    <s v="4602"/>
    <s v="1500"/>
    <s v="10"/>
    <s v="704040"/>
    <m/>
    <m/>
    <m/>
    <m/>
    <s v="Propios"/>
    <s v="27"/>
    <s v="CSF"/>
    <x v="17"/>
    <n v="5998016661"/>
    <n v="584509009"/>
    <n v="32014346"/>
    <n v="6550511324"/>
    <n v="0"/>
    <n v="6373748864"/>
    <n v="176762460"/>
    <n v="6307359138"/>
    <n v="5518228235.5900002"/>
    <n v="5518228235.5900002"/>
    <n v="5518228235.5900002"/>
  </r>
  <r>
    <x v="7"/>
    <x v="7"/>
    <s v="C-4699-1500-1-704080"/>
    <s v="C"/>
    <s v="4699"/>
    <s v="1500"/>
    <s v="1"/>
    <s v="704080"/>
    <m/>
    <m/>
    <m/>
    <m/>
    <s v="Propios"/>
    <s v="27"/>
    <s v="CSF"/>
    <x v="16"/>
    <n v="131836174"/>
    <n v="6231439"/>
    <n v="337688"/>
    <n v="137729925"/>
    <n v="0"/>
    <n v="137729925"/>
    <n v="0"/>
    <n v="137407869"/>
    <n v="93775552.75"/>
    <n v="93775552.75"/>
    <n v="93775552.75"/>
  </r>
  <r>
    <x v="7"/>
    <x v="7"/>
    <s v="C-4699-1500-3-53105B"/>
    <s v="C"/>
    <s v="4699"/>
    <s v="1500"/>
    <s v="3"/>
    <s v="53105B"/>
    <m/>
    <m/>
    <m/>
    <m/>
    <s v="Propios"/>
    <s v="27"/>
    <s v="CSF"/>
    <x v="18"/>
    <n v="1167545964"/>
    <n v="683266544"/>
    <n v="187425000"/>
    <n v="1663387508"/>
    <n v="0"/>
    <n v="1616362537"/>
    <n v="47024971"/>
    <n v="1585961306"/>
    <n v="918859458.63999999"/>
    <n v="918859458.63999999"/>
    <n v="918859458.63999999"/>
  </r>
  <r>
    <x v="8"/>
    <x v="8"/>
    <s v="A-02"/>
    <s v="A"/>
    <s v="02"/>
    <m/>
    <m/>
    <m/>
    <m/>
    <m/>
    <m/>
    <m/>
    <s v="Propios"/>
    <s v="27"/>
    <s v="CSF"/>
    <x v="3"/>
    <n v="70862380"/>
    <n v="112808899"/>
    <n v="21544759"/>
    <n v="162126520"/>
    <n v="0"/>
    <n v="162126520"/>
    <n v="0"/>
    <n v="139515710"/>
    <n v="52349202"/>
    <n v="52349202"/>
    <n v="52349202"/>
  </r>
  <r>
    <x v="8"/>
    <x v="8"/>
    <s v="A-08-01"/>
    <s v="A"/>
    <s v="08"/>
    <s v="01"/>
    <m/>
    <m/>
    <m/>
    <m/>
    <m/>
    <m/>
    <s v="Propios"/>
    <s v="27"/>
    <s v="CSF"/>
    <x v="9"/>
    <n v="68842782"/>
    <n v="0"/>
    <n v="3474981"/>
    <n v="65367801"/>
    <n v="0"/>
    <n v="65367801"/>
    <n v="0"/>
    <n v="65367801"/>
    <n v="65367801"/>
    <n v="65367801"/>
    <n v="65367801"/>
  </r>
  <r>
    <x v="8"/>
    <x v="8"/>
    <s v="C-4602-1500-3-704050"/>
    <s v="C"/>
    <s v="4602"/>
    <s v="1500"/>
    <s v="3"/>
    <s v="704050"/>
    <m/>
    <m/>
    <m/>
    <m/>
    <s v="Propios"/>
    <s v="27"/>
    <s v="CSF"/>
    <x v="11"/>
    <n v="402352750"/>
    <n v="57653589"/>
    <n v="0"/>
    <n v="460006339"/>
    <n v="0"/>
    <n v="458663906"/>
    <n v="1342433"/>
    <n v="438249306"/>
    <n v="263188850"/>
    <n v="263188850"/>
    <n v="263188850"/>
  </r>
  <r>
    <x v="8"/>
    <x v="8"/>
    <s v="C-4602-1500-5-30205B"/>
    <s v="C"/>
    <s v="4602"/>
    <s v="1500"/>
    <s v="5"/>
    <s v="30205B"/>
    <m/>
    <m/>
    <m/>
    <m/>
    <s v="Propios"/>
    <s v="27"/>
    <s v="CSF"/>
    <x v="12"/>
    <n v="2498247401"/>
    <n v="6599000"/>
    <n v="89617511"/>
    <n v="2415228890"/>
    <n v="0"/>
    <n v="2406926890"/>
    <n v="8302000"/>
    <n v="2400370310"/>
    <n v="457985138"/>
    <n v="457985138"/>
    <n v="457985138"/>
  </r>
  <r>
    <x v="8"/>
    <x v="8"/>
    <s v="C-4602-1500-9-704020"/>
    <s v="C"/>
    <s v="4602"/>
    <s v="1500"/>
    <s v="9"/>
    <s v="704020"/>
    <m/>
    <m/>
    <m/>
    <m/>
    <s v="Nación"/>
    <s v="10"/>
    <s v="CSF"/>
    <x v="15"/>
    <n v="208960888594"/>
    <n v="15028055892"/>
    <n v="23772151461"/>
    <n v="200216793025"/>
    <n v="0"/>
    <n v="200142335460"/>
    <n v="74457565"/>
    <n v="198111225283"/>
    <n v="140297251464"/>
    <n v="140297251464"/>
    <n v="140297251464"/>
  </r>
  <r>
    <x v="8"/>
    <x v="8"/>
    <s v="C-4602-1500-9-704020"/>
    <s v="C"/>
    <s v="4602"/>
    <s v="1500"/>
    <s v="9"/>
    <s v="704020"/>
    <m/>
    <m/>
    <m/>
    <m/>
    <s v="Propios"/>
    <s v="20"/>
    <s v="CSF"/>
    <x v="15"/>
    <n v="3134510006"/>
    <n v="79000000"/>
    <n v="0"/>
    <n v="3213510006"/>
    <n v="0"/>
    <n v="3201041922"/>
    <n v="12468084"/>
    <n v="3201041922"/>
    <n v="2603219828"/>
    <n v="2603219828"/>
    <n v="2603219828"/>
  </r>
  <r>
    <x v="8"/>
    <x v="8"/>
    <s v="C-4602-1500-9-704020"/>
    <s v="C"/>
    <s v="4602"/>
    <s v="1500"/>
    <s v="9"/>
    <s v="704020"/>
    <m/>
    <m/>
    <m/>
    <m/>
    <s v="Propios"/>
    <s v="27"/>
    <s v="CSF"/>
    <x v="15"/>
    <n v="58396984442"/>
    <n v="385618031"/>
    <n v="492431639"/>
    <n v="58290170834"/>
    <n v="0"/>
    <n v="58208493195"/>
    <n v="81677639"/>
    <n v="58117732640"/>
    <n v="55153864899"/>
    <n v="55153864899"/>
    <n v="55153864899"/>
  </r>
  <r>
    <x v="8"/>
    <x v="8"/>
    <s v="C-4602-1500-9-704080"/>
    <s v="C"/>
    <s v="4602"/>
    <s v="1500"/>
    <s v="9"/>
    <s v="704080"/>
    <m/>
    <m/>
    <m/>
    <m/>
    <s v="Nación"/>
    <s v="10"/>
    <s v="CSF"/>
    <x v="16"/>
    <n v="6291980708"/>
    <n v="1909799407"/>
    <n v="3882390197"/>
    <n v="4319389918"/>
    <n v="0"/>
    <n v="4147902296"/>
    <n v="171487622"/>
    <n v="4083781168"/>
    <n v="2133828582"/>
    <n v="2133828582"/>
    <n v="2133828582"/>
  </r>
  <r>
    <x v="8"/>
    <x v="8"/>
    <s v="C-4602-1500-9-704080"/>
    <s v="C"/>
    <s v="4602"/>
    <s v="1500"/>
    <s v="9"/>
    <s v="704080"/>
    <m/>
    <m/>
    <m/>
    <m/>
    <s v="Propios"/>
    <s v="27"/>
    <s v="CSF"/>
    <x v="16"/>
    <n v="24085188987"/>
    <n v="3729195909"/>
    <n v="1757873776"/>
    <n v="26056511120"/>
    <n v="0"/>
    <n v="26041864290"/>
    <n v="14646830"/>
    <n v="25952624630"/>
    <n v="20836352138"/>
    <n v="20836352138"/>
    <n v="20836352138"/>
  </r>
  <r>
    <x v="8"/>
    <x v="8"/>
    <s v="C-4602-1500-10-704040"/>
    <s v="C"/>
    <s v="4602"/>
    <s v="1500"/>
    <s v="10"/>
    <s v="704040"/>
    <m/>
    <m/>
    <m/>
    <m/>
    <s v="Nación"/>
    <s v="16"/>
    <s v="CSF"/>
    <x v="17"/>
    <n v="5259387029"/>
    <n v="808012765"/>
    <n v="44648390"/>
    <n v="6022751404"/>
    <n v="0"/>
    <n v="5989178761"/>
    <n v="33572643"/>
    <n v="5989110471"/>
    <n v="4632757376"/>
    <n v="4632757376"/>
    <n v="4632757376"/>
  </r>
  <r>
    <x v="8"/>
    <x v="8"/>
    <s v="C-4602-1500-10-704040"/>
    <s v="C"/>
    <s v="4602"/>
    <s v="1500"/>
    <s v="10"/>
    <s v="704040"/>
    <m/>
    <m/>
    <m/>
    <m/>
    <s v="Propios"/>
    <s v="21"/>
    <s v="CSF"/>
    <x v="17"/>
    <n v="3657552145"/>
    <n v="268610719"/>
    <n v="157251669"/>
    <n v="3768911195"/>
    <n v="0"/>
    <n v="3758967662"/>
    <n v="9943533"/>
    <n v="3618094717"/>
    <n v="3463375404"/>
    <n v="3463375404"/>
    <n v="3463375404"/>
  </r>
  <r>
    <x v="8"/>
    <x v="8"/>
    <s v="C-4602-1500-10-704040"/>
    <s v="C"/>
    <s v="4602"/>
    <s v="1500"/>
    <s v="10"/>
    <s v="704040"/>
    <m/>
    <m/>
    <m/>
    <m/>
    <s v="Propios"/>
    <s v="27"/>
    <s v="CSF"/>
    <x v="17"/>
    <n v="22567353043"/>
    <n v="4617524080"/>
    <n v="611704213"/>
    <n v="26573172910"/>
    <n v="0"/>
    <n v="26448337169"/>
    <n v="124835741"/>
    <n v="26332322629"/>
    <n v="21366528568"/>
    <n v="21366528568"/>
    <n v="21366528568"/>
  </r>
  <r>
    <x v="8"/>
    <x v="8"/>
    <s v="C-4699-1500-1-704080"/>
    <s v="C"/>
    <s v="4699"/>
    <s v="1500"/>
    <s v="1"/>
    <s v="704080"/>
    <m/>
    <m/>
    <m/>
    <m/>
    <s v="Propios"/>
    <s v="27"/>
    <s v="CSF"/>
    <x v="16"/>
    <n v="197766148"/>
    <n v="33188343"/>
    <n v="1764937"/>
    <n v="229189554"/>
    <n v="0"/>
    <n v="204597474"/>
    <n v="24592080"/>
    <n v="201093526"/>
    <n v="136285672"/>
    <n v="136285672"/>
    <n v="136285672"/>
  </r>
  <r>
    <x v="8"/>
    <x v="8"/>
    <s v="C-4699-1500-3-53105B"/>
    <s v="C"/>
    <s v="4699"/>
    <s v="1500"/>
    <s v="3"/>
    <s v="53105B"/>
    <m/>
    <m/>
    <m/>
    <m/>
    <s v="Propios"/>
    <s v="27"/>
    <s v="CSF"/>
    <x v="18"/>
    <n v="1211542885"/>
    <n v="1027633808"/>
    <n v="14901917"/>
    <n v="2224274776"/>
    <n v="0"/>
    <n v="2224274776"/>
    <n v="0"/>
    <n v="2071407989.6600001"/>
    <n v="1441194005.2"/>
    <n v="1441194005.2"/>
    <n v="1441194005.2"/>
  </r>
  <r>
    <x v="9"/>
    <x v="9"/>
    <s v="A-02"/>
    <s v="A"/>
    <s v="02"/>
    <m/>
    <m/>
    <m/>
    <m/>
    <m/>
    <m/>
    <m/>
    <s v="Propios"/>
    <s v="27"/>
    <s v="CSF"/>
    <x v="3"/>
    <n v="42365148"/>
    <n v="40654582"/>
    <n v="2809914"/>
    <n v="80209816"/>
    <n v="0"/>
    <n v="80209816"/>
    <n v="0"/>
    <n v="61161742"/>
    <n v="40947630"/>
    <n v="40947630"/>
    <n v="40947630"/>
  </r>
  <r>
    <x v="9"/>
    <x v="9"/>
    <s v="A-08-01"/>
    <s v="A"/>
    <s v="08"/>
    <s v="01"/>
    <m/>
    <m/>
    <m/>
    <m/>
    <m/>
    <m/>
    <s v="Propios"/>
    <s v="27"/>
    <s v="CSF"/>
    <x v="9"/>
    <n v="118684452"/>
    <n v="12441160"/>
    <n v="962459"/>
    <n v="130163153"/>
    <n v="0"/>
    <n v="130163152.44"/>
    <n v="0.56000000000000005"/>
    <n v="130163152.44"/>
    <n v="118140730.44"/>
    <n v="118140730.44"/>
    <n v="118140730.44"/>
  </r>
  <r>
    <x v="9"/>
    <x v="9"/>
    <s v="C-4602-1500-3-704050"/>
    <s v="C"/>
    <s v="4602"/>
    <s v="1500"/>
    <s v="3"/>
    <s v="704050"/>
    <m/>
    <m/>
    <m/>
    <m/>
    <s v="Propios"/>
    <s v="27"/>
    <s v="CSF"/>
    <x v="11"/>
    <n v="304961750"/>
    <n v="45356500"/>
    <n v="0"/>
    <n v="350318250"/>
    <n v="0"/>
    <n v="342580250"/>
    <n v="7738000"/>
    <n v="326827777"/>
    <n v="227326228"/>
    <n v="227326228"/>
    <n v="227326228"/>
  </r>
  <r>
    <x v="9"/>
    <x v="9"/>
    <s v="C-4602-1500-5-30205BZ"/>
    <s v="C"/>
    <s v="4602"/>
    <s v="1500"/>
    <s v="5"/>
    <s v="30205BZ"/>
    <s v=""/>
    <s v=""/>
    <s v=""/>
    <s v=""/>
    <s v="Nación"/>
    <s v="10"/>
    <s v="CSF"/>
    <x v="19"/>
    <n v="0"/>
    <n v="2115217631"/>
    <n v="0"/>
    <n v="2115217631"/>
    <n v="0"/>
    <n v="2115217631"/>
    <n v="0"/>
    <n v="2115217631"/>
    <n v="317282645"/>
    <n v="317282645"/>
    <n v="317282645"/>
  </r>
  <r>
    <x v="9"/>
    <x v="9"/>
    <s v="C-4602-1500-5-30205B"/>
    <s v="C"/>
    <s v="4602"/>
    <s v="1500"/>
    <s v="5"/>
    <s v="30205B"/>
    <m/>
    <m/>
    <m/>
    <m/>
    <s v="Propios"/>
    <s v="27"/>
    <s v="CSF"/>
    <x v="12"/>
    <n v="8130783681"/>
    <n v="99100615"/>
    <n v="2882559257"/>
    <n v="5347325039"/>
    <n v="0"/>
    <n v="5341271039"/>
    <n v="6054000"/>
    <n v="4840189217"/>
    <n v="1195384705"/>
    <n v="1195384705"/>
    <n v="1195384705"/>
  </r>
  <r>
    <x v="9"/>
    <x v="9"/>
    <s v="C-4602-1500-9-704020Z"/>
    <s v="C"/>
    <s v="4602"/>
    <s v="1500"/>
    <s v="9"/>
    <s v="704020Z"/>
    <s v=""/>
    <s v=""/>
    <s v=""/>
    <s v=""/>
    <s v="Nación"/>
    <s v="10"/>
    <s v="CSF"/>
    <x v="13"/>
    <n v="0"/>
    <n v="2691243568"/>
    <n v="1097951246"/>
    <n v="1593292322"/>
    <n v="0"/>
    <n v="1428769389"/>
    <n v="164522933"/>
    <n v="1428769389"/>
    <n v="21238158"/>
    <n v="21238158"/>
    <n v="21238158"/>
  </r>
  <r>
    <x v="9"/>
    <x v="9"/>
    <s v="C-4602-1500-9-704080Z"/>
    <s v="C"/>
    <s v="4602"/>
    <s v="1500"/>
    <s v="9"/>
    <s v="704080Z"/>
    <s v=""/>
    <s v=""/>
    <s v=""/>
    <s v=""/>
    <s v="Nación"/>
    <s v="10"/>
    <s v="CSF"/>
    <x v="14"/>
    <n v="0"/>
    <n v="1983785995"/>
    <n v="84562627"/>
    <n v="1899223368"/>
    <n v="0"/>
    <n v="1851492697"/>
    <n v="47730671"/>
    <n v="1706958626"/>
    <n v="606478445"/>
    <n v="606478445"/>
    <n v="606478445"/>
  </r>
  <r>
    <x v="9"/>
    <x v="9"/>
    <s v="C-4602-1500-9-704020"/>
    <s v="C"/>
    <s v="4602"/>
    <s v="1500"/>
    <s v="9"/>
    <s v="704020"/>
    <m/>
    <m/>
    <m/>
    <m/>
    <s v="Nación"/>
    <s v="10"/>
    <s v="CSF"/>
    <x v="15"/>
    <n v="251421631486"/>
    <n v="8064611144"/>
    <n v="6957747183"/>
    <n v="252528495447"/>
    <n v="0"/>
    <n v="251958941094"/>
    <n v="569554353"/>
    <n v="250705955342"/>
    <n v="190082840447"/>
    <n v="190082840447"/>
    <n v="190082840447"/>
  </r>
  <r>
    <x v="9"/>
    <x v="9"/>
    <s v="C-4602-1500-9-704020"/>
    <s v="C"/>
    <s v="4602"/>
    <s v="1500"/>
    <s v="9"/>
    <s v="704020"/>
    <m/>
    <m/>
    <m/>
    <m/>
    <s v="Propios"/>
    <s v="20"/>
    <s v="CSF"/>
    <x v="15"/>
    <n v="1684445912"/>
    <n v="119571614"/>
    <n v="0"/>
    <n v="1804017526"/>
    <n v="0"/>
    <n v="1636307349"/>
    <n v="167710177"/>
    <n v="1604463645"/>
    <n v="1102311954"/>
    <n v="1102311954"/>
    <n v="1102311954"/>
  </r>
  <r>
    <x v="9"/>
    <x v="9"/>
    <s v="C-4602-1500-9-704020"/>
    <s v="C"/>
    <s v="4602"/>
    <s v="1500"/>
    <s v="9"/>
    <s v="704020"/>
    <m/>
    <m/>
    <m/>
    <m/>
    <s v="Propios"/>
    <s v="27"/>
    <s v="CSF"/>
    <x v="15"/>
    <n v="5168913602"/>
    <n v="345202547"/>
    <n v="90674092"/>
    <n v="5423442057"/>
    <n v="0"/>
    <n v="5399691476"/>
    <n v="23750581"/>
    <n v="5361047957"/>
    <n v="4248798844"/>
    <n v="4248798844"/>
    <n v="4248798844"/>
  </r>
  <r>
    <x v="9"/>
    <x v="9"/>
    <s v="C-4602-1500-9-704080"/>
    <s v="C"/>
    <s v="4602"/>
    <s v="1500"/>
    <s v="9"/>
    <s v="704080"/>
    <m/>
    <m/>
    <m/>
    <m/>
    <s v="Nación"/>
    <s v="10"/>
    <s v="CSF"/>
    <x v="16"/>
    <n v="4017973401"/>
    <n v="1239311180"/>
    <n v="830875870"/>
    <n v="4426408711"/>
    <n v="0"/>
    <n v="4417704465"/>
    <n v="8704246"/>
    <n v="4372500901"/>
    <n v="2320740208"/>
    <n v="2320740208"/>
    <n v="2320740208"/>
  </r>
  <r>
    <x v="9"/>
    <x v="9"/>
    <s v="C-4602-1500-9-704080"/>
    <s v="C"/>
    <s v="4602"/>
    <s v="1500"/>
    <s v="9"/>
    <s v="704080"/>
    <m/>
    <m/>
    <m/>
    <m/>
    <s v="Propios"/>
    <s v="27"/>
    <s v="CSF"/>
    <x v="16"/>
    <n v="8009211127"/>
    <n v="147917916"/>
    <n v="849116609"/>
    <n v="7308012434"/>
    <n v="0"/>
    <n v="7116103352"/>
    <n v="191909082"/>
    <n v="7013858138"/>
    <n v="4477893263"/>
    <n v="4477893263"/>
    <n v="4477893263"/>
  </r>
  <r>
    <x v="9"/>
    <x v="9"/>
    <s v="C-4602-1500-10-704040"/>
    <s v="C"/>
    <s v="4602"/>
    <s v="1500"/>
    <s v="10"/>
    <s v="704040"/>
    <m/>
    <m/>
    <m/>
    <m/>
    <s v="Nación"/>
    <s v="16"/>
    <s v="CSF"/>
    <x v="17"/>
    <n v="1407447730"/>
    <n v="138368447"/>
    <n v="421236613"/>
    <n v="1124579564"/>
    <n v="0"/>
    <n v="1120560764"/>
    <n v="4018800"/>
    <n v="1066638447"/>
    <n v="720374427"/>
    <n v="720374427"/>
    <n v="720374427"/>
  </r>
  <r>
    <x v="9"/>
    <x v="9"/>
    <s v="C-4602-1500-10-704040"/>
    <s v="C"/>
    <s v="4602"/>
    <s v="1500"/>
    <s v="10"/>
    <s v="704040"/>
    <m/>
    <m/>
    <m/>
    <m/>
    <s v="Propios"/>
    <s v="21"/>
    <s v="CSF"/>
    <x v="17"/>
    <n v="3236964989"/>
    <n v="1167449424"/>
    <n v="356616045"/>
    <n v="4047798368"/>
    <n v="0"/>
    <n v="3997997150"/>
    <n v="49801218"/>
    <n v="3680971325"/>
    <n v="2762304943"/>
    <n v="2762304943"/>
    <n v="2762304943"/>
  </r>
  <r>
    <x v="9"/>
    <x v="9"/>
    <s v="C-4602-1500-10-704040"/>
    <s v="C"/>
    <s v="4602"/>
    <s v="1500"/>
    <s v="10"/>
    <s v="704040"/>
    <m/>
    <m/>
    <m/>
    <m/>
    <s v="Propios"/>
    <s v="27"/>
    <s v="CSF"/>
    <x v="17"/>
    <n v="18956085197"/>
    <n v="4328404784"/>
    <n v="730745331"/>
    <n v="22553744650"/>
    <n v="0"/>
    <n v="22459413533"/>
    <n v="94331117"/>
    <n v="21680800283"/>
    <n v="18123000846"/>
    <n v="18123000846"/>
    <n v="18123000846"/>
  </r>
  <r>
    <x v="9"/>
    <x v="9"/>
    <s v="C-4699-1500-1-704080"/>
    <s v="C"/>
    <s v="4699"/>
    <s v="1500"/>
    <s v="1"/>
    <s v="704080"/>
    <m/>
    <m/>
    <m/>
    <m/>
    <s v="Propios"/>
    <s v="27"/>
    <s v="CSF"/>
    <x v="16"/>
    <n v="66028069"/>
    <n v="2915324"/>
    <n v="2286127"/>
    <n v="66657266"/>
    <n v="0"/>
    <n v="66657266"/>
    <n v="0"/>
    <n v="65643733"/>
    <n v="44493587"/>
    <n v="44493587"/>
    <n v="44493587"/>
  </r>
  <r>
    <x v="9"/>
    <x v="9"/>
    <s v="C-4699-1500-3-53105B"/>
    <s v="C"/>
    <s v="4699"/>
    <s v="1500"/>
    <s v="3"/>
    <s v="53105B"/>
    <m/>
    <m/>
    <m/>
    <m/>
    <s v="Propios"/>
    <s v="27"/>
    <s v="CSF"/>
    <x v="18"/>
    <n v="1096745605"/>
    <n v="1180711271"/>
    <n v="48913141"/>
    <n v="2228543735"/>
    <n v="0"/>
    <n v="2179839624"/>
    <n v="48704111"/>
    <n v="2176053179"/>
    <n v="1342539692.47"/>
    <n v="1342539692.47"/>
    <n v="1342539692.47"/>
  </r>
  <r>
    <x v="10"/>
    <x v="10"/>
    <s v="A-02"/>
    <s v="A"/>
    <s v="02"/>
    <m/>
    <m/>
    <m/>
    <m/>
    <m/>
    <m/>
    <m/>
    <s v="Propios"/>
    <s v="27"/>
    <s v="CSF"/>
    <x v="3"/>
    <n v="46840153"/>
    <n v="39018238"/>
    <n v="500000"/>
    <n v="85358391"/>
    <n v="0"/>
    <n v="85358391"/>
    <n v="0"/>
    <n v="55437213"/>
    <n v="34686095"/>
    <n v="34686095"/>
    <n v="34686095"/>
  </r>
  <r>
    <x v="10"/>
    <x v="10"/>
    <s v="A-08-01"/>
    <s v="A"/>
    <s v="08"/>
    <s v="01"/>
    <m/>
    <m/>
    <m/>
    <m/>
    <m/>
    <m/>
    <s v="Propios"/>
    <s v="27"/>
    <s v="CSF"/>
    <x v="9"/>
    <n v="62949584"/>
    <n v="50078440"/>
    <n v="0"/>
    <n v="113028024"/>
    <n v="0"/>
    <n v="108584771"/>
    <n v="4443253"/>
    <n v="108584771"/>
    <n v="108584771"/>
    <n v="108584771"/>
    <n v="108584771"/>
  </r>
  <r>
    <x v="10"/>
    <x v="10"/>
    <s v="C-4602-1500-3-704050"/>
    <s v="C"/>
    <s v="4602"/>
    <s v="1500"/>
    <s v="3"/>
    <s v="704050"/>
    <m/>
    <m/>
    <m/>
    <m/>
    <s v="Propios"/>
    <s v="27"/>
    <s v="CSF"/>
    <x v="11"/>
    <n v="374564000"/>
    <n v="44112807"/>
    <n v="0"/>
    <n v="418676807"/>
    <n v="0"/>
    <n v="412991946"/>
    <n v="5684861"/>
    <n v="362817336"/>
    <n v="260498163"/>
    <n v="260498163"/>
    <n v="260498163"/>
  </r>
  <r>
    <x v="10"/>
    <x v="10"/>
    <s v="C-4602-1500-5-30205B"/>
    <s v="C"/>
    <s v="4602"/>
    <s v="1500"/>
    <s v="5"/>
    <s v="30205B"/>
    <m/>
    <m/>
    <m/>
    <m/>
    <s v="Propios"/>
    <s v="27"/>
    <s v="CSF"/>
    <x v="12"/>
    <n v="3427181938"/>
    <n v="50134656"/>
    <n v="400208897"/>
    <n v="3077107697"/>
    <n v="0"/>
    <n v="3070809697"/>
    <n v="6298000"/>
    <n v="3059583320"/>
    <n v="926105492"/>
    <n v="926105492"/>
    <n v="926105492"/>
  </r>
  <r>
    <x v="10"/>
    <x v="10"/>
    <s v="C-4602-1500-9-704020"/>
    <s v="C"/>
    <s v="4602"/>
    <s v="1500"/>
    <s v="9"/>
    <s v="704020"/>
    <m/>
    <m/>
    <m/>
    <m/>
    <s v="Nación"/>
    <s v="10"/>
    <s v="CSF"/>
    <x v="15"/>
    <n v="379938904295"/>
    <n v="11820373056"/>
    <n v="39099863603"/>
    <n v="352659413748"/>
    <n v="0"/>
    <n v="351411150099"/>
    <n v="1248263649"/>
    <n v="345514472254"/>
    <n v="273235400647"/>
    <n v="273235400647"/>
    <n v="273235400647"/>
  </r>
  <r>
    <x v="10"/>
    <x v="10"/>
    <s v="C-4602-1500-9-704020"/>
    <s v="C"/>
    <s v="4602"/>
    <s v="1500"/>
    <s v="9"/>
    <s v="704020"/>
    <m/>
    <m/>
    <m/>
    <m/>
    <s v="Propios"/>
    <s v="20"/>
    <s v="CSF"/>
    <x v="15"/>
    <n v="2341222277"/>
    <n v="0"/>
    <n v="0"/>
    <n v="2341222277"/>
    <n v="0"/>
    <n v="2322331224"/>
    <n v="18891053"/>
    <n v="2179432600"/>
    <n v="1495851704"/>
    <n v="1495851704"/>
    <n v="1495851704"/>
  </r>
  <r>
    <x v="10"/>
    <x v="10"/>
    <s v="C-4602-1500-9-704020"/>
    <s v="C"/>
    <s v="4602"/>
    <s v="1500"/>
    <s v="9"/>
    <s v="704020"/>
    <m/>
    <m/>
    <m/>
    <m/>
    <s v="Propios"/>
    <s v="27"/>
    <s v="CSF"/>
    <x v="15"/>
    <n v="869991962"/>
    <n v="624688451"/>
    <n v="0"/>
    <n v="1494680413"/>
    <n v="0"/>
    <n v="859984111"/>
    <n v="634696302"/>
    <n v="847805046"/>
    <n v="565358234"/>
    <n v="565358234"/>
    <n v="565358234"/>
  </r>
  <r>
    <x v="10"/>
    <x v="10"/>
    <s v="C-4602-1500-9-704080"/>
    <s v="C"/>
    <s v="4602"/>
    <s v="1500"/>
    <s v="9"/>
    <s v="704080"/>
    <m/>
    <m/>
    <m/>
    <m/>
    <s v="Nación"/>
    <s v="10"/>
    <s v="CSF"/>
    <x v="16"/>
    <n v="2042473939"/>
    <n v="242507493"/>
    <n v="1453667348"/>
    <n v="831314084"/>
    <n v="0"/>
    <n v="694564859"/>
    <n v="136749225"/>
    <n v="558263069"/>
    <n v="333496974"/>
    <n v="333496974"/>
    <n v="333496974"/>
  </r>
  <r>
    <x v="10"/>
    <x v="10"/>
    <s v="C-4602-1500-9-704080"/>
    <s v="C"/>
    <s v="4602"/>
    <s v="1500"/>
    <s v="9"/>
    <s v="704080"/>
    <m/>
    <m/>
    <m/>
    <m/>
    <s v="Propios"/>
    <s v="27"/>
    <s v="CSF"/>
    <x v="16"/>
    <n v="6415849441"/>
    <n v="1712307562"/>
    <n v="1872006799"/>
    <n v="6256150204"/>
    <n v="0"/>
    <n v="5787335327"/>
    <n v="468814877"/>
    <n v="5685999908"/>
    <n v="3856189088"/>
    <n v="3856189088"/>
    <n v="3856189088"/>
  </r>
  <r>
    <x v="10"/>
    <x v="10"/>
    <s v="C-4602-1500-10-704040"/>
    <s v="C"/>
    <s v="4602"/>
    <s v="1500"/>
    <s v="10"/>
    <s v="704040"/>
    <m/>
    <m/>
    <m/>
    <m/>
    <s v="Nación"/>
    <s v="16"/>
    <s v="CSF"/>
    <x v="17"/>
    <n v="1612548413"/>
    <n v="134172773"/>
    <n v="97203700"/>
    <n v="1649517486"/>
    <n v="0"/>
    <n v="1649517486"/>
    <n v="0"/>
    <n v="1606656385"/>
    <n v="995807527"/>
    <n v="995807527"/>
    <n v="995807527"/>
  </r>
  <r>
    <x v="10"/>
    <x v="10"/>
    <s v="C-4602-1500-10-704040"/>
    <s v="C"/>
    <s v="4602"/>
    <s v="1500"/>
    <s v="10"/>
    <s v="704040"/>
    <m/>
    <m/>
    <m/>
    <m/>
    <s v="Propios"/>
    <s v="21"/>
    <s v="CSF"/>
    <x v="17"/>
    <n v="3123863980"/>
    <n v="760010642"/>
    <n v="170378313"/>
    <n v="3713496309"/>
    <n v="0"/>
    <n v="3679689601"/>
    <n v="33806708"/>
    <n v="2905839227"/>
    <n v="2245097340"/>
    <n v="2245097340"/>
    <n v="2245097340"/>
  </r>
  <r>
    <x v="10"/>
    <x v="10"/>
    <s v="C-4602-1500-10-704040"/>
    <s v="C"/>
    <s v="4602"/>
    <s v="1500"/>
    <s v="10"/>
    <s v="704040"/>
    <m/>
    <m/>
    <m/>
    <m/>
    <s v="Propios"/>
    <s v="27"/>
    <s v="CSF"/>
    <x v="17"/>
    <n v="18048045413"/>
    <n v="2225506991"/>
    <n v="387721219"/>
    <n v="19885831185"/>
    <n v="0"/>
    <n v="19826405563"/>
    <n v="59425622"/>
    <n v="19699967364"/>
    <n v="16285081671"/>
    <n v="16285081671"/>
    <n v="16285081671"/>
  </r>
  <r>
    <x v="10"/>
    <x v="10"/>
    <s v="C-4699-1500-1-704080"/>
    <s v="C"/>
    <s v="4699"/>
    <s v="1500"/>
    <s v="1"/>
    <s v="704080"/>
    <m/>
    <m/>
    <m/>
    <m/>
    <s v="Propios"/>
    <s v="27"/>
    <s v="CSF"/>
    <x v="16"/>
    <n v="119520939"/>
    <n v="7170265"/>
    <n v="3512299"/>
    <n v="123178905"/>
    <n v="0"/>
    <n v="123016323"/>
    <n v="162582"/>
    <n v="122801692"/>
    <n v="83945986"/>
    <n v="83945986"/>
    <n v="83945986"/>
  </r>
  <r>
    <x v="10"/>
    <x v="10"/>
    <s v="C-4699-1500-3-53105B"/>
    <s v="C"/>
    <s v="4699"/>
    <s v="1500"/>
    <s v="3"/>
    <s v="53105B"/>
    <m/>
    <m/>
    <m/>
    <m/>
    <s v="Propios"/>
    <s v="27"/>
    <s v="CSF"/>
    <x v="18"/>
    <n v="1413991023"/>
    <n v="1366297984"/>
    <n v="199511041"/>
    <n v="2580777966"/>
    <n v="0"/>
    <n v="2517702414.4099998"/>
    <n v="63075551.590000004"/>
    <n v="2388396178.4099998"/>
    <n v="1695713490.1500001"/>
    <n v="1695713490.1500001"/>
    <n v="1695713490.1500001"/>
  </r>
  <r>
    <x v="11"/>
    <x v="11"/>
    <s v="A-02"/>
    <s v="A"/>
    <s v="02"/>
    <m/>
    <m/>
    <m/>
    <m/>
    <m/>
    <m/>
    <m/>
    <s v="Propios"/>
    <s v="27"/>
    <s v="CSF"/>
    <x v="3"/>
    <n v="303530306"/>
    <n v="38373062"/>
    <n v="0"/>
    <n v="341903368"/>
    <n v="0"/>
    <n v="340903368"/>
    <n v="1000000"/>
    <n v="297266830"/>
    <n v="159930768"/>
    <n v="159930768"/>
    <n v="159930768"/>
  </r>
  <r>
    <x v="11"/>
    <x v="11"/>
    <s v="A-08-01"/>
    <s v="A"/>
    <s v="08"/>
    <s v="01"/>
    <m/>
    <m/>
    <m/>
    <m/>
    <m/>
    <m/>
    <s v="Propios"/>
    <s v="27"/>
    <s v="CSF"/>
    <x v="9"/>
    <n v="59048912"/>
    <n v="112087"/>
    <n v="1487"/>
    <n v="59159512"/>
    <n v="0"/>
    <n v="59159512"/>
    <n v="0"/>
    <n v="38567336"/>
    <n v="38567336"/>
    <n v="38567336"/>
    <n v="38567336"/>
  </r>
  <r>
    <x v="11"/>
    <x v="11"/>
    <s v="C-4602-1500-3-704050"/>
    <s v="C"/>
    <s v="4602"/>
    <s v="1500"/>
    <s v="3"/>
    <s v="704050"/>
    <m/>
    <m/>
    <m/>
    <m/>
    <s v="Propios"/>
    <s v="27"/>
    <s v="CSF"/>
    <x v="11"/>
    <n v="605923500"/>
    <n v="229705567"/>
    <n v="0"/>
    <n v="835629067"/>
    <n v="0"/>
    <n v="835625317"/>
    <n v="3750"/>
    <n v="831514850.57000005"/>
    <n v="532707219.56999999"/>
    <n v="532707219.56999999"/>
    <n v="532707219.56999999"/>
  </r>
  <r>
    <x v="11"/>
    <x v="11"/>
    <s v="C-4602-1500-5-30205B"/>
    <s v="C"/>
    <s v="4602"/>
    <s v="1500"/>
    <s v="5"/>
    <s v="30205B"/>
    <m/>
    <m/>
    <m/>
    <m/>
    <s v="Propios"/>
    <s v="27"/>
    <s v="CSF"/>
    <x v="12"/>
    <n v="50804000"/>
    <n v="250000"/>
    <n v="0"/>
    <n v="51054000"/>
    <n v="0"/>
    <n v="46897688"/>
    <n v="4156312"/>
    <n v="41866119"/>
    <n v="28976966"/>
    <n v="28976966"/>
    <n v="28976966"/>
  </r>
  <r>
    <x v="11"/>
    <x v="11"/>
    <s v="C-4602-1500-9-704020"/>
    <s v="C"/>
    <s v="4602"/>
    <s v="1500"/>
    <s v="9"/>
    <s v="704020"/>
    <m/>
    <m/>
    <m/>
    <m/>
    <s v="Nación"/>
    <s v="10"/>
    <s v="CSF"/>
    <x v="15"/>
    <n v="170673533474"/>
    <n v="8033448623"/>
    <n v="4409974495"/>
    <n v="174297007602"/>
    <n v="0"/>
    <n v="172731148911"/>
    <n v="1565858691"/>
    <n v="166865554344"/>
    <n v="118734189767"/>
    <n v="118734189767"/>
    <n v="118734189767"/>
  </r>
  <r>
    <x v="11"/>
    <x v="11"/>
    <s v="C-4602-1500-9-704020"/>
    <s v="C"/>
    <s v="4602"/>
    <s v="1500"/>
    <s v="9"/>
    <s v="704020"/>
    <m/>
    <m/>
    <m/>
    <m/>
    <s v="Propios"/>
    <s v="20"/>
    <s v="CSF"/>
    <x v="15"/>
    <n v="2784229278"/>
    <n v="233242112"/>
    <n v="0"/>
    <n v="3017471390"/>
    <n v="0"/>
    <n v="2983231595"/>
    <n v="34239795"/>
    <n v="2978938895"/>
    <n v="2087104104"/>
    <n v="2087104104"/>
    <n v="2087104104"/>
  </r>
  <r>
    <x v="11"/>
    <x v="11"/>
    <s v="C-4602-1500-9-704020"/>
    <s v="C"/>
    <s v="4602"/>
    <s v="1500"/>
    <s v="9"/>
    <s v="704020"/>
    <m/>
    <m/>
    <m/>
    <m/>
    <s v="Propios"/>
    <s v="27"/>
    <s v="CSF"/>
    <x v="15"/>
    <n v="987788042"/>
    <n v="314806941"/>
    <n v="120818182"/>
    <n v="1181776801"/>
    <n v="0"/>
    <n v="1153315033"/>
    <n v="28461768"/>
    <n v="1030904982.59"/>
    <n v="643364676.59000003"/>
    <n v="643364676.59000003"/>
    <n v="643364676.59000003"/>
  </r>
  <r>
    <x v="11"/>
    <x v="11"/>
    <s v="C-4602-1500-9-704080"/>
    <s v="C"/>
    <s v="4602"/>
    <s v="1500"/>
    <s v="9"/>
    <s v="704080"/>
    <m/>
    <m/>
    <m/>
    <m/>
    <s v="Nación"/>
    <s v="10"/>
    <s v="CSF"/>
    <x v="16"/>
    <n v="188305270"/>
    <n v="0"/>
    <n v="2988692"/>
    <n v="185316578"/>
    <n v="0"/>
    <n v="185316578"/>
    <n v="0"/>
    <n v="171882103"/>
    <n v="111729176"/>
    <n v="111729176"/>
    <n v="111729176"/>
  </r>
  <r>
    <x v="11"/>
    <x v="11"/>
    <s v="C-4602-1500-9-704080"/>
    <s v="C"/>
    <s v="4602"/>
    <s v="1500"/>
    <s v="9"/>
    <s v="704080"/>
    <m/>
    <m/>
    <m/>
    <m/>
    <s v="Propios"/>
    <s v="27"/>
    <s v="CSF"/>
    <x v="16"/>
    <n v="13327757617"/>
    <n v="1045193675"/>
    <n v="1457530228"/>
    <n v="12915421064"/>
    <n v="0"/>
    <n v="12825648630"/>
    <n v="89772434"/>
    <n v="12775585457.860001"/>
    <n v="10924311432.860001"/>
    <n v="10924311432.860001"/>
    <n v="10924311432.860001"/>
  </r>
  <r>
    <x v="11"/>
    <x v="11"/>
    <s v="C-4602-1500-10-704040"/>
    <s v="C"/>
    <s v="4602"/>
    <s v="1500"/>
    <s v="10"/>
    <s v="704040"/>
    <m/>
    <m/>
    <m/>
    <m/>
    <s v="Nación"/>
    <s v="16"/>
    <s v="CSF"/>
    <x v="17"/>
    <n v="6336997974"/>
    <n v="1957157838"/>
    <n v="744431419"/>
    <n v="7549724393"/>
    <n v="0"/>
    <n v="7419059330"/>
    <n v="130665063"/>
    <n v="7378843226"/>
    <n v="5540583773"/>
    <n v="5540583773"/>
    <n v="5540583773"/>
  </r>
  <r>
    <x v="11"/>
    <x v="11"/>
    <s v="C-4602-1500-10-704040"/>
    <s v="C"/>
    <s v="4602"/>
    <s v="1500"/>
    <s v="10"/>
    <s v="704040"/>
    <m/>
    <m/>
    <m/>
    <m/>
    <s v="Propios"/>
    <s v="21"/>
    <s v="CSF"/>
    <x v="17"/>
    <n v="7492593481"/>
    <n v="2533777717"/>
    <n v="679172996"/>
    <n v="9347198202"/>
    <n v="0"/>
    <n v="9293385127"/>
    <n v="53813075"/>
    <n v="9120841027"/>
    <n v="6062828069"/>
    <n v="6062828069"/>
    <n v="6062828069"/>
  </r>
  <r>
    <x v="11"/>
    <x v="11"/>
    <s v="C-4602-1500-10-704040"/>
    <s v="C"/>
    <s v="4602"/>
    <s v="1500"/>
    <s v="10"/>
    <s v="704040"/>
    <m/>
    <m/>
    <m/>
    <m/>
    <s v="Propios"/>
    <s v="27"/>
    <s v="CSF"/>
    <x v="17"/>
    <n v="66509935035"/>
    <n v="4535885984"/>
    <n v="1042788684"/>
    <n v="70003032335"/>
    <n v="0"/>
    <n v="69075576056"/>
    <n v="927456279"/>
    <n v="68919601006.410004"/>
    <n v="57714399228.410004"/>
    <n v="57714399228.410004"/>
    <n v="57714399228.410004"/>
  </r>
  <r>
    <x v="11"/>
    <x v="11"/>
    <s v="C-4699-1500-1-704080"/>
    <s v="C"/>
    <s v="4699"/>
    <s v="1500"/>
    <s v="1"/>
    <s v="704080"/>
    <m/>
    <m/>
    <m/>
    <m/>
    <s v="Propios"/>
    <s v="27"/>
    <s v="CSF"/>
    <x v="16"/>
    <n v="125617611"/>
    <n v="12427018"/>
    <n v="1646019"/>
    <n v="136398610"/>
    <n v="0"/>
    <n v="136398610"/>
    <n v="0"/>
    <n v="136352034"/>
    <n v="94432117"/>
    <n v="94432117"/>
    <n v="94432117"/>
  </r>
  <r>
    <x v="11"/>
    <x v="11"/>
    <s v="C-4699-1500-3-53105B"/>
    <s v="C"/>
    <s v="4699"/>
    <s v="1500"/>
    <s v="3"/>
    <s v="53105B"/>
    <m/>
    <m/>
    <m/>
    <m/>
    <s v="Propios"/>
    <s v="27"/>
    <s v="CSF"/>
    <x v="18"/>
    <n v="6266253898"/>
    <n v="1118743191"/>
    <n v="609843662"/>
    <n v="6775153427"/>
    <n v="0"/>
    <n v="6772787570"/>
    <n v="2365857"/>
    <n v="6695794551.7600002"/>
    <n v="4878504556.5"/>
    <n v="4878504556.5"/>
    <n v="4878504556.5"/>
  </r>
  <r>
    <x v="12"/>
    <x v="12"/>
    <s v="A-02"/>
    <s v="A"/>
    <s v="02"/>
    <m/>
    <m/>
    <m/>
    <m/>
    <m/>
    <m/>
    <m/>
    <s v="Propios"/>
    <s v="27"/>
    <s v="CSF"/>
    <x v="3"/>
    <n v="33279012"/>
    <n v="108264747"/>
    <n v="19772"/>
    <n v="141523987"/>
    <n v="0"/>
    <n v="141523987"/>
    <n v="0"/>
    <n v="128710663"/>
    <n v="17098378"/>
    <n v="17098378"/>
    <n v="17098378"/>
  </r>
  <r>
    <x v="12"/>
    <x v="12"/>
    <s v="A-08-01"/>
    <s v="A"/>
    <s v="08"/>
    <s v="01"/>
    <m/>
    <m/>
    <m/>
    <m/>
    <m/>
    <m/>
    <s v="Propios"/>
    <s v="27"/>
    <s v="CSF"/>
    <x v="9"/>
    <n v="50107635"/>
    <n v="0"/>
    <n v="0"/>
    <n v="50107635"/>
    <n v="0"/>
    <n v="48105446"/>
    <n v="2002189"/>
    <n v="48105446"/>
    <n v="48105446"/>
    <n v="48105446"/>
    <n v="48105446"/>
  </r>
  <r>
    <x v="12"/>
    <x v="12"/>
    <s v="C-4602-1500-3-704050"/>
    <s v="C"/>
    <s v="4602"/>
    <s v="1500"/>
    <s v="3"/>
    <s v="704050"/>
    <m/>
    <m/>
    <m/>
    <m/>
    <s v="Propios"/>
    <s v="27"/>
    <s v="CSF"/>
    <x v="11"/>
    <n v="444548250"/>
    <n v="66446232"/>
    <n v="1421666"/>
    <n v="509572816"/>
    <n v="0"/>
    <n v="509572816"/>
    <n v="0"/>
    <n v="501357699"/>
    <n v="324544772.67000002"/>
    <n v="324544772.67000002"/>
    <n v="324544772.67000002"/>
  </r>
  <r>
    <x v="12"/>
    <x v="12"/>
    <s v="C-4602-1500-5-30205B"/>
    <s v="C"/>
    <s v="4602"/>
    <s v="1500"/>
    <s v="5"/>
    <s v="30205B"/>
    <m/>
    <m/>
    <m/>
    <m/>
    <s v="Propios"/>
    <s v="27"/>
    <s v="CSF"/>
    <x v="12"/>
    <n v="17246748521"/>
    <n v="1025383467"/>
    <n v="369545320"/>
    <n v="17902586668"/>
    <n v="0"/>
    <n v="17852816614"/>
    <n v="49770054"/>
    <n v="17811393726"/>
    <n v="2891018482"/>
    <n v="2891018482"/>
    <n v="2891018482"/>
  </r>
  <r>
    <x v="12"/>
    <x v="12"/>
    <s v="C-4602-1500-9-704020"/>
    <s v="C"/>
    <s v="4602"/>
    <s v="1500"/>
    <s v="9"/>
    <s v="704020"/>
    <m/>
    <m/>
    <m/>
    <m/>
    <s v="Nación"/>
    <s v="10"/>
    <s v="CSF"/>
    <x v="15"/>
    <n v="203467367503"/>
    <n v="5129667053"/>
    <n v="6209247839"/>
    <n v="202387786717"/>
    <n v="0"/>
    <n v="202362468821"/>
    <n v="25317896"/>
    <n v="200115662043"/>
    <n v="152383017443"/>
    <n v="152383017443"/>
    <n v="152383017443"/>
  </r>
  <r>
    <x v="12"/>
    <x v="12"/>
    <s v="C-4602-1500-9-704020"/>
    <s v="C"/>
    <s v="4602"/>
    <s v="1500"/>
    <s v="9"/>
    <s v="704020"/>
    <m/>
    <m/>
    <m/>
    <m/>
    <s v="Propios"/>
    <s v="20"/>
    <s v="CSF"/>
    <x v="15"/>
    <n v="1421735366"/>
    <n v="0"/>
    <n v="0"/>
    <n v="1421735366"/>
    <n v="0"/>
    <n v="1415764677"/>
    <n v="5970689"/>
    <n v="1415764677"/>
    <n v="966321542"/>
    <n v="966321542"/>
    <n v="966321542"/>
  </r>
  <r>
    <x v="12"/>
    <x v="12"/>
    <s v="C-4602-1500-9-704020"/>
    <s v="C"/>
    <s v="4602"/>
    <s v="1500"/>
    <s v="9"/>
    <s v="704020"/>
    <m/>
    <m/>
    <m/>
    <m/>
    <s v="Propios"/>
    <s v="27"/>
    <s v="CSF"/>
    <x v="15"/>
    <n v="603195612"/>
    <n v="272948524"/>
    <n v="0"/>
    <n v="876144136"/>
    <n v="0"/>
    <n v="780748100"/>
    <n v="95396036"/>
    <n v="755420221"/>
    <n v="648315923"/>
    <n v="648315923"/>
    <n v="648315923"/>
  </r>
  <r>
    <x v="12"/>
    <x v="12"/>
    <s v="C-4602-1500-9-704080"/>
    <s v="C"/>
    <s v="4602"/>
    <s v="1500"/>
    <s v="9"/>
    <s v="704080"/>
    <m/>
    <m/>
    <m/>
    <m/>
    <s v="Nación"/>
    <s v="10"/>
    <s v="CSF"/>
    <x v="16"/>
    <n v="1381237150"/>
    <n v="121311401"/>
    <n v="1255401890"/>
    <n v="247146661"/>
    <n v="0"/>
    <n v="247146653"/>
    <n v="8"/>
    <n v="229371213"/>
    <n v="150524977"/>
    <n v="150524977"/>
    <n v="150524977"/>
  </r>
  <r>
    <x v="12"/>
    <x v="12"/>
    <s v="C-4602-1500-9-704080"/>
    <s v="C"/>
    <s v="4602"/>
    <s v="1500"/>
    <s v="9"/>
    <s v="704080"/>
    <m/>
    <m/>
    <m/>
    <m/>
    <s v="Propios"/>
    <s v="27"/>
    <s v="CSF"/>
    <x v="16"/>
    <n v="20578790939"/>
    <n v="7277323834"/>
    <n v="1165461150"/>
    <n v="26690653623"/>
    <n v="0"/>
    <n v="26543951016"/>
    <n v="146702607"/>
    <n v="26440645171"/>
    <n v="15643139798"/>
    <n v="15643139798"/>
    <n v="15643139798"/>
  </r>
  <r>
    <x v="12"/>
    <x v="12"/>
    <s v="C-4602-1500-10-704040"/>
    <s v="C"/>
    <s v="4602"/>
    <s v="1500"/>
    <s v="10"/>
    <s v="704040"/>
    <m/>
    <m/>
    <m/>
    <m/>
    <s v="Nación"/>
    <s v="16"/>
    <s v="CSF"/>
    <x v="17"/>
    <n v="1993356420"/>
    <n v="578078815"/>
    <n v="15473017"/>
    <n v="2555962218"/>
    <n v="0"/>
    <n v="2393033225"/>
    <n v="162928993"/>
    <n v="2329731925"/>
    <n v="1452967180"/>
    <n v="1452967180"/>
    <n v="1452967180"/>
  </r>
  <r>
    <x v="12"/>
    <x v="12"/>
    <s v="C-4602-1500-10-704040"/>
    <s v="C"/>
    <s v="4602"/>
    <s v="1500"/>
    <s v="10"/>
    <s v="704040"/>
    <m/>
    <m/>
    <m/>
    <m/>
    <s v="Propios"/>
    <s v="21"/>
    <s v="CSF"/>
    <x v="17"/>
    <n v="1648258650"/>
    <n v="723710125"/>
    <n v="103731545"/>
    <n v="2268237230"/>
    <n v="0"/>
    <n v="2267640160"/>
    <n v="597070"/>
    <n v="2142634288"/>
    <n v="1520849070"/>
    <n v="1520849070"/>
    <n v="1520849070"/>
  </r>
  <r>
    <x v="12"/>
    <x v="12"/>
    <s v="C-4602-1500-10-704040"/>
    <s v="C"/>
    <s v="4602"/>
    <s v="1500"/>
    <s v="10"/>
    <s v="704040"/>
    <m/>
    <m/>
    <m/>
    <m/>
    <s v="Propios"/>
    <s v="27"/>
    <s v="CSF"/>
    <x v="17"/>
    <n v="5808887235"/>
    <n v="1216692390"/>
    <n v="2874760"/>
    <n v="7022704865"/>
    <n v="0"/>
    <n v="6980853232"/>
    <n v="41851633"/>
    <n v="6861952541"/>
    <n v="4841360945"/>
    <n v="4841360945"/>
    <n v="4841360945"/>
  </r>
  <r>
    <x v="12"/>
    <x v="12"/>
    <s v="C-4699-1500-1-704080"/>
    <s v="C"/>
    <s v="4699"/>
    <s v="1500"/>
    <s v="1"/>
    <s v="704080"/>
    <m/>
    <m/>
    <m/>
    <m/>
    <s v="Propios"/>
    <s v="27"/>
    <s v="CSF"/>
    <x v="16"/>
    <n v="125532470"/>
    <n v="6780999"/>
    <n v="1646019"/>
    <n v="130667450"/>
    <n v="0"/>
    <n v="130667450"/>
    <n v="0"/>
    <n v="129294114"/>
    <n v="88214266"/>
    <n v="88214266"/>
    <n v="88214266"/>
  </r>
  <r>
    <x v="12"/>
    <x v="12"/>
    <s v="C-4699-1500-3-53105B"/>
    <s v="C"/>
    <s v="4699"/>
    <s v="1500"/>
    <s v="3"/>
    <s v="53105B"/>
    <m/>
    <m/>
    <m/>
    <m/>
    <s v="Propios"/>
    <s v="27"/>
    <s v="CSF"/>
    <x v="18"/>
    <n v="1365749962"/>
    <n v="877684034"/>
    <n v="131961855"/>
    <n v="2111472141"/>
    <n v="0"/>
    <n v="2111468021"/>
    <n v="4120"/>
    <n v="2055277550"/>
    <n v="1211309791.8"/>
    <n v="1211309791.8"/>
    <n v="1211309791.8"/>
  </r>
  <r>
    <x v="13"/>
    <x v="13"/>
    <s v="A-02"/>
    <s v="A"/>
    <s v="02"/>
    <m/>
    <m/>
    <m/>
    <m/>
    <m/>
    <m/>
    <m/>
    <s v="Propios"/>
    <s v="27"/>
    <s v="CSF"/>
    <x v="3"/>
    <n v="355348846"/>
    <n v="127434501"/>
    <n v="1000000"/>
    <n v="481783347"/>
    <n v="0"/>
    <n v="481783347"/>
    <n v="0"/>
    <n v="384408644"/>
    <n v="216228356"/>
    <n v="216228356"/>
    <n v="216228356"/>
  </r>
  <r>
    <x v="13"/>
    <x v="13"/>
    <s v="A-08-01"/>
    <s v="A"/>
    <s v="08"/>
    <s v="01"/>
    <m/>
    <m/>
    <m/>
    <m/>
    <m/>
    <m/>
    <s v="Propios"/>
    <s v="27"/>
    <s v="CSF"/>
    <x v="9"/>
    <n v="94875700"/>
    <n v="0"/>
    <n v="7205049"/>
    <n v="87670651"/>
    <n v="0"/>
    <n v="87670651"/>
    <n v="0"/>
    <n v="87670651"/>
    <n v="87670651"/>
    <n v="87670651"/>
    <n v="87670651"/>
  </r>
  <r>
    <x v="13"/>
    <x v="13"/>
    <s v="C-4602-1500-3-704050"/>
    <s v="C"/>
    <s v="4602"/>
    <s v="1500"/>
    <s v="3"/>
    <s v="704050"/>
    <m/>
    <m/>
    <m/>
    <m/>
    <s v="Propios"/>
    <s v="27"/>
    <s v="CSF"/>
    <x v="11"/>
    <n v="353157250"/>
    <n v="61380000"/>
    <n v="0"/>
    <n v="414537250"/>
    <n v="0"/>
    <n v="414537250"/>
    <n v="0"/>
    <n v="409273500"/>
    <n v="271039475"/>
    <n v="271039475"/>
    <n v="271039475"/>
  </r>
  <r>
    <x v="13"/>
    <x v="13"/>
    <s v="C-4602-1500-5-30205B"/>
    <s v="C"/>
    <s v="4602"/>
    <s v="1500"/>
    <s v="5"/>
    <s v="30205B"/>
    <m/>
    <m/>
    <m/>
    <m/>
    <s v="Propios"/>
    <s v="27"/>
    <s v="CSF"/>
    <x v="12"/>
    <n v="84687000"/>
    <n v="0"/>
    <n v="0"/>
    <n v="84687000"/>
    <n v="0"/>
    <n v="79187750"/>
    <n v="5499250"/>
    <n v="77712359"/>
    <n v="49561820"/>
    <n v="49561820"/>
    <n v="49561820"/>
  </r>
  <r>
    <x v="13"/>
    <x v="13"/>
    <s v="C-4602-1500-9-704020"/>
    <s v="C"/>
    <s v="4602"/>
    <s v="1500"/>
    <s v="9"/>
    <s v="704020"/>
    <m/>
    <m/>
    <m/>
    <m/>
    <s v="Nación"/>
    <s v="10"/>
    <s v="CSF"/>
    <x v="15"/>
    <n v="147615233994"/>
    <n v="4768777452"/>
    <n v="7820986319"/>
    <n v="144563025127"/>
    <n v="0"/>
    <n v="144235735133"/>
    <n v="327289994"/>
    <n v="140932167817"/>
    <n v="117329505599"/>
    <n v="117329505599"/>
    <n v="117329505599"/>
  </r>
  <r>
    <x v="13"/>
    <x v="13"/>
    <s v="C-4602-1500-9-704020"/>
    <s v="C"/>
    <s v="4602"/>
    <s v="1500"/>
    <s v="9"/>
    <s v="704020"/>
    <m/>
    <m/>
    <m/>
    <m/>
    <s v="Propios"/>
    <s v="20"/>
    <s v="CSF"/>
    <x v="15"/>
    <n v="1648389004"/>
    <n v="426386451"/>
    <n v="0"/>
    <n v="2074775455"/>
    <n v="0"/>
    <n v="2069127137"/>
    <n v="5648318"/>
    <n v="1839630002"/>
    <n v="1194535026"/>
    <n v="1194535026"/>
    <n v="1194535026"/>
  </r>
  <r>
    <x v="13"/>
    <x v="13"/>
    <s v="C-4602-1500-9-704020"/>
    <s v="C"/>
    <s v="4602"/>
    <s v="1500"/>
    <s v="9"/>
    <s v="704020"/>
    <m/>
    <m/>
    <m/>
    <m/>
    <s v="Propios"/>
    <s v="27"/>
    <s v="CSF"/>
    <x v="15"/>
    <n v="717271152"/>
    <n v="111390294"/>
    <n v="0"/>
    <n v="828661446"/>
    <n v="0"/>
    <n v="787386912"/>
    <n v="41274534"/>
    <n v="694306851"/>
    <n v="446735421"/>
    <n v="446735421"/>
    <n v="446735421"/>
  </r>
  <r>
    <x v="13"/>
    <x v="13"/>
    <s v="C-4602-1500-9-704080"/>
    <s v="C"/>
    <s v="4602"/>
    <s v="1500"/>
    <s v="9"/>
    <s v="704080"/>
    <m/>
    <m/>
    <m/>
    <m/>
    <s v="Nación"/>
    <s v="10"/>
    <s v="CSF"/>
    <x v="16"/>
    <n v="1559041901"/>
    <n v="1954018058"/>
    <n v="2963599217"/>
    <n v="549460742"/>
    <n v="0"/>
    <n v="501903487"/>
    <n v="47557255"/>
    <n v="479367973.58999997"/>
    <n v="308598957"/>
    <n v="308598957"/>
    <n v="308598957"/>
  </r>
  <r>
    <x v="13"/>
    <x v="13"/>
    <s v="C-4602-1500-9-704080"/>
    <s v="C"/>
    <s v="4602"/>
    <s v="1500"/>
    <s v="9"/>
    <s v="704080"/>
    <m/>
    <m/>
    <m/>
    <m/>
    <s v="Propios"/>
    <s v="27"/>
    <s v="CSF"/>
    <x v="16"/>
    <n v="18668918473"/>
    <n v="2134173844"/>
    <n v="1797082024"/>
    <n v="19006010293"/>
    <n v="0"/>
    <n v="19002162027"/>
    <n v="3848266"/>
    <n v="18964253532"/>
    <n v="15847642006"/>
    <n v="15847642006"/>
    <n v="15847642006"/>
  </r>
  <r>
    <x v="13"/>
    <x v="13"/>
    <s v="C-4602-1500-10-704040"/>
    <s v="C"/>
    <s v="4602"/>
    <s v="1500"/>
    <s v="10"/>
    <s v="704040"/>
    <m/>
    <m/>
    <m/>
    <m/>
    <s v="Nación"/>
    <s v="16"/>
    <s v="CSF"/>
    <x v="17"/>
    <n v="3202332553"/>
    <n v="1103321398"/>
    <n v="877298895"/>
    <n v="3428355056"/>
    <n v="0"/>
    <n v="3427281872"/>
    <n v="1073184"/>
    <n v="3398732661.5500002"/>
    <n v="2474433432"/>
    <n v="2474433432"/>
    <n v="2474433432"/>
  </r>
  <r>
    <x v="13"/>
    <x v="13"/>
    <s v="C-4602-1500-10-704040"/>
    <s v="C"/>
    <s v="4602"/>
    <s v="1500"/>
    <s v="10"/>
    <s v="704040"/>
    <m/>
    <m/>
    <m/>
    <m/>
    <s v="Propios"/>
    <s v="21"/>
    <s v="CSF"/>
    <x v="17"/>
    <n v="3953185989"/>
    <n v="1103449977"/>
    <n v="376552771"/>
    <n v="4680083195"/>
    <n v="0"/>
    <n v="4621990575"/>
    <n v="58092620"/>
    <n v="4474917431"/>
    <n v="3195242452"/>
    <n v="3195242452"/>
    <n v="3195242452"/>
  </r>
  <r>
    <x v="13"/>
    <x v="13"/>
    <s v="C-4602-1500-10-704040"/>
    <s v="C"/>
    <s v="4602"/>
    <s v="1500"/>
    <s v="10"/>
    <s v="704040"/>
    <m/>
    <m/>
    <m/>
    <m/>
    <s v="Propios"/>
    <s v="27"/>
    <s v="CSF"/>
    <x v="17"/>
    <n v="11054385221"/>
    <n v="2335563400"/>
    <n v="163652938"/>
    <n v="13226295683"/>
    <n v="0"/>
    <n v="13041614024.82"/>
    <n v="184681658.18000001"/>
    <n v="13000404363.82"/>
    <n v="11421268263.82"/>
    <n v="11421268263.82"/>
    <n v="11421268263.82"/>
  </r>
  <r>
    <x v="13"/>
    <x v="13"/>
    <s v="C-4699-1500-1-704080"/>
    <s v="C"/>
    <s v="4699"/>
    <s v="1500"/>
    <s v="1"/>
    <s v="704080"/>
    <m/>
    <m/>
    <m/>
    <m/>
    <s v="Propios"/>
    <s v="27"/>
    <s v="CSF"/>
    <x v="16"/>
    <n v="51963308"/>
    <n v="4991512"/>
    <n v="3930090"/>
    <n v="53024730"/>
    <n v="0"/>
    <n v="53024730"/>
    <n v="0"/>
    <n v="51437173"/>
    <n v="34454441"/>
    <n v="34454441"/>
    <n v="34454441"/>
  </r>
  <r>
    <x v="13"/>
    <x v="13"/>
    <s v="C-4699-1500-3-53105B"/>
    <s v="C"/>
    <s v="4699"/>
    <s v="1500"/>
    <s v="3"/>
    <s v="53105B"/>
    <m/>
    <m/>
    <m/>
    <m/>
    <s v="Propios"/>
    <s v="27"/>
    <s v="CSF"/>
    <x v="18"/>
    <n v="1437407757"/>
    <n v="803493974"/>
    <n v="6133900"/>
    <n v="2234767831"/>
    <n v="0"/>
    <n v="2169355659"/>
    <n v="65412172"/>
    <n v="2146330497"/>
    <n v="1490636014.8"/>
    <n v="1490636014.8"/>
    <n v="1490636014.8"/>
  </r>
  <r>
    <x v="14"/>
    <x v="14"/>
    <s v="A-02"/>
    <s v="A"/>
    <s v="02"/>
    <m/>
    <m/>
    <m/>
    <m/>
    <m/>
    <m/>
    <m/>
    <s v="Propios"/>
    <s v="27"/>
    <s v="CSF"/>
    <x v="3"/>
    <n v="27025077"/>
    <n v="49116717"/>
    <n v="0"/>
    <n v="76141794"/>
    <n v="0"/>
    <n v="74517097"/>
    <n v="1624697"/>
    <n v="61747119"/>
    <n v="46378214"/>
    <n v="46378214"/>
    <n v="46378214"/>
  </r>
  <r>
    <x v="14"/>
    <x v="14"/>
    <s v="A-08-01"/>
    <s v="A"/>
    <s v="08"/>
    <s v="01"/>
    <m/>
    <m/>
    <m/>
    <m/>
    <m/>
    <m/>
    <s v="Propios"/>
    <s v="27"/>
    <s v="CSF"/>
    <x v="9"/>
    <n v="81505648"/>
    <n v="28604804"/>
    <n v="0"/>
    <n v="110110452"/>
    <n v="0"/>
    <n v="110110452"/>
    <n v="0"/>
    <n v="110110452"/>
    <n v="110110452"/>
    <n v="110110452"/>
    <n v="110110452"/>
  </r>
  <r>
    <x v="14"/>
    <x v="14"/>
    <s v="C-4602-1500-3-704050"/>
    <s v="C"/>
    <s v="4602"/>
    <s v="1500"/>
    <s v="3"/>
    <s v="704050"/>
    <m/>
    <m/>
    <m/>
    <m/>
    <s v="Propios"/>
    <s v="27"/>
    <s v="CSF"/>
    <x v="11"/>
    <n v="350157250"/>
    <n v="18000000"/>
    <n v="34884383"/>
    <n v="333272867"/>
    <n v="0"/>
    <n v="330272867"/>
    <n v="3000000"/>
    <n v="296062377"/>
    <n v="208740708"/>
    <n v="208740708"/>
    <n v="208740708"/>
  </r>
  <r>
    <x v="14"/>
    <x v="14"/>
    <s v="C-4602-1500-5-30205B"/>
    <s v="C"/>
    <s v="4602"/>
    <s v="1500"/>
    <s v="5"/>
    <s v="30205B"/>
    <m/>
    <m/>
    <m/>
    <m/>
    <s v="Propios"/>
    <s v="27"/>
    <s v="CSF"/>
    <x v="12"/>
    <n v="75428814434"/>
    <n v="17280162550"/>
    <n v="2644757023"/>
    <n v="90064219961"/>
    <n v="0"/>
    <n v="87973361275.979996"/>
    <n v="2090858685.02"/>
    <n v="87336317668.979996"/>
    <n v="32624394085.790001"/>
    <n v="32624394085.790001"/>
    <n v="32624394085.790001"/>
  </r>
  <r>
    <x v="14"/>
    <x v="14"/>
    <s v="C-4602-1500-9-704020"/>
    <s v="C"/>
    <s v="4602"/>
    <s v="1500"/>
    <s v="9"/>
    <s v="704020"/>
    <m/>
    <m/>
    <m/>
    <m/>
    <s v="Nación"/>
    <s v="10"/>
    <s v="CSF"/>
    <x v="15"/>
    <n v="608546744666"/>
    <n v="948373739"/>
    <n v="5090078436"/>
    <n v="604405039969"/>
    <n v="0"/>
    <n v="600793661909.77002"/>
    <n v="3611378059.23"/>
    <n v="596187905088.77002"/>
    <n v="358730617184.28998"/>
    <n v="358730617184.28998"/>
    <n v="358730617184.28998"/>
  </r>
  <r>
    <x v="14"/>
    <x v="14"/>
    <s v="C-4602-1500-9-704020"/>
    <s v="C"/>
    <s v="4602"/>
    <s v="1500"/>
    <s v="9"/>
    <s v="704020"/>
    <m/>
    <m/>
    <m/>
    <m/>
    <s v="Propios"/>
    <s v="20"/>
    <s v="CSF"/>
    <x v="15"/>
    <n v="3138416761"/>
    <n v="115255156"/>
    <n v="0"/>
    <n v="3253671917"/>
    <n v="0"/>
    <n v="3233189222.3299999"/>
    <n v="20482694.670000002"/>
    <n v="3227085843.3299999"/>
    <n v="2507043983.3299999"/>
    <n v="2507043983.3299999"/>
    <n v="2507043983.3299999"/>
  </r>
  <r>
    <x v="14"/>
    <x v="14"/>
    <s v="C-4602-1500-9-704020"/>
    <s v="C"/>
    <s v="4602"/>
    <s v="1500"/>
    <s v="9"/>
    <s v="704020"/>
    <m/>
    <m/>
    <m/>
    <m/>
    <s v="Propios"/>
    <s v="27"/>
    <s v="CSF"/>
    <x v="15"/>
    <n v="41339226474"/>
    <n v="493544616"/>
    <n v="1670472314"/>
    <n v="40162298776"/>
    <n v="0"/>
    <n v="40071089549"/>
    <n v="91209227"/>
    <n v="39607233657"/>
    <n v="28619098443"/>
    <n v="28619098443"/>
    <n v="28619098443"/>
  </r>
  <r>
    <x v="14"/>
    <x v="14"/>
    <s v="C-4602-1500-9-704080"/>
    <s v="C"/>
    <s v="4602"/>
    <s v="1500"/>
    <s v="9"/>
    <s v="704080"/>
    <m/>
    <m/>
    <m/>
    <m/>
    <s v="Nación"/>
    <s v="10"/>
    <s v="CSF"/>
    <x v="16"/>
    <n v="50636917531"/>
    <n v="3387918513"/>
    <n v="12817701"/>
    <n v="54012018343"/>
    <n v="0"/>
    <n v="53690008696.699997"/>
    <n v="322009646.30000001"/>
    <n v="52393698290.699997"/>
    <n v="20560802857.23"/>
    <n v="20560802857.23"/>
    <n v="20560802857.23"/>
  </r>
  <r>
    <x v="14"/>
    <x v="14"/>
    <s v="C-4602-1500-9-704080"/>
    <s v="C"/>
    <s v="4602"/>
    <s v="1500"/>
    <s v="9"/>
    <s v="704080"/>
    <m/>
    <m/>
    <m/>
    <m/>
    <s v="Propios"/>
    <s v="27"/>
    <s v="CSF"/>
    <x v="16"/>
    <n v="59944679625"/>
    <n v="3544060961"/>
    <n v="3769912753"/>
    <n v="59718827833"/>
    <n v="0"/>
    <n v="59385767477.550003"/>
    <n v="333060355.44999999"/>
    <n v="58710539375.550003"/>
    <n v="34551594635.339996"/>
    <n v="34551594635.339996"/>
    <n v="34551594635.339996"/>
  </r>
  <r>
    <x v="14"/>
    <x v="14"/>
    <s v="C-4602-1500-10-704040"/>
    <s v="C"/>
    <s v="4602"/>
    <s v="1500"/>
    <s v="10"/>
    <s v="704040"/>
    <m/>
    <m/>
    <m/>
    <m/>
    <s v="Nación"/>
    <s v="16"/>
    <s v="CSF"/>
    <x v="17"/>
    <n v="1228605796"/>
    <n v="139194425"/>
    <n v="300521450"/>
    <n v="1067278771"/>
    <n v="0"/>
    <n v="993512550"/>
    <n v="73766221"/>
    <n v="992849139"/>
    <n v="652991964"/>
    <n v="652991964"/>
    <n v="652991964"/>
  </r>
  <r>
    <x v="14"/>
    <x v="14"/>
    <s v="C-4602-1500-10-704040"/>
    <s v="C"/>
    <s v="4602"/>
    <s v="1500"/>
    <s v="10"/>
    <s v="704040"/>
    <m/>
    <m/>
    <m/>
    <m/>
    <s v="Propios"/>
    <s v="21"/>
    <s v="CSF"/>
    <x v="17"/>
    <n v="2012491085"/>
    <n v="695868267"/>
    <n v="53778183"/>
    <n v="2654581169"/>
    <n v="0"/>
    <n v="2324721570"/>
    <n v="329859599"/>
    <n v="2035017282"/>
    <n v="1396059448"/>
    <n v="1396059448"/>
    <n v="1396059448"/>
  </r>
  <r>
    <x v="14"/>
    <x v="14"/>
    <s v="C-4602-1500-10-704040"/>
    <s v="C"/>
    <s v="4602"/>
    <s v="1500"/>
    <s v="10"/>
    <s v="704040"/>
    <m/>
    <m/>
    <m/>
    <m/>
    <s v="Propios"/>
    <s v="27"/>
    <s v="CSF"/>
    <x v="17"/>
    <n v="7066654835"/>
    <n v="934527407"/>
    <n v="185154533"/>
    <n v="7816027709"/>
    <n v="0"/>
    <n v="7761917762"/>
    <n v="54109947"/>
    <n v="7557598381"/>
    <n v="5333985591"/>
    <n v="5333985591"/>
    <n v="5333985591"/>
  </r>
  <r>
    <x v="14"/>
    <x v="14"/>
    <s v="C-4699-1500-1-704080"/>
    <s v="C"/>
    <s v="4699"/>
    <s v="1500"/>
    <s v="1"/>
    <s v="704080"/>
    <m/>
    <m/>
    <m/>
    <m/>
    <s v="Propios"/>
    <s v="27"/>
    <s v="CSF"/>
    <x v="16"/>
    <n v="65986400"/>
    <n v="0"/>
    <n v="2696587"/>
    <n v="63289813"/>
    <n v="0"/>
    <n v="63289813"/>
    <n v="0"/>
    <n v="60757040"/>
    <n v="39184384"/>
    <n v="39184384"/>
    <n v="39184384"/>
  </r>
  <r>
    <x v="14"/>
    <x v="14"/>
    <s v="C-4699-1500-3-53105B"/>
    <s v="C"/>
    <s v="4699"/>
    <s v="1500"/>
    <s v="3"/>
    <s v="53105B"/>
    <m/>
    <m/>
    <m/>
    <m/>
    <s v="Propios"/>
    <s v="27"/>
    <s v="CSF"/>
    <x v="18"/>
    <n v="1831656194"/>
    <n v="964248771"/>
    <n v="183038830"/>
    <n v="2612866135"/>
    <n v="0"/>
    <n v="2487356183"/>
    <n v="125509952"/>
    <n v="2364701849.0700002"/>
    <n v="1633923614.0699999"/>
    <n v="1633923614.0699999"/>
    <n v="1633923614.0699999"/>
  </r>
  <r>
    <x v="15"/>
    <x v="15"/>
    <s v="A-02"/>
    <s v="A"/>
    <s v="02"/>
    <m/>
    <m/>
    <m/>
    <m/>
    <m/>
    <m/>
    <m/>
    <s v="Propios"/>
    <s v="27"/>
    <s v="CSF"/>
    <x v="3"/>
    <n v="34515146"/>
    <n v="39408129"/>
    <n v="9631606"/>
    <n v="64291669"/>
    <n v="0"/>
    <n v="64291669"/>
    <n v="0"/>
    <n v="59055999"/>
    <n v="8246683.6699999999"/>
    <n v="8246683.6699999999"/>
    <n v="8246683.6699999999"/>
  </r>
  <r>
    <x v="15"/>
    <x v="15"/>
    <s v="A-08-01"/>
    <s v="A"/>
    <s v="08"/>
    <s v="01"/>
    <m/>
    <m/>
    <m/>
    <m/>
    <m/>
    <m/>
    <s v="Propios"/>
    <s v="27"/>
    <s v="CSF"/>
    <x v="9"/>
    <n v="72214844"/>
    <n v="4393170"/>
    <n v="0"/>
    <n v="76608014"/>
    <n v="0"/>
    <n v="76608014"/>
    <n v="0"/>
    <n v="76608014"/>
    <n v="76608014"/>
    <n v="76608014"/>
    <n v="76608014"/>
  </r>
  <r>
    <x v="15"/>
    <x v="15"/>
    <s v="C-4602-1500-3-704050"/>
    <s v="C"/>
    <s v="4602"/>
    <s v="1500"/>
    <s v="3"/>
    <s v="704050"/>
    <m/>
    <m/>
    <m/>
    <m/>
    <s v="Propios"/>
    <s v="27"/>
    <s v="CSF"/>
    <x v="11"/>
    <n v="441548250"/>
    <n v="22487244"/>
    <n v="0"/>
    <n v="464035494"/>
    <n v="0"/>
    <n v="462140293.30000001"/>
    <n v="1895200.7"/>
    <n v="395575954.97000003"/>
    <n v="280781598.60000002"/>
    <n v="280781598.60000002"/>
    <n v="280781598.60000002"/>
  </r>
  <r>
    <x v="15"/>
    <x v="15"/>
    <s v="C-4602-1500-5-30205B"/>
    <s v="C"/>
    <s v="4602"/>
    <s v="1500"/>
    <s v="5"/>
    <s v="30205B"/>
    <m/>
    <m/>
    <m/>
    <m/>
    <s v="Propios"/>
    <s v="27"/>
    <s v="CSF"/>
    <x v="12"/>
    <n v="6258047698"/>
    <n v="3706000"/>
    <n v="2729561842"/>
    <n v="3532191856"/>
    <n v="0"/>
    <n v="3522024806"/>
    <n v="10167050"/>
    <n v="3516505205"/>
    <n v="570902457.79999995"/>
    <n v="570902457.79999995"/>
    <n v="570902457.79999995"/>
  </r>
  <r>
    <x v="15"/>
    <x v="15"/>
    <s v="C-4602-1500-9-704020"/>
    <s v="C"/>
    <s v="4602"/>
    <s v="1500"/>
    <s v="9"/>
    <s v="704020"/>
    <m/>
    <m/>
    <m/>
    <m/>
    <s v="Nación"/>
    <s v="10"/>
    <s v="CSF"/>
    <x v="15"/>
    <n v="310957393169"/>
    <n v="2931844578"/>
    <n v="12775932104"/>
    <n v="301113305643"/>
    <n v="0"/>
    <n v="299744816506"/>
    <n v="1368489137"/>
    <n v="297977916270"/>
    <n v="245504517817.92999"/>
    <n v="245504517817.92999"/>
    <n v="245504517817.92999"/>
  </r>
  <r>
    <x v="15"/>
    <x v="15"/>
    <s v="C-4602-1500-9-704020"/>
    <s v="C"/>
    <s v="4602"/>
    <s v="1500"/>
    <s v="9"/>
    <s v="704020"/>
    <m/>
    <m/>
    <m/>
    <m/>
    <s v="Propios"/>
    <s v="20"/>
    <s v="CSF"/>
    <x v="15"/>
    <n v="2172524050"/>
    <n v="0"/>
    <n v="0"/>
    <n v="2172524050"/>
    <n v="0"/>
    <n v="2162286320"/>
    <n v="10237730"/>
    <n v="2139175143"/>
    <n v="1758256000.8"/>
    <n v="1758256000.8"/>
    <n v="1758256000.8"/>
  </r>
  <r>
    <x v="15"/>
    <x v="15"/>
    <s v="C-4602-1500-9-704020"/>
    <s v="C"/>
    <s v="4602"/>
    <s v="1500"/>
    <s v="9"/>
    <s v="704020"/>
    <m/>
    <m/>
    <m/>
    <m/>
    <s v="Propios"/>
    <s v="27"/>
    <s v="CSF"/>
    <x v="15"/>
    <n v="755916422"/>
    <n v="32000000"/>
    <n v="399798275"/>
    <n v="388118147"/>
    <n v="0"/>
    <n v="345912341.17000002"/>
    <n v="42205805.829999998"/>
    <n v="229067080.16999999"/>
    <n v="192995911"/>
    <n v="192995911"/>
    <n v="192995911"/>
  </r>
  <r>
    <x v="15"/>
    <x v="15"/>
    <s v="C-4602-1500-9-704080"/>
    <s v="C"/>
    <s v="4602"/>
    <s v="1500"/>
    <s v="9"/>
    <s v="704080"/>
    <m/>
    <m/>
    <m/>
    <m/>
    <s v="Nación"/>
    <s v="10"/>
    <s v="CSF"/>
    <x v="16"/>
    <n v="1548162282"/>
    <n v="237089122"/>
    <n v="489834884"/>
    <n v="1295416520"/>
    <n v="0"/>
    <n v="1292278481.6199999"/>
    <n v="3138038.38"/>
    <n v="1268004115.6700001"/>
    <n v="724118140.66999996"/>
    <n v="724118140.66999996"/>
    <n v="724118140.66999996"/>
  </r>
  <r>
    <x v="15"/>
    <x v="15"/>
    <s v="C-4602-1500-9-704080"/>
    <s v="C"/>
    <s v="4602"/>
    <s v="1500"/>
    <s v="9"/>
    <s v="704080"/>
    <m/>
    <m/>
    <m/>
    <m/>
    <s v="Propios"/>
    <s v="27"/>
    <s v="CSF"/>
    <x v="16"/>
    <n v="13999526787"/>
    <n v="1341490714"/>
    <n v="1426681231"/>
    <n v="13914336270"/>
    <n v="0"/>
    <n v="13865757160.790001"/>
    <n v="48579109.210000001"/>
    <n v="13771604492.790001"/>
    <n v="10840467738.959999"/>
    <n v="10840467738.959999"/>
    <n v="10840467738.959999"/>
  </r>
  <r>
    <x v="15"/>
    <x v="15"/>
    <s v="C-4602-1500-10-704040"/>
    <s v="C"/>
    <s v="4602"/>
    <s v="1500"/>
    <s v="10"/>
    <s v="704040"/>
    <m/>
    <m/>
    <m/>
    <m/>
    <s v="Nación"/>
    <s v="16"/>
    <s v="CSF"/>
    <x v="17"/>
    <n v="1470437262"/>
    <n v="303128002"/>
    <n v="46360386"/>
    <n v="1727204878"/>
    <n v="0"/>
    <n v="1695204878"/>
    <n v="32000000"/>
    <n v="1694726851"/>
    <n v="1231627267"/>
    <n v="1231627267"/>
    <n v="1231627267"/>
  </r>
  <r>
    <x v="15"/>
    <x v="15"/>
    <s v="C-4602-1500-10-704040"/>
    <s v="C"/>
    <s v="4602"/>
    <s v="1500"/>
    <s v="10"/>
    <s v="704040"/>
    <m/>
    <m/>
    <m/>
    <m/>
    <s v="Propios"/>
    <s v="21"/>
    <s v="CSF"/>
    <x v="17"/>
    <n v="2033984386"/>
    <n v="850773987"/>
    <n v="0"/>
    <n v="2884758373"/>
    <n v="0"/>
    <n v="2852912923.6199999"/>
    <n v="31845449.379999999"/>
    <n v="2824989543.1199999"/>
    <n v="2066603987.1199999"/>
    <n v="2066603987.1199999"/>
    <n v="2066603987.1199999"/>
  </r>
  <r>
    <x v="15"/>
    <x v="15"/>
    <s v="C-4602-1500-10-704040"/>
    <s v="C"/>
    <s v="4602"/>
    <s v="1500"/>
    <s v="10"/>
    <s v="704040"/>
    <m/>
    <m/>
    <m/>
    <m/>
    <s v="Propios"/>
    <s v="27"/>
    <s v="CSF"/>
    <x v="17"/>
    <n v="10770236789"/>
    <n v="546405151"/>
    <n v="488698365"/>
    <n v="10827943575"/>
    <n v="0"/>
    <n v="10775639840"/>
    <n v="52303735"/>
    <n v="10747061594"/>
    <n v="9291031522"/>
    <n v="9291031522"/>
    <n v="9291031522"/>
  </r>
  <r>
    <x v="15"/>
    <x v="15"/>
    <s v="C-4699-1500-1-704080"/>
    <s v="C"/>
    <s v="4699"/>
    <s v="1500"/>
    <s v="1"/>
    <s v="704080"/>
    <m/>
    <m/>
    <m/>
    <m/>
    <s v="Propios"/>
    <s v="27"/>
    <s v="CSF"/>
    <x v="16"/>
    <n v="125094258"/>
    <n v="7280884"/>
    <n v="0"/>
    <n v="132375142"/>
    <n v="0"/>
    <n v="132375142"/>
    <n v="0"/>
    <n v="129893362"/>
    <n v="86748050"/>
    <n v="86748050"/>
    <n v="86748050"/>
  </r>
  <r>
    <x v="15"/>
    <x v="15"/>
    <s v="C-4699-1500-3-53105B"/>
    <s v="C"/>
    <s v="4699"/>
    <s v="1500"/>
    <s v="3"/>
    <s v="53105B"/>
    <m/>
    <m/>
    <m/>
    <m/>
    <s v="Propios"/>
    <s v="27"/>
    <s v="CSF"/>
    <x v="18"/>
    <n v="1721497539"/>
    <n v="1329702314"/>
    <n v="228061473"/>
    <n v="2823138380"/>
    <n v="0"/>
    <n v="2650317236.6599998"/>
    <n v="172821143.34"/>
    <n v="2384348306.6300001"/>
    <n v="1654443147.6199999"/>
    <n v="1654443147.6199999"/>
    <n v="1654443147.6199999"/>
  </r>
  <r>
    <x v="16"/>
    <x v="16"/>
    <s v="A-02"/>
    <s v="A"/>
    <s v="02"/>
    <m/>
    <m/>
    <m/>
    <m/>
    <m/>
    <m/>
    <m/>
    <s v="Propios"/>
    <s v="27"/>
    <s v="CSF"/>
    <x v="3"/>
    <n v="53431015"/>
    <n v="61315018"/>
    <n v="401100"/>
    <n v="114344933"/>
    <n v="0"/>
    <n v="114344933"/>
    <n v="0"/>
    <n v="85025417"/>
    <n v="62359238"/>
    <n v="62359238"/>
    <n v="62359238"/>
  </r>
  <r>
    <x v="16"/>
    <x v="16"/>
    <s v="A-03-03-01-015"/>
    <s v="A"/>
    <s v="03"/>
    <s v="03"/>
    <s v="01"/>
    <s v="015"/>
    <m/>
    <m/>
    <m/>
    <m/>
    <s v="Propios"/>
    <s v="27"/>
    <s v="CSF"/>
    <x v="4"/>
    <n v="0"/>
    <n v="22824859"/>
    <n v="0"/>
    <n v="22824859"/>
    <n v="0"/>
    <n v="22824858.260000002"/>
    <n v="0.74"/>
    <n v="22824858.260000002"/>
    <n v="22824858.260000002"/>
    <n v="22824858.260000002"/>
    <n v="22824858.260000002"/>
  </r>
  <r>
    <x v="16"/>
    <x v="16"/>
    <s v="A-08-01"/>
    <s v="A"/>
    <s v="08"/>
    <s v="01"/>
    <m/>
    <m/>
    <m/>
    <m/>
    <m/>
    <m/>
    <s v="Propios"/>
    <s v="27"/>
    <s v="CSF"/>
    <x v="9"/>
    <n v="42066302"/>
    <n v="8000"/>
    <n v="4337368"/>
    <n v="37736934"/>
    <n v="0"/>
    <n v="37736934"/>
    <n v="0"/>
    <n v="37236934"/>
    <n v="34501434"/>
    <n v="34501434"/>
    <n v="34501434"/>
  </r>
  <r>
    <x v="16"/>
    <x v="16"/>
    <s v="C-4602-1500-3-704050"/>
    <s v="C"/>
    <s v="4602"/>
    <s v="1500"/>
    <s v="3"/>
    <s v="704050"/>
    <m/>
    <m/>
    <m/>
    <m/>
    <s v="Propios"/>
    <s v="27"/>
    <s v="CSF"/>
    <x v="11"/>
    <n v="305961750"/>
    <n v="56555000"/>
    <n v="782800"/>
    <n v="361733950"/>
    <n v="0"/>
    <n v="361733950"/>
    <n v="0"/>
    <n v="360262561"/>
    <n v="235813388"/>
    <n v="235813388"/>
    <n v="235813388"/>
  </r>
  <r>
    <x v="16"/>
    <x v="16"/>
    <s v="C-4602-1500-5-30205B"/>
    <s v="C"/>
    <s v="4602"/>
    <s v="1500"/>
    <s v="5"/>
    <s v="30205B"/>
    <m/>
    <m/>
    <m/>
    <m/>
    <s v="Propios"/>
    <s v="27"/>
    <s v="CSF"/>
    <x v="12"/>
    <n v="5833590705"/>
    <n v="2474000"/>
    <n v="2585435749"/>
    <n v="3250628956"/>
    <n v="0"/>
    <n v="3232388206"/>
    <n v="18240750"/>
    <n v="3160394132"/>
    <n v="610790085"/>
    <n v="610790085"/>
    <n v="610790085"/>
  </r>
  <r>
    <x v="16"/>
    <x v="16"/>
    <s v="C-4602-1500-9-704020"/>
    <s v="C"/>
    <s v="4602"/>
    <s v="1500"/>
    <s v="9"/>
    <s v="704020"/>
    <m/>
    <m/>
    <m/>
    <m/>
    <s v="Nación"/>
    <s v="10"/>
    <s v="CSF"/>
    <x v="15"/>
    <n v="96772452387"/>
    <n v="1133933776"/>
    <n v="158897448"/>
    <n v="97747488715"/>
    <n v="0"/>
    <n v="97601374825"/>
    <n v="146113890"/>
    <n v="95779923757"/>
    <n v="82604786438"/>
    <n v="82604786438"/>
    <n v="82604786438"/>
  </r>
  <r>
    <x v="16"/>
    <x v="1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1207966002"/>
    <n v="0"/>
    <n v="1207966002"/>
    <n v="853408494"/>
    <n v="853408494"/>
    <n v="853408494"/>
  </r>
  <r>
    <x v="16"/>
    <x v="16"/>
    <s v="C-4602-1500-9-704020"/>
    <s v="C"/>
    <s v="4602"/>
    <s v="1500"/>
    <s v="9"/>
    <s v="704020"/>
    <m/>
    <m/>
    <m/>
    <m/>
    <s v="Propios"/>
    <s v="27"/>
    <s v="CSF"/>
    <x v="15"/>
    <n v="638094098"/>
    <n v="165172324"/>
    <n v="73543756"/>
    <n v="729722666"/>
    <n v="0"/>
    <n v="729722666"/>
    <n v="0"/>
    <n v="623555166"/>
    <n v="368221789"/>
    <n v="368221789"/>
    <n v="368221789"/>
  </r>
  <r>
    <x v="16"/>
    <x v="16"/>
    <s v="C-4602-1500-9-704080"/>
    <s v="C"/>
    <s v="4602"/>
    <s v="1500"/>
    <s v="9"/>
    <s v="704080"/>
    <m/>
    <m/>
    <m/>
    <m/>
    <s v="Nación"/>
    <s v="10"/>
    <s v="CSF"/>
    <x v="16"/>
    <n v="2355838984"/>
    <n v="1407916317"/>
    <n v="1519477546"/>
    <n v="2244277755"/>
    <n v="0"/>
    <n v="2082193042"/>
    <n v="162084713"/>
    <n v="1981541311"/>
    <n v="1007870876"/>
    <n v="1007870876"/>
    <n v="1007870876"/>
  </r>
  <r>
    <x v="16"/>
    <x v="16"/>
    <s v="C-4602-1500-9-704080"/>
    <s v="C"/>
    <s v="4602"/>
    <s v="1500"/>
    <s v="9"/>
    <s v="704080"/>
    <m/>
    <m/>
    <m/>
    <m/>
    <s v="Propios"/>
    <s v="27"/>
    <s v="CSF"/>
    <x v="16"/>
    <n v="12389481936"/>
    <n v="214236011"/>
    <n v="1120368662"/>
    <n v="11483349285"/>
    <n v="0"/>
    <n v="11441032100"/>
    <n v="42317185"/>
    <n v="11108171603"/>
    <n v="10072810405"/>
    <n v="10072810405"/>
    <n v="10072810405"/>
  </r>
  <r>
    <x v="16"/>
    <x v="16"/>
    <s v="C-4602-1500-10-704040"/>
    <s v="C"/>
    <s v="4602"/>
    <s v="1500"/>
    <s v="10"/>
    <s v="704040"/>
    <m/>
    <m/>
    <m/>
    <m/>
    <s v="Nación"/>
    <s v="16"/>
    <s v="CSF"/>
    <x v="17"/>
    <n v="3398562462"/>
    <n v="389629316"/>
    <n v="941048389"/>
    <n v="2847143389"/>
    <n v="0"/>
    <n v="2847143389"/>
    <n v="0"/>
    <n v="2667534223"/>
    <n v="1903374245"/>
    <n v="1903374245"/>
    <n v="1903374245"/>
  </r>
  <r>
    <x v="16"/>
    <x v="16"/>
    <s v="C-4602-1500-10-704040"/>
    <s v="C"/>
    <s v="4602"/>
    <s v="1500"/>
    <s v="10"/>
    <s v="704040"/>
    <m/>
    <m/>
    <m/>
    <m/>
    <s v="Propios"/>
    <s v="21"/>
    <s v="CSF"/>
    <x v="17"/>
    <n v="3385234654"/>
    <n v="1024739121"/>
    <n v="83523027"/>
    <n v="4326450748"/>
    <n v="0"/>
    <n v="4314275527"/>
    <n v="12175221"/>
    <n v="4172922748"/>
    <n v="3154132084"/>
    <n v="3154132084"/>
    <n v="3154132084"/>
  </r>
  <r>
    <x v="16"/>
    <x v="16"/>
    <s v="C-4602-1500-10-704040"/>
    <s v="C"/>
    <s v="4602"/>
    <s v="1500"/>
    <s v="10"/>
    <s v="704040"/>
    <m/>
    <m/>
    <m/>
    <m/>
    <s v="Propios"/>
    <s v="27"/>
    <s v="CSF"/>
    <x v="17"/>
    <n v="30170290576"/>
    <n v="1224436084"/>
    <n v="1109392149"/>
    <n v="30285334511"/>
    <n v="0"/>
    <n v="30250828622"/>
    <n v="34505889"/>
    <n v="30053858448"/>
    <n v="25028347540.490002"/>
    <n v="25028347540.490002"/>
    <n v="25028347540.490002"/>
  </r>
  <r>
    <x v="16"/>
    <x v="16"/>
    <s v="C-4699-1500-1-704080"/>
    <s v="C"/>
    <s v="4699"/>
    <s v="1500"/>
    <s v="1"/>
    <s v="704080"/>
    <m/>
    <m/>
    <m/>
    <m/>
    <s v="Propios"/>
    <s v="27"/>
    <s v="CSF"/>
    <x v="16"/>
    <n v="103447203"/>
    <n v="14373063"/>
    <n v="0"/>
    <n v="117820266"/>
    <n v="0"/>
    <n v="117820266"/>
    <n v="0"/>
    <n v="114579982"/>
    <n v="71156610"/>
    <n v="71156610"/>
    <n v="71156610"/>
  </r>
  <r>
    <x v="16"/>
    <x v="16"/>
    <s v="C-4699-1500-3-53105B"/>
    <s v="C"/>
    <s v="4699"/>
    <s v="1500"/>
    <s v="3"/>
    <s v="53105B"/>
    <m/>
    <m/>
    <m/>
    <m/>
    <s v="Propios"/>
    <s v="27"/>
    <s v="CSF"/>
    <x v="18"/>
    <n v="2119739307"/>
    <n v="789777851"/>
    <n v="88152488"/>
    <n v="2821364670"/>
    <n v="0"/>
    <n v="2821364670"/>
    <n v="0"/>
    <n v="2748045760"/>
    <n v="1881418469.01"/>
    <n v="1881418469.01"/>
    <n v="1881418469.01"/>
  </r>
  <r>
    <x v="17"/>
    <x v="17"/>
    <s v="A-02"/>
    <s v="A"/>
    <s v="02"/>
    <m/>
    <m/>
    <m/>
    <m/>
    <m/>
    <m/>
    <m/>
    <s v="Propios"/>
    <s v="27"/>
    <s v="CSF"/>
    <x v="3"/>
    <n v="83619174"/>
    <n v="33508564"/>
    <n v="0"/>
    <n v="117127738"/>
    <n v="0"/>
    <n v="117127738"/>
    <n v="0"/>
    <n v="70757323"/>
    <n v="7943163"/>
    <n v="7943163"/>
    <n v="7943163"/>
  </r>
  <r>
    <x v="17"/>
    <x v="17"/>
    <s v="A-08-01"/>
    <s v="A"/>
    <s v="08"/>
    <s v="01"/>
    <m/>
    <m/>
    <m/>
    <m/>
    <m/>
    <m/>
    <s v="Propios"/>
    <s v="27"/>
    <s v="CSF"/>
    <x v="9"/>
    <n v="16495538"/>
    <n v="2324812"/>
    <n v="1782570"/>
    <n v="17037780"/>
    <n v="0"/>
    <n v="17037780"/>
    <n v="0"/>
    <n v="17037780"/>
    <n v="17037780"/>
    <n v="17037780"/>
    <n v="17037780"/>
  </r>
  <r>
    <x v="17"/>
    <x v="17"/>
    <s v="C-4602-1500-3-704050"/>
    <s v="C"/>
    <s v="4602"/>
    <s v="1500"/>
    <s v="3"/>
    <s v="704050"/>
    <m/>
    <m/>
    <m/>
    <m/>
    <s v="Propios"/>
    <s v="27"/>
    <s v="CSF"/>
    <x v="11"/>
    <n v="814112250"/>
    <n v="24000000"/>
    <n v="173719800"/>
    <n v="664392450"/>
    <n v="0"/>
    <n v="664392450"/>
    <n v="0"/>
    <n v="613926430"/>
    <n v="420395572"/>
    <n v="420395572"/>
    <n v="420395572"/>
  </r>
  <r>
    <x v="17"/>
    <x v="17"/>
    <s v="C-4602-1500-5-30205B"/>
    <s v="C"/>
    <s v="4602"/>
    <s v="1500"/>
    <s v="5"/>
    <s v="30205B"/>
    <m/>
    <m/>
    <m/>
    <m/>
    <s v="Propios"/>
    <s v="27"/>
    <s v="CSF"/>
    <x v="12"/>
    <n v="4828136870"/>
    <n v="1228989379"/>
    <n v="23985594"/>
    <n v="6033140655"/>
    <n v="0"/>
    <n v="6013587716"/>
    <n v="19552939"/>
    <n v="6000787153"/>
    <n v="1410382125"/>
    <n v="1410382125"/>
    <n v="1410382125"/>
  </r>
  <r>
    <x v="17"/>
    <x v="17"/>
    <s v="C-4602-1500-9-704020"/>
    <s v="C"/>
    <s v="4602"/>
    <s v="1500"/>
    <s v="9"/>
    <s v="704020"/>
    <m/>
    <m/>
    <m/>
    <m/>
    <s v="Nación"/>
    <s v="10"/>
    <s v="CSF"/>
    <x v="15"/>
    <n v="275667580790"/>
    <n v="470607564"/>
    <n v="13119206815"/>
    <n v="263018981539"/>
    <n v="0"/>
    <n v="261765453796"/>
    <n v="1253527743"/>
    <n v="254815806076"/>
    <n v="184047486356"/>
    <n v="184047486356"/>
    <n v="184047486356"/>
  </r>
  <r>
    <x v="17"/>
    <x v="17"/>
    <s v="C-4602-1500-9-704020"/>
    <s v="C"/>
    <s v="4602"/>
    <s v="1500"/>
    <s v="9"/>
    <s v="704020"/>
    <m/>
    <m/>
    <m/>
    <m/>
    <s v="Propios"/>
    <s v="20"/>
    <s v="CSF"/>
    <x v="15"/>
    <n v="2565303823"/>
    <n v="0"/>
    <n v="0"/>
    <n v="2565303823"/>
    <n v="0"/>
    <n v="2535516695"/>
    <n v="29787128"/>
    <n v="2467445222"/>
    <n v="1636601502"/>
    <n v="1636601502"/>
    <n v="1636601502"/>
  </r>
  <r>
    <x v="17"/>
    <x v="17"/>
    <s v="C-4602-1500-9-704020"/>
    <s v="C"/>
    <s v="4602"/>
    <s v="1500"/>
    <s v="9"/>
    <s v="704020"/>
    <m/>
    <m/>
    <m/>
    <m/>
    <s v="Propios"/>
    <s v="27"/>
    <s v="CSF"/>
    <x v="15"/>
    <n v="4732444509"/>
    <n v="144232783"/>
    <n v="273387720"/>
    <n v="4603289572"/>
    <n v="0"/>
    <n v="4536368889"/>
    <n v="66920683"/>
    <n v="4425971470"/>
    <n v="3458440581"/>
    <n v="3458440581"/>
    <n v="3458440581"/>
  </r>
  <r>
    <x v="17"/>
    <x v="17"/>
    <s v="C-4602-1500-9-704080"/>
    <s v="C"/>
    <s v="4602"/>
    <s v="1500"/>
    <s v="9"/>
    <s v="704080"/>
    <m/>
    <m/>
    <m/>
    <m/>
    <s v="Nación"/>
    <s v="10"/>
    <s v="CSF"/>
    <x v="16"/>
    <n v="1991480142"/>
    <n v="183259590"/>
    <n v="847830350"/>
    <n v="1326909382"/>
    <n v="0"/>
    <n v="1188124924"/>
    <n v="138784458"/>
    <n v="1076366011"/>
    <n v="621472971"/>
    <n v="621472971"/>
    <n v="621472971"/>
  </r>
  <r>
    <x v="17"/>
    <x v="17"/>
    <s v="C-4602-1500-9-704080"/>
    <s v="C"/>
    <s v="4602"/>
    <s v="1500"/>
    <s v="9"/>
    <s v="704080"/>
    <m/>
    <m/>
    <m/>
    <m/>
    <s v="Propios"/>
    <s v="27"/>
    <s v="CSF"/>
    <x v="16"/>
    <n v="12968018450"/>
    <n v="3240978485"/>
    <n v="2030130367"/>
    <n v="14178866568"/>
    <n v="0"/>
    <n v="13600287634"/>
    <n v="578578934"/>
    <n v="12913206916"/>
    <n v="7395673857"/>
    <n v="7395673857"/>
    <n v="7395673857"/>
  </r>
  <r>
    <x v="17"/>
    <x v="17"/>
    <s v="C-4602-1500-10-704040"/>
    <s v="C"/>
    <s v="4602"/>
    <s v="1500"/>
    <s v="10"/>
    <s v="704040"/>
    <m/>
    <m/>
    <m/>
    <m/>
    <s v="Nación"/>
    <s v="16"/>
    <s v="CSF"/>
    <x v="17"/>
    <n v="3761136907"/>
    <n v="1397268635"/>
    <n v="192305419"/>
    <n v="4966100123"/>
    <n v="0"/>
    <n v="4767633935"/>
    <n v="198466188"/>
    <n v="4677633935"/>
    <n v="3910834394"/>
    <n v="3910834394"/>
    <n v="3910834394"/>
  </r>
  <r>
    <x v="17"/>
    <x v="17"/>
    <s v="C-4602-1500-10-704040"/>
    <s v="C"/>
    <s v="4602"/>
    <s v="1500"/>
    <s v="10"/>
    <s v="704040"/>
    <m/>
    <m/>
    <m/>
    <m/>
    <s v="Propios"/>
    <s v="21"/>
    <s v="CSF"/>
    <x v="17"/>
    <n v="4981792723"/>
    <n v="2239216274"/>
    <n v="617431579"/>
    <n v="6603577418"/>
    <n v="0"/>
    <n v="6397815683"/>
    <n v="205761735"/>
    <n v="6150821686"/>
    <n v="4441315062"/>
    <n v="4441315062"/>
    <n v="4441315062"/>
  </r>
  <r>
    <x v="17"/>
    <x v="17"/>
    <s v="C-4602-1500-10-704040"/>
    <s v="C"/>
    <s v="4602"/>
    <s v="1500"/>
    <s v="10"/>
    <s v="704040"/>
    <m/>
    <m/>
    <m/>
    <m/>
    <s v="Propios"/>
    <s v="27"/>
    <s v="CSF"/>
    <x v="17"/>
    <n v="40595619206"/>
    <n v="4874657260"/>
    <n v="1899066409"/>
    <n v="43571210057"/>
    <n v="0"/>
    <n v="43494721857"/>
    <n v="76488200"/>
    <n v="43286956271"/>
    <n v="37330509145"/>
    <n v="37330509145"/>
    <n v="37330509145"/>
  </r>
  <r>
    <x v="17"/>
    <x v="17"/>
    <s v="C-4699-1500-1-704080"/>
    <s v="C"/>
    <s v="4699"/>
    <s v="1500"/>
    <s v="1"/>
    <s v="704080"/>
    <m/>
    <m/>
    <m/>
    <m/>
    <s v="Propios"/>
    <s v="27"/>
    <s v="CSF"/>
    <x v="16"/>
    <n v="131880782"/>
    <n v="5393154"/>
    <n v="0"/>
    <n v="137273936"/>
    <n v="0"/>
    <n v="137273936"/>
    <n v="0"/>
    <n v="133971839"/>
    <n v="90826527"/>
    <n v="90826527"/>
    <n v="90826527"/>
  </r>
  <r>
    <x v="17"/>
    <x v="17"/>
    <s v="C-4699-1500-3-53105B"/>
    <s v="C"/>
    <s v="4699"/>
    <s v="1500"/>
    <s v="3"/>
    <s v="53105B"/>
    <m/>
    <m/>
    <m/>
    <m/>
    <s v="Propios"/>
    <s v="27"/>
    <s v="CSF"/>
    <x v="18"/>
    <n v="2451007173"/>
    <n v="616572416"/>
    <n v="277578665"/>
    <n v="2790000924"/>
    <n v="0"/>
    <n v="2763442104"/>
    <n v="26558820"/>
    <n v="2631074929.0300002"/>
    <n v="1710481492.03"/>
    <n v="1710481492.03"/>
    <n v="1710481492.03"/>
  </r>
  <r>
    <x v="18"/>
    <x v="18"/>
    <s v="A-02"/>
    <s v="A"/>
    <s v="02"/>
    <m/>
    <m/>
    <m/>
    <m/>
    <m/>
    <m/>
    <m/>
    <s v="Propios"/>
    <s v="27"/>
    <s v="CSF"/>
    <x v="3"/>
    <n v="58645036"/>
    <n v="20900000"/>
    <n v="0"/>
    <n v="79545036"/>
    <n v="0"/>
    <n v="79545036"/>
    <n v="0"/>
    <n v="75344644"/>
    <n v="16010424"/>
    <n v="16010424"/>
    <n v="16010424"/>
  </r>
  <r>
    <x v="18"/>
    <x v="18"/>
    <s v="A-03-03-01-015"/>
    <s v="A"/>
    <s v="03"/>
    <s v="03"/>
    <s v="01"/>
    <s v="015"/>
    <m/>
    <m/>
    <m/>
    <m/>
    <s v="Propios"/>
    <s v="27"/>
    <s v="CSF"/>
    <x v="4"/>
    <n v="0"/>
    <n v="475000000"/>
    <n v="27987072"/>
    <n v="447012928"/>
    <n v="0"/>
    <n v="447012928"/>
    <n v="0"/>
    <n v="447012928"/>
    <n v="447012928"/>
    <n v="447012928"/>
    <n v="447012928"/>
  </r>
  <r>
    <x v="18"/>
    <x v="18"/>
    <s v="A-08-01"/>
    <s v="A"/>
    <s v="08"/>
    <s v="01"/>
    <m/>
    <m/>
    <m/>
    <m/>
    <m/>
    <m/>
    <s v="Propios"/>
    <s v="27"/>
    <s v="CSF"/>
    <x v="9"/>
    <n v="160898531"/>
    <n v="2732242"/>
    <n v="21392"/>
    <n v="163609381"/>
    <n v="0"/>
    <n v="163608123"/>
    <n v="1258"/>
    <n v="163608123"/>
    <n v="163608123"/>
    <n v="163608123"/>
    <n v="163608123"/>
  </r>
  <r>
    <x v="18"/>
    <x v="18"/>
    <s v="C-4602-1500-3-704050"/>
    <s v="C"/>
    <s v="4602"/>
    <s v="1500"/>
    <s v="3"/>
    <s v="704050"/>
    <m/>
    <m/>
    <m/>
    <m/>
    <s v="Propios"/>
    <s v="27"/>
    <s v="CSF"/>
    <x v="11"/>
    <n v="356157250"/>
    <n v="166027917"/>
    <n v="496117"/>
    <n v="521689050"/>
    <n v="0"/>
    <n v="518689050"/>
    <n v="3000000"/>
    <n v="515867218"/>
    <n v="335951586"/>
    <n v="335951586"/>
    <n v="335951586"/>
  </r>
  <r>
    <x v="18"/>
    <x v="18"/>
    <s v="C-4602-1500-5-30205BZ"/>
    <s v="C"/>
    <s v="4602"/>
    <s v="1500"/>
    <s v="5"/>
    <s v="30205BZ"/>
    <s v=""/>
    <s v=""/>
    <s v=""/>
    <s v=""/>
    <s v="Nación"/>
    <s v="10"/>
    <s v="CSF"/>
    <x v="19"/>
    <n v="0"/>
    <n v="18925738116"/>
    <n v="1040955747"/>
    <n v="17884782369"/>
    <n v="0"/>
    <n v="17865627700"/>
    <n v="19154669"/>
    <n v="17820027700"/>
    <n v="3203537206"/>
    <n v="3203537206"/>
    <n v="3203537206"/>
  </r>
  <r>
    <x v="18"/>
    <x v="18"/>
    <s v="C-4602-1500-5-30205B"/>
    <s v="C"/>
    <s v="4602"/>
    <s v="1500"/>
    <s v="5"/>
    <s v="30205B"/>
    <m/>
    <m/>
    <m/>
    <m/>
    <s v="Propios"/>
    <s v="27"/>
    <s v="CSF"/>
    <x v="12"/>
    <n v="4467229518"/>
    <n v="22933600"/>
    <n v="3758250550"/>
    <n v="731912568"/>
    <n v="0"/>
    <n v="729234468"/>
    <n v="2678100"/>
    <n v="697626619"/>
    <n v="652426730"/>
    <n v="652426730"/>
    <n v="652426730"/>
  </r>
  <r>
    <x v="18"/>
    <x v="18"/>
    <s v="C-4602-1500-9-704020Z"/>
    <s v="C"/>
    <s v="4602"/>
    <s v="1500"/>
    <s v="9"/>
    <s v="704020Z"/>
    <s v=""/>
    <s v=""/>
    <s v=""/>
    <s v=""/>
    <s v="Nación"/>
    <s v="10"/>
    <s v="CSF"/>
    <x v="13"/>
    <n v="0"/>
    <n v="64137573869"/>
    <n v="26345282568"/>
    <n v="37792291301"/>
    <n v="0"/>
    <n v="35565970028"/>
    <n v="2226321273"/>
    <n v="32930726580"/>
    <n v="4746103443"/>
    <n v="4746103443"/>
    <n v="4746103443"/>
  </r>
  <r>
    <x v="18"/>
    <x v="18"/>
    <s v="C-4602-1500-9-704080Z"/>
    <s v="C"/>
    <s v="4602"/>
    <s v="1500"/>
    <s v="9"/>
    <s v="704080Z"/>
    <s v=""/>
    <s v=""/>
    <s v=""/>
    <s v=""/>
    <s v="Nación"/>
    <s v="10"/>
    <s v="CSF"/>
    <x v="14"/>
    <n v="0"/>
    <n v="22687336092"/>
    <n v="5138168812"/>
    <n v="17549167280"/>
    <n v="0"/>
    <n v="17079059236"/>
    <n v="470108044"/>
    <n v="16838270585"/>
    <n v="4820846488"/>
    <n v="4820846488"/>
    <n v="4820846488"/>
  </r>
  <r>
    <x v="18"/>
    <x v="18"/>
    <s v="C-4602-1500-9-704020"/>
    <s v="C"/>
    <s v="4602"/>
    <s v="1500"/>
    <s v="9"/>
    <s v="704020"/>
    <m/>
    <m/>
    <m/>
    <m/>
    <s v="Nación"/>
    <s v="10"/>
    <s v="CSF"/>
    <x v="15"/>
    <n v="193029541882"/>
    <n v="129387087"/>
    <n v="6335753612"/>
    <n v="186823175357"/>
    <n v="0"/>
    <n v="186185988711"/>
    <n v="637186646"/>
    <n v="184898893084"/>
    <n v="154943593020"/>
    <n v="154943593020"/>
    <n v="154943593020"/>
  </r>
  <r>
    <x v="18"/>
    <x v="18"/>
    <s v="C-4602-1500-9-704020"/>
    <s v="C"/>
    <s v="4602"/>
    <s v="1500"/>
    <s v="9"/>
    <s v="704020"/>
    <m/>
    <m/>
    <m/>
    <m/>
    <s v="Propios"/>
    <s v="20"/>
    <s v="CSF"/>
    <x v="15"/>
    <n v="1777172185"/>
    <n v="0"/>
    <n v="0"/>
    <n v="1777172185"/>
    <n v="0"/>
    <n v="1754706915"/>
    <n v="22465270"/>
    <n v="1754706915"/>
    <n v="1243619748"/>
    <n v="1243619748"/>
    <n v="1243619748"/>
  </r>
  <r>
    <x v="18"/>
    <x v="18"/>
    <s v="C-4602-1500-9-704020"/>
    <s v="C"/>
    <s v="4602"/>
    <s v="1500"/>
    <s v="9"/>
    <s v="704020"/>
    <m/>
    <m/>
    <m/>
    <m/>
    <s v="Propios"/>
    <s v="27"/>
    <s v="CSF"/>
    <x v="15"/>
    <n v="1063218312"/>
    <n v="0"/>
    <n v="106850717"/>
    <n v="956367595"/>
    <n v="0"/>
    <n v="943364752"/>
    <n v="13002843"/>
    <n v="870399703"/>
    <n v="647207438"/>
    <n v="647207438"/>
    <n v="647207438"/>
  </r>
  <r>
    <x v="18"/>
    <x v="18"/>
    <s v="C-4602-1500-9-704080"/>
    <s v="C"/>
    <s v="4602"/>
    <s v="1500"/>
    <s v="9"/>
    <s v="704080"/>
    <m/>
    <m/>
    <m/>
    <m/>
    <s v="Nación"/>
    <s v="10"/>
    <s v="CSF"/>
    <x v="16"/>
    <n v="1309759169"/>
    <n v="239021326"/>
    <n v="225917808"/>
    <n v="1322862687"/>
    <n v="0"/>
    <n v="1217837103"/>
    <n v="105025584"/>
    <n v="1177372042"/>
    <n v="658820090"/>
    <n v="658820090"/>
    <n v="658820090"/>
  </r>
  <r>
    <x v="18"/>
    <x v="18"/>
    <s v="C-4602-1500-9-704080"/>
    <s v="C"/>
    <s v="4602"/>
    <s v="1500"/>
    <s v="9"/>
    <s v="704080"/>
    <m/>
    <m/>
    <m/>
    <m/>
    <s v="Propios"/>
    <s v="27"/>
    <s v="CSF"/>
    <x v="16"/>
    <n v="19188365980"/>
    <n v="342067481"/>
    <n v="2836052890"/>
    <n v="16694380571"/>
    <n v="0"/>
    <n v="16647266003"/>
    <n v="47114568"/>
    <n v="16608979634"/>
    <n v="16005937521"/>
    <n v="16005937521"/>
    <n v="16005937521"/>
  </r>
  <r>
    <x v="18"/>
    <x v="18"/>
    <s v="C-4602-1500-10-704040"/>
    <s v="C"/>
    <s v="4602"/>
    <s v="1500"/>
    <s v="10"/>
    <s v="704040"/>
    <m/>
    <m/>
    <m/>
    <m/>
    <s v="Nación"/>
    <s v="16"/>
    <s v="CSF"/>
    <x v="17"/>
    <n v="4695483663"/>
    <n v="215677563"/>
    <n v="0"/>
    <n v="4911161226"/>
    <n v="0"/>
    <n v="4906530226"/>
    <n v="4631000"/>
    <n v="4874530226"/>
    <n v="3937793519"/>
    <n v="3937793519"/>
    <n v="3937793519"/>
  </r>
  <r>
    <x v="18"/>
    <x v="18"/>
    <s v="C-4602-1500-10-704040"/>
    <s v="C"/>
    <s v="4602"/>
    <s v="1500"/>
    <s v="10"/>
    <s v="704040"/>
    <m/>
    <m/>
    <m/>
    <m/>
    <s v="Propios"/>
    <s v="21"/>
    <s v="CSF"/>
    <x v="17"/>
    <n v="3283019187"/>
    <n v="1138470908"/>
    <n v="38517500"/>
    <n v="4382972595"/>
    <n v="0"/>
    <n v="4361157922"/>
    <n v="21814673"/>
    <n v="3928953952"/>
    <n v="2886819676"/>
    <n v="2886819676"/>
    <n v="2886819676"/>
  </r>
  <r>
    <x v="18"/>
    <x v="18"/>
    <s v="C-4602-1500-10-704040"/>
    <s v="C"/>
    <s v="4602"/>
    <s v="1500"/>
    <s v="10"/>
    <s v="704040"/>
    <m/>
    <m/>
    <m/>
    <m/>
    <s v="Propios"/>
    <s v="27"/>
    <s v="CSF"/>
    <x v="17"/>
    <n v="17514201717"/>
    <n v="1657691654"/>
    <n v="579907006"/>
    <n v="18591986365"/>
    <n v="0"/>
    <n v="18485898760"/>
    <n v="106087605"/>
    <n v="18406548324"/>
    <n v="16337299574"/>
    <n v="16337299574"/>
    <n v="16337299574"/>
  </r>
  <r>
    <x v="18"/>
    <x v="18"/>
    <s v="C-4699-1500-1-704080"/>
    <s v="C"/>
    <s v="4699"/>
    <s v="1500"/>
    <s v="1"/>
    <s v="704080"/>
    <m/>
    <m/>
    <m/>
    <m/>
    <s v="Propios"/>
    <s v="27"/>
    <s v="CSF"/>
    <x v="16"/>
    <n v="125713587"/>
    <n v="5082640"/>
    <n v="0"/>
    <n v="130796227"/>
    <n v="0"/>
    <n v="130796227"/>
    <n v="0"/>
    <n v="129721662"/>
    <n v="88503240.400000006"/>
    <n v="88503240.400000006"/>
    <n v="88503240.400000006"/>
  </r>
  <r>
    <x v="18"/>
    <x v="18"/>
    <s v="C-4699-1500-3-53105B"/>
    <s v="C"/>
    <s v="4699"/>
    <s v="1500"/>
    <s v="3"/>
    <s v="53105B"/>
    <m/>
    <m/>
    <m/>
    <m/>
    <s v="Propios"/>
    <s v="27"/>
    <s v="CSF"/>
    <x v="18"/>
    <n v="828667347"/>
    <n v="1164375410"/>
    <n v="16719453"/>
    <n v="1976323304"/>
    <n v="0"/>
    <n v="1976323304"/>
    <n v="0"/>
    <n v="1905735882"/>
    <n v="1321565473.55"/>
    <n v="1321565473.55"/>
    <n v="1321565473.55"/>
  </r>
  <r>
    <x v="19"/>
    <x v="19"/>
    <s v="A-02"/>
    <s v="A"/>
    <s v="02"/>
    <m/>
    <m/>
    <m/>
    <m/>
    <m/>
    <m/>
    <m/>
    <s v="Propios"/>
    <s v="27"/>
    <s v="CSF"/>
    <x v="3"/>
    <n v="30925350"/>
    <n v="10617850"/>
    <n v="0"/>
    <n v="41543200"/>
    <n v="0"/>
    <n v="38540647"/>
    <n v="3002553"/>
    <n v="21391021"/>
    <n v="1463921"/>
    <n v="1463921"/>
    <n v="1463921"/>
  </r>
  <r>
    <x v="19"/>
    <x v="19"/>
    <s v="A-03-03-01-015"/>
    <s v="A"/>
    <s v="03"/>
    <s v="03"/>
    <s v="01"/>
    <s v="015"/>
    <m/>
    <m/>
    <m/>
    <m/>
    <s v="Propios"/>
    <s v="27"/>
    <s v="CSF"/>
    <x v="4"/>
    <n v="0"/>
    <n v="1957051"/>
    <n v="0"/>
    <n v="1957051"/>
    <n v="0"/>
    <n v="1957051"/>
    <n v="0"/>
    <n v="0"/>
    <n v="0"/>
    <n v="0"/>
    <n v="0"/>
  </r>
  <r>
    <x v="19"/>
    <x v="19"/>
    <s v="A-08-01"/>
    <s v="A"/>
    <s v="08"/>
    <s v="01"/>
    <m/>
    <m/>
    <m/>
    <m/>
    <m/>
    <m/>
    <s v="Propios"/>
    <s v="27"/>
    <s v="CSF"/>
    <x v="9"/>
    <n v="58449257"/>
    <n v="3919666"/>
    <n v="0"/>
    <n v="62368923"/>
    <n v="0"/>
    <n v="62368923"/>
    <n v="0"/>
    <n v="62368923"/>
    <n v="62368923"/>
    <n v="62368923"/>
    <n v="62368923"/>
  </r>
  <r>
    <x v="19"/>
    <x v="19"/>
    <s v="C-4602-1500-3-704050"/>
    <s v="C"/>
    <s v="4602"/>
    <s v="1500"/>
    <s v="3"/>
    <s v="704050"/>
    <m/>
    <m/>
    <m/>
    <m/>
    <s v="Propios"/>
    <s v="27"/>
    <s v="CSF"/>
    <x v="11"/>
    <n v="209570750"/>
    <n v="1000000"/>
    <n v="33449250"/>
    <n v="177121500"/>
    <n v="0"/>
    <n v="177121500"/>
    <n v="0"/>
    <n v="175772811"/>
    <n v="114384811"/>
    <n v="114384811"/>
    <n v="114384811"/>
  </r>
  <r>
    <x v="19"/>
    <x v="19"/>
    <s v="C-4602-1500-5-30205B"/>
    <s v="C"/>
    <s v="4602"/>
    <s v="1500"/>
    <s v="5"/>
    <s v="30205B"/>
    <m/>
    <m/>
    <m/>
    <m/>
    <s v="Propios"/>
    <s v="27"/>
    <s v="CSF"/>
    <x v="12"/>
    <n v="136229000"/>
    <n v="0"/>
    <n v="0"/>
    <n v="136229000"/>
    <n v="0"/>
    <n v="129420000"/>
    <n v="6809000"/>
    <n v="128500000"/>
    <n v="81440000"/>
    <n v="81440000"/>
    <n v="81440000"/>
  </r>
  <r>
    <x v="19"/>
    <x v="19"/>
    <s v="C-4602-1500-9-704020"/>
    <s v="C"/>
    <s v="4602"/>
    <s v="1500"/>
    <s v="9"/>
    <s v="704020"/>
    <m/>
    <m/>
    <m/>
    <m/>
    <s v="Nación"/>
    <s v="10"/>
    <s v="CSF"/>
    <x v="15"/>
    <n v="28503162681"/>
    <n v="898899236"/>
    <n v="639802576"/>
    <n v="28762259341"/>
    <n v="0"/>
    <n v="27786806559"/>
    <n v="975452782"/>
    <n v="27786806559"/>
    <n v="24142416879"/>
    <n v="24142416879"/>
    <n v="24142416879"/>
  </r>
  <r>
    <x v="19"/>
    <x v="19"/>
    <s v="C-4602-1500-9-704020"/>
    <s v="C"/>
    <s v="4602"/>
    <s v="1500"/>
    <s v="9"/>
    <s v="704020"/>
    <m/>
    <m/>
    <m/>
    <m/>
    <s v="Propios"/>
    <s v="20"/>
    <s v="CSF"/>
    <x v="15"/>
    <n v="683830956"/>
    <n v="0"/>
    <n v="6157129"/>
    <n v="677673827"/>
    <n v="0"/>
    <n v="665400733"/>
    <n v="12273094"/>
    <n v="664737323"/>
    <n v="442030418"/>
    <n v="442030418"/>
    <n v="442030418"/>
  </r>
  <r>
    <x v="19"/>
    <x v="19"/>
    <s v="C-4602-1500-9-704020"/>
    <s v="C"/>
    <s v="4602"/>
    <s v="1500"/>
    <s v="9"/>
    <s v="704020"/>
    <m/>
    <m/>
    <m/>
    <m/>
    <s v="Propios"/>
    <s v="27"/>
    <s v="CSF"/>
    <x v="15"/>
    <n v="450474802"/>
    <n v="77284796"/>
    <n v="180218182"/>
    <n v="347541416"/>
    <n v="0"/>
    <n v="327602221"/>
    <n v="19939195"/>
    <n v="315495742"/>
    <n v="221912720"/>
    <n v="221912720"/>
    <n v="221912720"/>
  </r>
  <r>
    <x v="19"/>
    <x v="19"/>
    <s v="C-4602-1500-9-704080"/>
    <s v="C"/>
    <s v="4602"/>
    <s v="1500"/>
    <s v="9"/>
    <s v="704080"/>
    <m/>
    <m/>
    <m/>
    <m/>
    <s v="Nación"/>
    <s v="10"/>
    <s v="CSF"/>
    <x v="16"/>
    <n v="2839332542"/>
    <n v="550165093"/>
    <n v="587816364"/>
    <n v="2801681271"/>
    <n v="0"/>
    <n v="2793996586"/>
    <n v="7684685"/>
    <n v="2780683731"/>
    <n v="1555702600"/>
    <n v="1555702600"/>
    <n v="1555702600"/>
  </r>
  <r>
    <x v="19"/>
    <x v="19"/>
    <s v="C-4602-1500-9-704080"/>
    <s v="C"/>
    <s v="4602"/>
    <s v="1500"/>
    <s v="9"/>
    <s v="704080"/>
    <m/>
    <m/>
    <m/>
    <m/>
    <s v="Propios"/>
    <s v="27"/>
    <s v="CSF"/>
    <x v="16"/>
    <n v="13151054641"/>
    <n v="163800000"/>
    <n v="865800597"/>
    <n v="12449054044"/>
    <n v="0"/>
    <n v="12379820442"/>
    <n v="69233602"/>
    <n v="12353694126"/>
    <n v="10607861141"/>
    <n v="10607861141"/>
    <n v="10607861141"/>
  </r>
  <r>
    <x v="19"/>
    <x v="19"/>
    <s v="C-4602-1500-10-704040"/>
    <s v="C"/>
    <s v="4602"/>
    <s v="1500"/>
    <s v="10"/>
    <s v="704040"/>
    <m/>
    <m/>
    <m/>
    <m/>
    <s v="Nación"/>
    <s v="16"/>
    <s v="CSF"/>
    <x v="17"/>
    <n v="4006638728"/>
    <n v="661571240"/>
    <n v="21848068"/>
    <n v="4646361900"/>
    <n v="0"/>
    <n v="4644003462"/>
    <n v="2358438"/>
    <n v="4541554665"/>
    <n v="3223376077"/>
    <n v="3223376077"/>
    <n v="3223376077"/>
  </r>
  <r>
    <x v="19"/>
    <x v="19"/>
    <s v="C-4602-1500-10-704040"/>
    <s v="C"/>
    <s v="4602"/>
    <s v="1500"/>
    <s v="10"/>
    <s v="704040"/>
    <m/>
    <m/>
    <m/>
    <m/>
    <s v="Propios"/>
    <s v="21"/>
    <s v="CSF"/>
    <x v="17"/>
    <n v="1274930401"/>
    <n v="929694004"/>
    <n v="0"/>
    <n v="2204624405"/>
    <n v="0"/>
    <n v="2165742401"/>
    <n v="38882004"/>
    <n v="1356310811"/>
    <n v="755016120"/>
    <n v="755016120"/>
    <n v="755016120"/>
  </r>
  <r>
    <x v="19"/>
    <x v="19"/>
    <s v="C-4602-1500-10-704040"/>
    <s v="C"/>
    <s v="4602"/>
    <s v="1500"/>
    <s v="10"/>
    <s v="704040"/>
    <m/>
    <m/>
    <m/>
    <m/>
    <s v="Propios"/>
    <s v="27"/>
    <s v="CSF"/>
    <x v="17"/>
    <n v="22736694213"/>
    <n v="1957565410"/>
    <n v="1494349171"/>
    <n v="23199910452"/>
    <n v="0"/>
    <n v="23188021474"/>
    <n v="11888978"/>
    <n v="23128142921"/>
    <n v="19844859175"/>
    <n v="19844859175"/>
    <n v="19844859175"/>
  </r>
  <r>
    <x v="19"/>
    <x v="19"/>
    <s v="C-4699-1500-1-704080"/>
    <s v="C"/>
    <s v="4699"/>
    <s v="1500"/>
    <s v="1"/>
    <s v="704080"/>
    <m/>
    <m/>
    <m/>
    <m/>
    <s v="Propios"/>
    <s v="27"/>
    <s v="CSF"/>
    <x v="16"/>
    <n v="131162378"/>
    <n v="2696572"/>
    <n v="7119596"/>
    <n v="126739354"/>
    <n v="0"/>
    <n v="126739354"/>
    <n v="0"/>
    <n v="126739354"/>
    <n v="83594042"/>
    <n v="83594042"/>
    <n v="83594042"/>
  </r>
  <r>
    <x v="19"/>
    <x v="19"/>
    <s v="C-4699-1500-3-53105B"/>
    <s v="C"/>
    <s v="4699"/>
    <s v="1500"/>
    <s v="3"/>
    <s v="53105B"/>
    <m/>
    <m/>
    <m/>
    <m/>
    <s v="Propios"/>
    <s v="27"/>
    <s v="CSF"/>
    <x v="18"/>
    <n v="1177680901"/>
    <n v="558855460"/>
    <n v="85950000"/>
    <n v="1650586361"/>
    <n v="0"/>
    <n v="1626018519"/>
    <n v="24567842"/>
    <n v="1521997176"/>
    <n v="991747151"/>
    <n v="991747151"/>
    <n v="991747151"/>
  </r>
  <r>
    <x v="20"/>
    <x v="20"/>
    <s v="A-02"/>
    <s v="A"/>
    <s v="02"/>
    <m/>
    <m/>
    <m/>
    <m/>
    <m/>
    <m/>
    <m/>
    <s v="Propios"/>
    <s v="27"/>
    <s v="CSF"/>
    <x v="3"/>
    <n v="57764173"/>
    <n v="22817868"/>
    <n v="2115030"/>
    <n v="78467011"/>
    <n v="0"/>
    <n v="78467011"/>
    <n v="0"/>
    <n v="48868092"/>
    <n v="20547290"/>
    <n v="20547290"/>
    <n v="20547290"/>
  </r>
  <r>
    <x v="20"/>
    <x v="20"/>
    <s v="A-03-03-01-015"/>
    <s v="A"/>
    <s v="03"/>
    <s v="03"/>
    <s v="01"/>
    <s v="015"/>
    <m/>
    <m/>
    <m/>
    <m/>
    <s v="Propios"/>
    <s v="27"/>
    <s v="CSF"/>
    <x v="4"/>
    <n v="0"/>
    <n v="13111676"/>
    <n v="0"/>
    <n v="13111676"/>
    <n v="0"/>
    <n v="13111676"/>
    <n v="0"/>
    <n v="5000000"/>
    <n v="5000000"/>
    <n v="5000000"/>
    <n v="5000000"/>
  </r>
  <r>
    <x v="20"/>
    <x v="20"/>
    <s v="A-08-01"/>
    <s v="A"/>
    <s v="08"/>
    <s v="01"/>
    <m/>
    <m/>
    <m/>
    <m/>
    <m/>
    <m/>
    <s v="Propios"/>
    <s v="27"/>
    <s v="CSF"/>
    <x v="9"/>
    <n v="89769433"/>
    <n v="10100000"/>
    <n v="771665"/>
    <n v="99097768"/>
    <n v="0"/>
    <n v="99097768"/>
    <n v="0"/>
    <n v="99097768"/>
    <n v="99097768"/>
    <n v="99097768"/>
    <n v="99097768"/>
  </r>
  <r>
    <x v="20"/>
    <x v="20"/>
    <s v="C-4602-1500-3-704050"/>
    <s v="C"/>
    <s v="4602"/>
    <s v="1500"/>
    <s v="3"/>
    <s v="704050"/>
    <m/>
    <m/>
    <m/>
    <m/>
    <s v="Propios"/>
    <s v="27"/>
    <s v="CSF"/>
    <x v="11"/>
    <n v="210570750"/>
    <n v="28236717"/>
    <n v="0"/>
    <n v="238807467"/>
    <n v="0"/>
    <n v="234618800"/>
    <n v="4188667"/>
    <n v="232331944"/>
    <n v="156891244"/>
    <n v="156891244"/>
    <n v="156891244"/>
  </r>
  <r>
    <x v="20"/>
    <x v="20"/>
    <s v="C-4602-1500-5-30205B"/>
    <s v="C"/>
    <s v="4602"/>
    <s v="1500"/>
    <s v="5"/>
    <s v="30205B"/>
    <m/>
    <m/>
    <m/>
    <m/>
    <s v="Propios"/>
    <s v="27"/>
    <s v="CSF"/>
    <x v="12"/>
    <n v="2290710267"/>
    <n v="165978643"/>
    <n v="569976748"/>
    <n v="1886712162"/>
    <n v="0"/>
    <n v="1883886962"/>
    <n v="2825200"/>
    <n v="1881545609"/>
    <n v="666823791"/>
    <n v="666823791"/>
    <n v="666823791"/>
  </r>
  <r>
    <x v="20"/>
    <x v="20"/>
    <s v="C-4602-1500-9-704020"/>
    <s v="C"/>
    <s v="4602"/>
    <s v="1500"/>
    <s v="9"/>
    <s v="704020"/>
    <m/>
    <m/>
    <m/>
    <m/>
    <s v="Nación"/>
    <s v="10"/>
    <s v="CSF"/>
    <x v="15"/>
    <n v="78801297734"/>
    <n v="6627520198"/>
    <n v="4627082856"/>
    <n v="80801735076"/>
    <n v="0"/>
    <n v="80485693393"/>
    <n v="316041683"/>
    <n v="77680776166"/>
    <n v="62712563598"/>
    <n v="62712563598"/>
    <n v="62712563598"/>
  </r>
  <r>
    <x v="20"/>
    <x v="20"/>
    <s v="C-4602-1500-9-704020"/>
    <s v="C"/>
    <s v="4602"/>
    <s v="1500"/>
    <s v="9"/>
    <s v="704020"/>
    <m/>
    <m/>
    <m/>
    <m/>
    <s v="Propios"/>
    <s v="20"/>
    <s v="CSF"/>
    <x v="15"/>
    <n v="1076610729"/>
    <n v="312619017"/>
    <n v="0"/>
    <n v="1389229746"/>
    <n v="0"/>
    <n v="1379609464"/>
    <n v="9620282"/>
    <n v="1359325991"/>
    <n v="887378293"/>
    <n v="887378293"/>
    <n v="887378293"/>
  </r>
  <r>
    <x v="20"/>
    <x v="20"/>
    <s v="C-4602-1500-9-704020"/>
    <s v="C"/>
    <s v="4602"/>
    <s v="1500"/>
    <s v="9"/>
    <s v="704020"/>
    <m/>
    <m/>
    <m/>
    <m/>
    <s v="Propios"/>
    <s v="27"/>
    <s v="CSF"/>
    <x v="15"/>
    <n v="757776692"/>
    <n v="182376617"/>
    <n v="0"/>
    <n v="940153309"/>
    <n v="0"/>
    <n v="838296264"/>
    <n v="101857045"/>
    <n v="782603237"/>
    <n v="500852400"/>
    <n v="500852400"/>
    <n v="500852400"/>
  </r>
  <r>
    <x v="20"/>
    <x v="20"/>
    <s v="C-4602-1500-9-704080"/>
    <s v="C"/>
    <s v="4602"/>
    <s v="1500"/>
    <s v="9"/>
    <s v="704080"/>
    <m/>
    <m/>
    <m/>
    <m/>
    <s v="Nación"/>
    <s v="10"/>
    <s v="CSF"/>
    <x v="16"/>
    <n v="1003986761"/>
    <n v="177466007"/>
    <n v="205344113"/>
    <n v="976108655"/>
    <n v="0"/>
    <n v="946974979"/>
    <n v="29133676"/>
    <n v="870778098"/>
    <n v="471788278"/>
    <n v="471788278"/>
    <n v="471788278"/>
  </r>
  <r>
    <x v="20"/>
    <x v="20"/>
    <s v="C-4602-1500-9-704080"/>
    <s v="C"/>
    <s v="4602"/>
    <s v="1500"/>
    <s v="9"/>
    <s v="704080"/>
    <m/>
    <m/>
    <m/>
    <m/>
    <s v="Propios"/>
    <s v="27"/>
    <s v="CSF"/>
    <x v="16"/>
    <n v="11690232530"/>
    <n v="4134801608"/>
    <n v="111533598"/>
    <n v="15713500540"/>
    <n v="0"/>
    <n v="15706812915"/>
    <n v="6687625"/>
    <n v="15537703592"/>
    <n v="10742382550"/>
    <n v="10742382550"/>
    <n v="10742382550"/>
  </r>
  <r>
    <x v="20"/>
    <x v="20"/>
    <s v="C-4602-1500-10-704040"/>
    <s v="C"/>
    <s v="4602"/>
    <s v="1500"/>
    <s v="10"/>
    <s v="704040"/>
    <m/>
    <m/>
    <m/>
    <m/>
    <s v="Nación"/>
    <s v="16"/>
    <s v="CSF"/>
    <x v="17"/>
    <n v="3903056586"/>
    <n v="688845318"/>
    <n v="0"/>
    <n v="4591901904"/>
    <n v="0"/>
    <n v="4591901904"/>
    <n v="0"/>
    <n v="4591901904"/>
    <n v="3399988386"/>
    <n v="3399988386"/>
    <n v="3399988386"/>
  </r>
  <r>
    <x v="20"/>
    <x v="20"/>
    <s v="C-4602-1500-10-704040"/>
    <s v="C"/>
    <s v="4602"/>
    <s v="1500"/>
    <s v="10"/>
    <s v="704040"/>
    <m/>
    <m/>
    <m/>
    <m/>
    <s v="Propios"/>
    <s v="21"/>
    <s v="CSF"/>
    <x v="17"/>
    <n v="1849481368"/>
    <n v="1467430740"/>
    <n v="299425176"/>
    <n v="3017486932"/>
    <n v="0"/>
    <n v="3009529718"/>
    <n v="7957214"/>
    <n v="2631900614"/>
    <n v="1377762897"/>
    <n v="1377762897"/>
    <n v="1377762897"/>
  </r>
  <r>
    <x v="20"/>
    <x v="20"/>
    <s v="C-4602-1500-10-704040"/>
    <s v="C"/>
    <s v="4602"/>
    <s v="1500"/>
    <s v="10"/>
    <s v="704040"/>
    <m/>
    <m/>
    <m/>
    <m/>
    <s v="Propios"/>
    <s v="27"/>
    <s v="CSF"/>
    <x v="17"/>
    <n v="25755913780"/>
    <n v="1547287954"/>
    <n v="75242620"/>
    <n v="27227959114"/>
    <n v="0"/>
    <n v="27211473014"/>
    <n v="16486100"/>
    <n v="27056476405"/>
    <n v="23441573345"/>
    <n v="23441573345"/>
    <n v="23441573345"/>
  </r>
  <r>
    <x v="20"/>
    <x v="20"/>
    <s v="C-4699-1500-1-704080"/>
    <s v="C"/>
    <s v="4699"/>
    <s v="1500"/>
    <s v="1"/>
    <s v="704080"/>
    <m/>
    <m/>
    <m/>
    <m/>
    <s v="Propios"/>
    <s v="27"/>
    <s v="CSF"/>
    <x v="16"/>
    <n v="131543824"/>
    <n v="5393154"/>
    <n v="0"/>
    <n v="136936978"/>
    <n v="0"/>
    <n v="136936978"/>
    <n v="0"/>
    <n v="131542588"/>
    <n v="88198697"/>
    <n v="88198697"/>
    <n v="88198697"/>
  </r>
  <r>
    <x v="20"/>
    <x v="20"/>
    <s v="C-4699-1500-3-53105B"/>
    <s v="C"/>
    <s v="4699"/>
    <s v="1500"/>
    <s v="3"/>
    <s v="53105B"/>
    <m/>
    <m/>
    <m/>
    <m/>
    <s v="Propios"/>
    <s v="27"/>
    <s v="CSF"/>
    <x v="18"/>
    <n v="1638351657"/>
    <n v="541072688"/>
    <n v="49811338"/>
    <n v="2129613007"/>
    <n v="0"/>
    <n v="2129322240"/>
    <n v="290767"/>
    <n v="2029063276"/>
    <n v="1499684754"/>
    <n v="1499684754"/>
    <n v="1499684754"/>
  </r>
  <r>
    <x v="21"/>
    <x v="21"/>
    <s v="A-02"/>
    <s v="A"/>
    <s v="02"/>
    <m/>
    <m/>
    <m/>
    <m/>
    <m/>
    <m/>
    <m/>
    <s v="Propios"/>
    <s v="27"/>
    <s v="CSF"/>
    <x v="3"/>
    <n v="319590747"/>
    <n v="28240814"/>
    <n v="246758460"/>
    <n v="101073101"/>
    <n v="0"/>
    <n v="99573101"/>
    <n v="1500000"/>
    <n v="6529977"/>
    <n v="5812277"/>
    <n v="5812277"/>
    <n v="5812277"/>
  </r>
  <r>
    <x v="21"/>
    <x v="21"/>
    <s v="A-03-03-01-015"/>
    <s v="A"/>
    <s v="03"/>
    <s v="03"/>
    <s v="01"/>
    <s v="015"/>
    <m/>
    <m/>
    <m/>
    <m/>
    <s v="Propios"/>
    <s v="27"/>
    <s v="CSF"/>
    <x v="4"/>
    <n v="0"/>
    <n v="24462500"/>
    <n v="0"/>
    <n v="24462500"/>
    <n v="0"/>
    <n v="24462500"/>
    <n v="0"/>
    <n v="13462500"/>
    <n v="13462500"/>
    <n v="13462500"/>
    <n v="13462500"/>
  </r>
  <r>
    <x v="21"/>
    <x v="21"/>
    <s v="A-08-01"/>
    <s v="A"/>
    <s v="08"/>
    <s v="01"/>
    <m/>
    <m/>
    <m/>
    <m/>
    <m/>
    <m/>
    <s v="Propios"/>
    <s v="27"/>
    <s v="CSF"/>
    <x v="9"/>
    <n v="148878784"/>
    <n v="0"/>
    <n v="0"/>
    <n v="148878784"/>
    <n v="0"/>
    <n v="148878784"/>
    <n v="0"/>
    <n v="142190406"/>
    <n v="142103259"/>
    <n v="142103259"/>
    <n v="142103259"/>
  </r>
  <r>
    <x v="21"/>
    <x v="21"/>
    <s v="C-4602-1500-3-704050"/>
    <s v="C"/>
    <s v="4602"/>
    <s v="1500"/>
    <s v="3"/>
    <s v="704050"/>
    <m/>
    <m/>
    <m/>
    <m/>
    <s v="Propios"/>
    <s v="27"/>
    <s v="CSF"/>
    <x v="11"/>
    <n v="559728000"/>
    <n v="25595998"/>
    <n v="10203867"/>
    <n v="575120131"/>
    <n v="0"/>
    <n v="573120131"/>
    <n v="2000000"/>
    <n v="515374031"/>
    <n v="325908456"/>
    <n v="325908456"/>
    <n v="325908456"/>
  </r>
  <r>
    <x v="21"/>
    <x v="21"/>
    <s v="C-4602-1500-5-30205B"/>
    <s v="C"/>
    <s v="4602"/>
    <s v="1500"/>
    <s v="5"/>
    <s v="30205B"/>
    <m/>
    <m/>
    <m/>
    <m/>
    <s v="Propios"/>
    <s v="27"/>
    <s v="CSF"/>
    <x v="12"/>
    <n v="4825171779"/>
    <n v="3727527913"/>
    <n v="777485512"/>
    <n v="7775214180"/>
    <n v="0"/>
    <n v="7739395881"/>
    <n v="35818299"/>
    <n v="7709341627"/>
    <n v="94381238"/>
    <n v="94381238"/>
    <n v="94381238"/>
  </r>
  <r>
    <x v="21"/>
    <x v="21"/>
    <s v="C-4602-1500-9-704020"/>
    <s v="C"/>
    <s v="4602"/>
    <s v="1500"/>
    <s v="9"/>
    <s v="704020"/>
    <m/>
    <m/>
    <m/>
    <m/>
    <s v="Nación"/>
    <s v="10"/>
    <s v="CSF"/>
    <x v="15"/>
    <n v="192548258239"/>
    <n v="6242839510"/>
    <n v="5837092222"/>
    <n v="192954005527"/>
    <n v="0"/>
    <n v="190669851438.60999"/>
    <n v="2284154088.3899999"/>
    <n v="188174876618.60999"/>
    <n v="134662399206"/>
    <n v="134662399206"/>
    <n v="134662399206"/>
  </r>
  <r>
    <x v="21"/>
    <x v="21"/>
    <s v="C-4602-1500-9-704020"/>
    <s v="C"/>
    <s v="4602"/>
    <s v="1500"/>
    <s v="9"/>
    <s v="704020"/>
    <m/>
    <m/>
    <m/>
    <m/>
    <s v="Propios"/>
    <s v="20"/>
    <s v="CSF"/>
    <x v="15"/>
    <n v="2180252232"/>
    <n v="0"/>
    <n v="0"/>
    <n v="2180252232"/>
    <n v="0"/>
    <n v="1821126893"/>
    <n v="359125339"/>
    <n v="1651728118"/>
    <n v="884720183"/>
    <n v="884720183"/>
    <n v="884720183"/>
  </r>
  <r>
    <x v="21"/>
    <x v="21"/>
    <s v="C-4602-1500-9-704020"/>
    <s v="C"/>
    <s v="4602"/>
    <s v="1500"/>
    <s v="9"/>
    <s v="704020"/>
    <m/>
    <m/>
    <m/>
    <m/>
    <s v="Propios"/>
    <s v="27"/>
    <s v="CSF"/>
    <x v="15"/>
    <n v="1136788312"/>
    <n v="0"/>
    <n v="0"/>
    <n v="1136788312"/>
    <n v="0"/>
    <n v="1129021518"/>
    <n v="7766794"/>
    <n v="1083841560"/>
    <n v="905735486"/>
    <n v="905735486"/>
    <n v="905735486"/>
  </r>
  <r>
    <x v="21"/>
    <x v="21"/>
    <s v="C-4602-1500-9-704080"/>
    <s v="C"/>
    <s v="4602"/>
    <s v="1500"/>
    <s v="9"/>
    <s v="704080"/>
    <m/>
    <m/>
    <m/>
    <m/>
    <s v="Nación"/>
    <s v="10"/>
    <s v="CSF"/>
    <x v="16"/>
    <n v="1032393243"/>
    <n v="244229758"/>
    <n v="179743272"/>
    <n v="1096879729"/>
    <n v="0"/>
    <n v="1068110386"/>
    <n v="28769343"/>
    <n v="776149649"/>
    <n v="344236185"/>
    <n v="344236185"/>
    <n v="344236185"/>
  </r>
  <r>
    <x v="21"/>
    <x v="21"/>
    <s v="C-4602-1500-9-704080"/>
    <s v="C"/>
    <s v="4602"/>
    <s v="1500"/>
    <s v="9"/>
    <s v="704080"/>
    <m/>
    <m/>
    <m/>
    <m/>
    <s v="Propios"/>
    <s v="27"/>
    <s v="CSF"/>
    <x v="16"/>
    <n v="15460613282"/>
    <n v="844247486"/>
    <n v="1803404735"/>
    <n v="14501456033"/>
    <n v="0"/>
    <n v="14146018790"/>
    <n v="355437243"/>
    <n v="14031775131"/>
    <n v="11519036346"/>
    <n v="11519036346"/>
    <n v="11519036346"/>
  </r>
  <r>
    <x v="21"/>
    <x v="21"/>
    <s v="C-4602-1500-10-704040"/>
    <s v="C"/>
    <s v="4602"/>
    <s v="1500"/>
    <s v="10"/>
    <s v="704040"/>
    <m/>
    <m/>
    <m/>
    <m/>
    <s v="Nación"/>
    <s v="16"/>
    <s v="CSF"/>
    <x v="17"/>
    <n v="5299269332"/>
    <n v="1026243765"/>
    <n v="3373383"/>
    <n v="6322139714"/>
    <n v="0"/>
    <n v="6237759150"/>
    <n v="84380564"/>
    <n v="6147099978.5"/>
    <n v="4245466617"/>
    <n v="4245466617"/>
    <n v="4245466617"/>
  </r>
  <r>
    <x v="21"/>
    <x v="21"/>
    <s v="C-4602-1500-10-704040"/>
    <s v="C"/>
    <s v="4602"/>
    <s v="1500"/>
    <s v="10"/>
    <s v="704040"/>
    <m/>
    <m/>
    <m/>
    <m/>
    <s v="Propios"/>
    <s v="21"/>
    <s v="CSF"/>
    <x v="17"/>
    <n v="1564509152"/>
    <n v="814823932"/>
    <n v="57604763"/>
    <n v="2321728321"/>
    <n v="0"/>
    <n v="2226668189"/>
    <n v="95060132"/>
    <n v="1869136033.5"/>
    <n v="1482991282"/>
    <n v="1482991282"/>
    <n v="1482991282"/>
  </r>
  <r>
    <x v="21"/>
    <x v="21"/>
    <s v="C-4602-1500-10-704040"/>
    <s v="C"/>
    <s v="4602"/>
    <s v="1500"/>
    <s v="10"/>
    <s v="704040"/>
    <m/>
    <m/>
    <m/>
    <m/>
    <s v="Propios"/>
    <s v="27"/>
    <s v="CSF"/>
    <x v="17"/>
    <n v="38063867776"/>
    <n v="4821978580"/>
    <n v="295908376"/>
    <n v="42589937980"/>
    <n v="0"/>
    <n v="42383366913"/>
    <n v="206571067"/>
    <n v="42021905795"/>
    <n v="35432014152"/>
    <n v="35432014152"/>
    <n v="35432014152"/>
  </r>
  <r>
    <x v="21"/>
    <x v="21"/>
    <s v="C-4699-1500-1-704080"/>
    <s v="C"/>
    <s v="4699"/>
    <s v="1500"/>
    <s v="1"/>
    <s v="704080"/>
    <m/>
    <m/>
    <m/>
    <m/>
    <s v="Propios"/>
    <s v="27"/>
    <s v="CSF"/>
    <x v="16"/>
    <n v="125597177"/>
    <n v="69931688"/>
    <n v="81280"/>
    <n v="195447585"/>
    <n v="0"/>
    <n v="195447585"/>
    <n v="0"/>
    <n v="191911391"/>
    <n v="153681904"/>
    <n v="153681904"/>
    <n v="153681904"/>
  </r>
  <r>
    <x v="21"/>
    <x v="21"/>
    <s v="C-4699-1500-3-53105B"/>
    <s v="C"/>
    <s v="4699"/>
    <s v="1500"/>
    <s v="3"/>
    <s v="53105B"/>
    <m/>
    <m/>
    <m/>
    <m/>
    <s v="Propios"/>
    <s v="27"/>
    <s v="CSF"/>
    <x v="18"/>
    <n v="2420557424"/>
    <n v="3041312354"/>
    <n v="480787809"/>
    <n v="4981081969"/>
    <n v="0"/>
    <n v="4888662315"/>
    <n v="92419654"/>
    <n v="2955280721"/>
    <n v="2043578641.74"/>
    <n v="2043578641.74"/>
    <n v="2043578641.74"/>
  </r>
  <r>
    <x v="22"/>
    <x v="22"/>
    <s v="A-02"/>
    <s v="A"/>
    <s v="02"/>
    <m/>
    <m/>
    <m/>
    <m/>
    <m/>
    <m/>
    <m/>
    <s v="Propios"/>
    <s v="27"/>
    <s v="CSF"/>
    <x v="3"/>
    <n v="42738599"/>
    <n v="17567023"/>
    <n v="0"/>
    <n v="60305622"/>
    <n v="0"/>
    <n v="60305622"/>
    <n v="0"/>
    <n v="52238882"/>
    <n v="7449819"/>
    <n v="7449819"/>
    <n v="7449819"/>
  </r>
  <r>
    <x v="22"/>
    <x v="22"/>
    <s v="A-08-01"/>
    <s v="A"/>
    <s v="08"/>
    <s v="01"/>
    <m/>
    <m/>
    <m/>
    <m/>
    <m/>
    <m/>
    <s v="Propios"/>
    <s v="27"/>
    <s v="CSF"/>
    <x v="9"/>
    <n v="55534630"/>
    <n v="0"/>
    <n v="3726905"/>
    <n v="51807725"/>
    <n v="0"/>
    <n v="51807725"/>
    <n v="0"/>
    <n v="51807725"/>
    <n v="51807725"/>
    <n v="51807725"/>
    <n v="51807725"/>
  </r>
  <r>
    <x v="22"/>
    <x v="22"/>
    <s v="C-4602-1500-3-704050"/>
    <s v="C"/>
    <s v="4602"/>
    <s v="1500"/>
    <s v="3"/>
    <s v="704050"/>
    <m/>
    <m/>
    <m/>
    <m/>
    <s v="Propios"/>
    <s v="27"/>
    <s v="CSF"/>
    <x v="11"/>
    <n v="189782000"/>
    <n v="9000000"/>
    <n v="4422133"/>
    <n v="194359867"/>
    <n v="0"/>
    <n v="191359867"/>
    <n v="3000000"/>
    <n v="172349289"/>
    <n v="113998979"/>
    <n v="113998979"/>
    <n v="113998979"/>
  </r>
  <r>
    <x v="22"/>
    <x v="22"/>
    <s v="C-4602-1500-5-30205B"/>
    <s v="C"/>
    <s v="4602"/>
    <s v="1500"/>
    <s v="5"/>
    <s v="30205B"/>
    <m/>
    <m/>
    <m/>
    <m/>
    <s v="Propios"/>
    <s v="27"/>
    <s v="CSF"/>
    <x v="12"/>
    <n v="1495715040"/>
    <n v="942858028"/>
    <n v="31338066"/>
    <n v="2407235002"/>
    <n v="0"/>
    <n v="2365332817"/>
    <n v="41902185"/>
    <n v="2350910949"/>
    <n v="724082266"/>
    <n v="724082266"/>
    <n v="724082266"/>
  </r>
  <r>
    <x v="22"/>
    <x v="22"/>
    <s v="C-4602-1500-9-704020"/>
    <s v="C"/>
    <s v="4602"/>
    <s v="1500"/>
    <s v="9"/>
    <s v="704020"/>
    <m/>
    <m/>
    <m/>
    <m/>
    <s v="Nación"/>
    <s v="10"/>
    <s v="CSF"/>
    <x v="15"/>
    <n v="191093296312"/>
    <n v="9294014725"/>
    <n v="13369739791"/>
    <n v="187017571246"/>
    <n v="0"/>
    <n v="185413849429"/>
    <n v="1603721817"/>
    <n v="182883887692"/>
    <n v="135476924502"/>
    <n v="135476924502"/>
    <n v="135476924502"/>
  </r>
  <r>
    <x v="22"/>
    <x v="22"/>
    <s v="C-4602-1500-9-704020"/>
    <s v="C"/>
    <s v="4602"/>
    <s v="1500"/>
    <s v="9"/>
    <s v="704020"/>
    <m/>
    <m/>
    <m/>
    <m/>
    <s v="Propios"/>
    <s v="20"/>
    <s v="CSF"/>
    <x v="15"/>
    <n v="1423021412"/>
    <n v="0"/>
    <n v="210037602"/>
    <n v="1212983810"/>
    <n v="0"/>
    <n v="1034927285"/>
    <n v="178056525"/>
    <n v="1034927285"/>
    <n v="722827109"/>
    <n v="722827109"/>
    <n v="722827109"/>
  </r>
  <r>
    <x v="22"/>
    <x v="22"/>
    <s v="C-4602-1500-9-704020"/>
    <s v="C"/>
    <s v="4602"/>
    <s v="1500"/>
    <s v="9"/>
    <s v="704020"/>
    <m/>
    <m/>
    <m/>
    <m/>
    <s v="Propios"/>
    <s v="27"/>
    <s v="CSF"/>
    <x v="15"/>
    <n v="601335342"/>
    <n v="199092756"/>
    <n v="0"/>
    <n v="800428098"/>
    <n v="0"/>
    <n v="793793991"/>
    <n v="6634107"/>
    <n v="785128833"/>
    <n v="543182545"/>
    <n v="543182545"/>
    <n v="543182545"/>
  </r>
  <r>
    <x v="22"/>
    <x v="22"/>
    <s v="C-4602-1500-9-704080"/>
    <s v="C"/>
    <s v="4602"/>
    <s v="1500"/>
    <s v="9"/>
    <s v="704080"/>
    <m/>
    <m/>
    <m/>
    <m/>
    <s v="Nación"/>
    <s v="10"/>
    <s v="CSF"/>
    <x v="16"/>
    <n v="3782867111"/>
    <n v="591562549"/>
    <n v="1321309127"/>
    <n v="3053120533"/>
    <n v="0"/>
    <n v="3001333959"/>
    <n v="51786574"/>
    <n v="2965299731"/>
    <n v="1735924055"/>
    <n v="1735924055"/>
    <n v="1735924055"/>
  </r>
  <r>
    <x v="22"/>
    <x v="22"/>
    <s v="C-4602-1500-9-704080"/>
    <s v="C"/>
    <s v="4602"/>
    <s v="1500"/>
    <s v="9"/>
    <s v="704080"/>
    <m/>
    <m/>
    <m/>
    <m/>
    <s v="Propios"/>
    <s v="27"/>
    <s v="CSF"/>
    <x v="16"/>
    <n v="8950907794"/>
    <n v="27690910"/>
    <n v="675701546"/>
    <n v="8302897158"/>
    <n v="0"/>
    <n v="8296392124"/>
    <n v="6505034"/>
    <n v="8185532452"/>
    <n v="6993545806"/>
    <n v="6993545806"/>
    <n v="6993545806"/>
  </r>
  <r>
    <x v="22"/>
    <x v="22"/>
    <s v="C-4602-1500-10-704040"/>
    <s v="C"/>
    <s v="4602"/>
    <s v="1500"/>
    <s v="10"/>
    <s v="704040"/>
    <m/>
    <m/>
    <m/>
    <m/>
    <s v="Nación"/>
    <s v="16"/>
    <s v="CSF"/>
    <x v="17"/>
    <n v="379574747"/>
    <n v="95874921"/>
    <n v="0"/>
    <n v="475449668"/>
    <n v="0"/>
    <n v="450833791"/>
    <n v="24615877"/>
    <n v="418833791"/>
    <n v="289216257"/>
    <n v="289216257"/>
    <n v="289216257"/>
  </r>
  <r>
    <x v="22"/>
    <x v="22"/>
    <s v="C-4602-1500-10-704040"/>
    <s v="C"/>
    <s v="4602"/>
    <s v="1500"/>
    <s v="10"/>
    <s v="704040"/>
    <m/>
    <m/>
    <m/>
    <m/>
    <s v="Propios"/>
    <s v="21"/>
    <s v="CSF"/>
    <x v="17"/>
    <n v="103970731"/>
    <n v="715623621"/>
    <n v="72307073"/>
    <n v="747287279"/>
    <n v="0"/>
    <n v="695284819"/>
    <n v="52002460"/>
    <n v="615190498"/>
    <n v="565992597"/>
    <n v="565992597"/>
    <n v="565992597"/>
  </r>
  <r>
    <x v="22"/>
    <x v="22"/>
    <s v="C-4602-1500-10-704040"/>
    <s v="C"/>
    <s v="4602"/>
    <s v="1500"/>
    <s v="10"/>
    <s v="704040"/>
    <m/>
    <m/>
    <m/>
    <m/>
    <s v="Propios"/>
    <s v="27"/>
    <s v="CSF"/>
    <x v="17"/>
    <n v="4226197223"/>
    <n v="856938921"/>
    <n v="205159343"/>
    <n v="4877976801"/>
    <n v="0"/>
    <n v="4487058318"/>
    <n v="390918483"/>
    <n v="4352832177"/>
    <n v="3523633449"/>
    <n v="3523633449"/>
    <n v="3523633449"/>
  </r>
  <r>
    <x v="22"/>
    <x v="22"/>
    <s v="C-4699-1500-1-704080"/>
    <s v="C"/>
    <s v="4699"/>
    <s v="1500"/>
    <s v="1"/>
    <s v="704080"/>
    <m/>
    <m/>
    <m/>
    <m/>
    <s v="Propios"/>
    <s v="27"/>
    <s v="CSF"/>
    <x v="16"/>
    <n v="183369439"/>
    <n v="2696576"/>
    <n v="0"/>
    <n v="186066015"/>
    <n v="0"/>
    <n v="186066015"/>
    <n v="0"/>
    <n v="182139820"/>
    <n v="120751544"/>
    <n v="120751544"/>
    <n v="120751544"/>
  </r>
  <r>
    <x v="22"/>
    <x v="22"/>
    <s v="C-4699-1500-3-53105B"/>
    <s v="C"/>
    <s v="4699"/>
    <s v="1500"/>
    <s v="3"/>
    <s v="53105B"/>
    <m/>
    <m/>
    <m/>
    <m/>
    <s v="Propios"/>
    <s v="27"/>
    <s v="CSF"/>
    <x v="18"/>
    <n v="1227881651"/>
    <n v="1021964494"/>
    <n v="113118929"/>
    <n v="2136727216"/>
    <n v="0"/>
    <n v="1973551144"/>
    <n v="163176072"/>
    <n v="1837702483"/>
    <n v="1420724301.9400001"/>
    <n v="1420724301.9400001"/>
    <n v="1420724301.9400001"/>
  </r>
  <r>
    <x v="23"/>
    <x v="23"/>
    <s v="A-02"/>
    <s v="A"/>
    <s v="02"/>
    <m/>
    <m/>
    <m/>
    <m/>
    <m/>
    <m/>
    <m/>
    <s v="Propios"/>
    <s v="27"/>
    <s v="CSF"/>
    <x v="3"/>
    <n v="116205603"/>
    <n v="114125656"/>
    <n v="23240996"/>
    <n v="207090263"/>
    <n v="0"/>
    <n v="182498749"/>
    <n v="24591514"/>
    <n v="148368758"/>
    <n v="90213888"/>
    <n v="90213888"/>
    <n v="90213888"/>
  </r>
  <r>
    <x v="23"/>
    <x v="23"/>
    <s v="A-08-01"/>
    <s v="A"/>
    <s v="08"/>
    <s v="01"/>
    <m/>
    <m/>
    <m/>
    <m/>
    <m/>
    <m/>
    <s v="Propios"/>
    <s v="27"/>
    <s v="CSF"/>
    <x v="9"/>
    <n v="164157894"/>
    <n v="0"/>
    <n v="21445558"/>
    <n v="142712336"/>
    <n v="0"/>
    <n v="142712335.19"/>
    <n v="0.81"/>
    <n v="142712335.19"/>
    <n v="135750065.65000001"/>
    <n v="135750065.65000001"/>
    <n v="135750065.65000001"/>
  </r>
  <r>
    <x v="23"/>
    <x v="23"/>
    <s v="C-4602-1500-3-704050"/>
    <s v="C"/>
    <s v="4602"/>
    <s v="1500"/>
    <s v="3"/>
    <s v="704050"/>
    <m/>
    <m/>
    <m/>
    <m/>
    <s v="Propios"/>
    <s v="27"/>
    <s v="CSF"/>
    <x v="11"/>
    <n v="537939250"/>
    <n v="70746245"/>
    <n v="1344228"/>
    <n v="607341267"/>
    <n v="0"/>
    <n v="604814334"/>
    <n v="2526933"/>
    <n v="601665215"/>
    <n v="383895731.95999998"/>
    <n v="383895731.95999998"/>
    <n v="383895731.95999998"/>
  </r>
  <r>
    <x v="23"/>
    <x v="23"/>
    <s v="C-4602-1500-5-30205B"/>
    <s v="C"/>
    <s v="4602"/>
    <s v="1500"/>
    <s v="5"/>
    <s v="30205B"/>
    <m/>
    <m/>
    <m/>
    <m/>
    <s v="Propios"/>
    <s v="27"/>
    <s v="CSF"/>
    <x v="12"/>
    <n v="1418625390"/>
    <n v="5440000"/>
    <n v="296531245"/>
    <n v="1127534145"/>
    <n v="0"/>
    <n v="1120520471"/>
    <n v="7013674"/>
    <n v="1113764537"/>
    <n v="240906448"/>
    <n v="240906448"/>
    <n v="240906448"/>
  </r>
  <r>
    <x v="23"/>
    <x v="23"/>
    <s v="C-4602-1500-9-704020"/>
    <s v="C"/>
    <s v="4602"/>
    <s v="1500"/>
    <s v="9"/>
    <s v="704020"/>
    <m/>
    <m/>
    <m/>
    <m/>
    <s v="Nación"/>
    <s v="10"/>
    <s v="CSF"/>
    <x v="15"/>
    <n v="146694663747"/>
    <n v="5202589859"/>
    <n v="4481757889"/>
    <n v="147415495717"/>
    <n v="0"/>
    <n v="147333427413"/>
    <n v="82068304"/>
    <n v="144312427511"/>
    <n v="118567276985"/>
    <n v="118567276985"/>
    <n v="118567276985"/>
  </r>
  <r>
    <x v="23"/>
    <x v="23"/>
    <s v="C-4602-1500-9-704020"/>
    <s v="C"/>
    <s v="4602"/>
    <s v="1500"/>
    <s v="9"/>
    <s v="704020"/>
    <m/>
    <m/>
    <m/>
    <m/>
    <s v="Propios"/>
    <s v="20"/>
    <s v="CSF"/>
    <x v="15"/>
    <n v="1904416552"/>
    <n v="0"/>
    <n v="0"/>
    <n v="1904416552"/>
    <n v="0"/>
    <n v="1902293639"/>
    <n v="2122913"/>
    <n v="1902293639"/>
    <n v="1463155627"/>
    <n v="1463155627"/>
    <n v="1463155627"/>
  </r>
  <r>
    <x v="23"/>
    <x v="23"/>
    <s v="C-4602-1500-9-704020"/>
    <s v="C"/>
    <s v="4602"/>
    <s v="1500"/>
    <s v="9"/>
    <s v="704020"/>
    <m/>
    <m/>
    <m/>
    <m/>
    <s v="Propios"/>
    <s v="27"/>
    <s v="CSF"/>
    <x v="15"/>
    <n v="641964822"/>
    <n v="84198999"/>
    <n v="75507620"/>
    <n v="650656201"/>
    <n v="0"/>
    <n v="620167227"/>
    <n v="30488974"/>
    <n v="604828819"/>
    <n v="434783100"/>
    <n v="434783100"/>
    <n v="434783100"/>
  </r>
  <r>
    <x v="23"/>
    <x v="23"/>
    <s v="C-4602-1500-9-704080"/>
    <s v="C"/>
    <s v="4602"/>
    <s v="1500"/>
    <s v="9"/>
    <s v="704080"/>
    <m/>
    <m/>
    <m/>
    <m/>
    <s v="Nación"/>
    <s v="10"/>
    <s v="CSF"/>
    <x v="16"/>
    <n v="4201805160"/>
    <n v="866256455"/>
    <n v="871632761"/>
    <n v="4196428854"/>
    <n v="0"/>
    <n v="4196428854"/>
    <n v="0"/>
    <n v="4177710215"/>
    <n v="2376884274"/>
    <n v="2376884274"/>
    <n v="2376884274"/>
  </r>
  <r>
    <x v="23"/>
    <x v="23"/>
    <s v="C-4602-1500-9-704080"/>
    <s v="C"/>
    <s v="4602"/>
    <s v="1500"/>
    <s v="9"/>
    <s v="704080"/>
    <m/>
    <m/>
    <m/>
    <m/>
    <s v="Propios"/>
    <s v="27"/>
    <s v="CSF"/>
    <x v="16"/>
    <n v="11967519333"/>
    <n v="1038293963"/>
    <n v="869936285"/>
    <n v="12135877011"/>
    <n v="0"/>
    <n v="12004850234"/>
    <n v="131026777"/>
    <n v="11884006891"/>
    <n v="9642464408.9300003"/>
    <n v="9642464408.9300003"/>
    <n v="9642464408.9300003"/>
  </r>
  <r>
    <x v="23"/>
    <x v="23"/>
    <s v="C-4602-1500-10-704040"/>
    <s v="C"/>
    <s v="4602"/>
    <s v="1500"/>
    <s v="10"/>
    <s v="704040"/>
    <m/>
    <m/>
    <m/>
    <m/>
    <s v="Nación"/>
    <s v="16"/>
    <s v="CSF"/>
    <x v="17"/>
    <n v="3204250200"/>
    <n v="1380964039"/>
    <n v="431147548"/>
    <n v="4154066691"/>
    <n v="0"/>
    <n v="4154066691"/>
    <n v="0"/>
    <n v="3181308363"/>
    <n v="2283828543"/>
    <n v="2283828543"/>
    <n v="2283828543"/>
  </r>
  <r>
    <x v="23"/>
    <x v="23"/>
    <s v="C-4602-1500-10-704040"/>
    <s v="C"/>
    <s v="4602"/>
    <s v="1500"/>
    <s v="10"/>
    <s v="704040"/>
    <m/>
    <m/>
    <m/>
    <m/>
    <s v="Propios"/>
    <s v="21"/>
    <s v="CSF"/>
    <x v="17"/>
    <n v="896677750"/>
    <n v="1573778783"/>
    <n v="329603154"/>
    <n v="2140853379"/>
    <n v="0"/>
    <n v="2127651505"/>
    <n v="13201874"/>
    <n v="1812336738"/>
    <n v="677645709"/>
    <n v="677645709"/>
    <n v="677645709"/>
  </r>
  <r>
    <x v="23"/>
    <x v="23"/>
    <s v="C-4602-1500-10-704040"/>
    <s v="C"/>
    <s v="4602"/>
    <s v="1500"/>
    <s v="10"/>
    <s v="704040"/>
    <m/>
    <m/>
    <m/>
    <m/>
    <s v="Propios"/>
    <s v="27"/>
    <s v="CSF"/>
    <x v="17"/>
    <n v="39424865202"/>
    <n v="1480591574"/>
    <n v="488475410"/>
    <n v="40416981366"/>
    <n v="0"/>
    <n v="40144792105.43"/>
    <n v="272189260.56999999"/>
    <n v="39780580100.43"/>
    <n v="34776076068.260002"/>
    <n v="34776076068.260002"/>
    <n v="34776076068.260002"/>
  </r>
  <r>
    <x v="23"/>
    <x v="23"/>
    <s v="C-4699-1500-1-704080"/>
    <s v="C"/>
    <s v="4699"/>
    <s v="1500"/>
    <s v="1"/>
    <s v="704080"/>
    <m/>
    <m/>
    <m/>
    <m/>
    <s v="Propios"/>
    <s v="27"/>
    <s v="CSF"/>
    <x v="16"/>
    <n v="197891554"/>
    <n v="9211485"/>
    <n v="0"/>
    <n v="207103039"/>
    <n v="0"/>
    <n v="207103039"/>
    <n v="0"/>
    <n v="200855195"/>
    <n v="135757169"/>
    <n v="135757169"/>
    <n v="135757169"/>
  </r>
  <r>
    <x v="23"/>
    <x v="23"/>
    <s v="C-4699-1500-3-53105B"/>
    <s v="C"/>
    <s v="4699"/>
    <s v="1500"/>
    <s v="3"/>
    <s v="53105B"/>
    <m/>
    <m/>
    <m/>
    <m/>
    <s v="Propios"/>
    <s v="27"/>
    <s v="CSF"/>
    <x v="18"/>
    <n v="2588437094"/>
    <n v="1667582503"/>
    <n v="377227778"/>
    <n v="3878791819"/>
    <n v="0"/>
    <n v="3826064115"/>
    <n v="52727704"/>
    <n v="3421573360"/>
    <n v="2220321143.1700001"/>
    <n v="2220321143.1700001"/>
    <n v="2220321143.1700001"/>
  </r>
  <r>
    <x v="24"/>
    <x v="24"/>
    <s v="A-02"/>
    <s v="A"/>
    <s v="02"/>
    <m/>
    <m/>
    <m/>
    <m/>
    <m/>
    <m/>
    <m/>
    <s v="Propios"/>
    <s v="27"/>
    <s v="CSF"/>
    <x v="3"/>
    <n v="1581218800"/>
    <n v="95355137"/>
    <n v="11421677"/>
    <n v="1665152260"/>
    <n v="0"/>
    <n v="1391480060"/>
    <n v="273672200"/>
    <n v="1361619224"/>
    <n v="736756855"/>
    <n v="736756855"/>
    <n v="736756855"/>
  </r>
  <r>
    <x v="24"/>
    <x v="24"/>
    <s v="A-03-03-01-015"/>
    <s v="A"/>
    <s v="03"/>
    <s v="03"/>
    <s v="01"/>
    <s v="015"/>
    <m/>
    <m/>
    <m/>
    <m/>
    <s v="Propios"/>
    <s v="27"/>
    <s v="CSF"/>
    <x v="4"/>
    <n v="0"/>
    <n v="37015100"/>
    <n v="0"/>
    <n v="37015100"/>
    <n v="0"/>
    <n v="34475200"/>
    <n v="2539900"/>
    <n v="34475200"/>
    <n v="0"/>
    <n v="0"/>
    <n v="0"/>
  </r>
  <r>
    <x v="24"/>
    <x v="24"/>
    <s v="A-08-01"/>
    <s v="A"/>
    <s v="08"/>
    <s v="01"/>
    <m/>
    <m/>
    <m/>
    <m/>
    <m/>
    <m/>
    <s v="Propios"/>
    <s v="27"/>
    <s v="CSF"/>
    <x v="9"/>
    <n v="315440371"/>
    <n v="0"/>
    <n v="0"/>
    <n v="315440371"/>
    <n v="0"/>
    <n v="315440371"/>
    <n v="0"/>
    <n v="309706317"/>
    <n v="309678055.12"/>
    <n v="309678055.12"/>
    <n v="309678055.12"/>
  </r>
  <r>
    <x v="24"/>
    <x v="24"/>
    <s v="C-4602-1500-3-704050"/>
    <s v="C"/>
    <s v="4602"/>
    <s v="1500"/>
    <s v="3"/>
    <s v="704050"/>
    <m/>
    <m/>
    <m/>
    <m/>
    <s v="Propios"/>
    <s v="27"/>
    <s v="CSF"/>
    <x v="11"/>
    <n v="489743750"/>
    <n v="89128032"/>
    <n v="0"/>
    <n v="578871782"/>
    <n v="0"/>
    <n v="578871782"/>
    <n v="0"/>
    <n v="574577835"/>
    <n v="350772553.32999998"/>
    <n v="350772553.32999998"/>
    <n v="350772553.32999998"/>
  </r>
  <r>
    <x v="24"/>
    <x v="24"/>
    <s v="C-4602-1500-5-30205B"/>
    <s v="C"/>
    <s v="4602"/>
    <s v="1500"/>
    <s v="5"/>
    <s v="30205B"/>
    <m/>
    <m/>
    <m/>
    <m/>
    <s v="Propios"/>
    <s v="27"/>
    <s v="CSF"/>
    <x v="12"/>
    <n v="2051652106"/>
    <n v="497731366"/>
    <n v="31338066"/>
    <n v="2518045406"/>
    <n v="0"/>
    <n v="2469883469"/>
    <n v="48161937"/>
    <n v="2448167914"/>
    <n v="520768242"/>
    <n v="520768242"/>
    <n v="520768242"/>
  </r>
  <r>
    <x v="24"/>
    <x v="24"/>
    <s v="C-4602-1500-9-704020"/>
    <s v="C"/>
    <s v="4602"/>
    <s v="1500"/>
    <s v="9"/>
    <s v="704020"/>
    <m/>
    <m/>
    <m/>
    <m/>
    <s v="Nación"/>
    <s v="10"/>
    <s v="CSF"/>
    <x v="15"/>
    <n v="305492347671"/>
    <n v="669381863"/>
    <n v="2781878860"/>
    <n v="303379850674"/>
    <n v="0"/>
    <n v="302525017472"/>
    <n v="854833202"/>
    <n v="301082139536"/>
    <n v="194992087799"/>
    <n v="194992087799"/>
    <n v="194992087799"/>
  </r>
  <r>
    <x v="24"/>
    <x v="24"/>
    <s v="C-4602-1500-9-704020"/>
    <s v="C"/>
    <s v="4602"/>
    <s v="1500"/>
    <s v="9"/>
    <s v="704020"/>
    <m/>
    <m/>
    <m/>
    <m/>
    <s v="Propios"/>
    <s v="20"/>
    <s v="CSF"/>
    <x v="15"/>
    <n v="3282887117"/>
    <n v="0"/>
    <n v="0"/>
    <n v="3282887117"/>
    <n v="0"/>
    <n v="2975084454"/>
    <n v="307802663"/>
    <n v="2774450192"/>
    <n v="1827275230"/>
    <n v="1827275230"/>
    <n v="1827275230"/>
  </r>
  <r>
    <x v="24"/>
    <x v="24"/>
    <s v="C-4602-1500-9-704020"/>
    <s v="C"/>
    <s v="4602"/>
    <s v="1500"/>
    <s v="9"/>
    <s v="704020"/>
    <m/>
    <m/>
    <m/>
    <m/>
    <s v="Propios"/>
    <s v="27"/>
    <s v="CSF"/>
    <x v="15"/>
    <n v="2376686806"/>
    <n v="26695149"/>
    <n v="79818182"/>
    <n v="2323563773"/>
    <n v="0"/>
    <n v="2240385045"/>
    <n v="83178728"/>
    <n v="2084711326"/>
    <n v="1506328157"/>
    <n v="1506328157"/>
    <n v="1506328157"/>
  </r>
  <r>
    <x v="24"/>
    <x v="24"/>
    <s v="C-4602-1500-9-704080"/>
    <s v="C"/>
    <s v="4602"/>
    <s v="1500"/>
    <s v="9"/>
    <s v="704080"/>
    <m/>
    <m/>
    <m/>
    <m/>
    <s v="Nación"/>
    <s v="10"/>
    <s v="CSF"/>
    <x v="16"/>
    <n v="13371551387"/>
    <n v="11304845797"/>
    <n v="12063388297"/>
    <n v="12613008887"/>
    <n v="0"/>
    <n v="12606942080.860001"/>
    <n v="6066806.1399999997"/>
    <n v="12129708807.860001"/>
    <n v="6020195180.5299997"/>
    <n v="6020195180.5299997"/>
    <n v="6020195180.5299997"/>
  </r>
  <r>
    <x v="24"/>
    <x v="24"/>
    <s v="C-4602-1500-9-704080"/>
    <s v="C"/>
    <s v="4602"/>
    <s v="1500"/>
    <s v="9"/>
    <s v="704080"/>
    <m/>
    <m/>
    <m/>
    <m/>
    <s v="Propios"/>
    <s v="27"/>
    <s v="CSF"/>
    <x v="16"/>
    <n v="60426811545"/>
    <n v="431458405"/>
    <n v="1400006644"/>
    <n v="59458263306"/>
    <n v="0"/>
    <n v="59146781699"/>
    <n v="311481607"/>
    <n v="58898645898"/>
    <n v="49309008675"/>
    <n v="49309008675"/>
    <n v="49309008675"/>
  </r>
  <r>
    <x v="24"/>
    <x v="24"/>
    <s v="C-4602-1500-10-704040"/>
    <s v="C"/>
    <s v="4602"/>
    <s v="1500"/>
    <s v="10"/>
    <s v="704040"/>
    <m/>
    <m/>
    <m/>
    <m/>
    <s v="Nación"/>
    <s v="16"/>
    <s v="CSF"/>
    <x v="17"/>
    <n v="18826512338"/>
    <n v="3618047985"/>
    <n v="1106347775"/>
    <n v="21338212548"/>
    <n v="0"/>
    <n v="19885907939"/>
    <n v="1452304609"/>
    <n v="18752276675"/>
    <n v="13122625565"/>
    <n v="13122625565"/>
    <n v="13122625565"/>
  </r>
  <r>
    <x v="24"/>
    <x v="24"/>
    <s v="C-4602-1500-10-704040"/>
    <s v="C"/>
    <s v="4602"/>
    <s v="1500"/>
    <s v="10"/>
    <s v="704040"/>
    <m/>
    <m/>
    <m/>
    <m/>
    <s v="Propios"/>
    <s v="21"/>
    <s v="CSF"/>
    <x v="17"/>
    <n v="96735461630"/>
    <n v="5217527526"/>
    <n v="2697591764"/>
    <n v="99255397392"/>
    <n v="0"/>
    <n v="98829626403"/>
    <n v="425770989"/>
    <n v="96415939657"/>
    <n v="82334778494"/>
    <n v="82334778494"/>
    <n v="82334778494"/>
  </r>
  <r>
    <x v="24"/>
    <x v="24"/>
    <s v="C-4602-1500-10-704040"/>
    <s v="C"/>
    <s v="4602"/>
    <s v="1500"/>
    <s v="10"/>
    <s v="704040"/>
    <m/>
    <m/>
    <m/>
    <m/>
    <s v="Propios"/>
    <s v="27"/>
    <s v="CSF"/>
    <x v="17"/>
    <n v="15892360090"/>
    <n v="4817729993"/>
    <n v="1252077328"/>
    <n v="19458012755"/>
    <n v="0"/>
    <n v="19304139915.529999"/>
    <n v="153872839.47"/>
    <n v="19138010118.529999"/>
    <n v="16109526305.700001"/>
    <n v="16109526305.700001"/>
    <n v="16109526305.700001"/>
  </r>
  <r>
    <x v="24"/>
    <x v="24"/>
    <s v="C-4699-1500-1-704080"/>
    <s v="C"/>
    <s v="4699"/>
    <s v="1500"/>
    <s v="1"/>
    <s v="704080"/>
    <m/>
    <m/>
    <m/>
    <m/>
    <s v="Propios"/>
    <s v="27"/>
    <s v="CSF"/>
    <x v="16"/>
    <n v="205532853"/>
    <n v="12422497"/>
    <n v="0"/>
    <n v="217955350"/>
    <n v="0"/>
    <n v="217955350"/>
    <n v="0"/>
    <n v="214561532"/>
    <n v="145235343"/>
    <n v="145235343"/>
    <n v="145235343"/>
  </r>
  <r>
    <x v="24"/>
    <x v="24"/>
    <s v="C-4699-1500-3-53105B"/>
    <s v="C"/>
    <s v="4699"/>
    <s v="1500"/>
    <s v="3"/>
    <s v="53105B"/>
    <m/>
    <m/>
    <m/>
    <m/>
    <s v="Propios"/>
    <s v="27"/>
    <s v="CSF"/>
    <x v="18"/>
    <n v="4456709539"/>
    <n v="3107567962"/>
    <n v="621990674"/>
    <n v="6942286827"/>
    <n v="0"/>
    <n v="6935802904"/>
    <n v="6483923"/>
    <n v="6041346363"/>
    <n v="4239647907.6799998"/>
    <n v="4239647907.6799998"/>
    <n v="4239647907.6799998"/>
  </r>
  <r>
    <x v="25"/>
    <x v="25"/>
    <s v="A-02"/>
    <s v="A"/>
    <s v="02"/>
    <m/>
    <m/>
    <m/>
    <m/>
    <m/>
    <m/>
    <m/>
    <s v="Propios"/>
    <s v="27"/>
    <s v="CSF"/>
    <x v="3"/>
    <n v="21874812"/>
    <n v="28661397"/>
    <n v="419662"/>
    <n v="50116547"/>
    <n v="0"/>
    <n v="39630789.710000001"/>
    <n v="10485757.289999999"/>
    <n v="30187735"/>
    <n v="11445338.710000001"/>
    <n v="11445338.710000001"/>
    <n v="11445338.710000001"/>
  </r>
  <r>
    <x v="25"/>
    <x v="25"/>
    <s v="A-08-01"/>
    <s v="A"/>
    <s v="08"/>
    <s v="01"/>
    <m/>
    <m/>
    <m/>
    <m/>
    <m/>
    <m/>
    <s v="Propios"/>
    <s v="27"/>
    <s v="CSF"/>
    <x v="9"/>
    <n v="41973191"/>
    <n v="214284"/>
    <n v="0"/>
    <n v="42187475"/>
    <n v="0"/>
    <n v="42187475"/>
    <n v="0"/>
    <n v="42187475"/>
    <n v="31118569"/>
    <n v="31118569"/>
    <n v="31118569"/>
  </r>
  <r>
    <x v="25"/>
    <x v="25"/>
    <s v="C-4602-1500-3-704050"/>
    <s v="C"/>
    <s v="4602"/>
    <s v="1500"/>
    <s v="3"/>
    <s v="704050"/>
    <m/>
    <m/>
    <m/>
    <m/>
    <s v="Propios"/>
    <s v="27"/>
    <s v="CSF"/>
    <x v="11"/>
    <n v="163375250"/>
    <n v="23600283"/>
    <n v="1555783"/>
    <n v="185419750"/>
    <n v="0"/>
    <n v="185419750"/>
    <n v="0"/>
    <n v="184087207"/>
    <n v="120842261.3"/>
    <n v="120842261.3"/>
    <n v="120842261.3"/>
  </r>
  <r>
    <x v="25"/>
    <x v="25"/>
    <s v="C-4602-1500-5-30205B"/>
    <s v="C"/>
    <s v="4602"/>
    <s v="1500"/>
    <s v="5"/>
    <s v="30205B"/>
    <m/>
    <m/>
    <m/>
    <m/>
    <s v="Propios"/>
    <s v="27"/>
    <s v="CSF"/>
    <x v="12"/>
    <n v="1589736591"/>
    <n v="5000"/>
    <n v="420954240"/>
    <n v="1168787351"/>
    <n v="0"/>
    <n v="1153617601"/>
    <n v="15169750"/>
    <n v="1152338130"/>
    <n v="231898568.56"/>
    <n v="231898568.56"/>
    <n v="231898568.56"/>
  </r>
  <r>
    <x v="25"/>
    <x v="25"/>
    <s v="C-4602-1500-9-704020"/>
    <s v="C"/>
    <s v="4602"/>
    <s v="1500"/>
    <s v="9"/>
    <s v="704020"/>
    <m/>
    <m/>
    <m/>
    <m/>
    <s v="Nación"/>
    <s v="10"/>
    <s v="CSF"/>
    <x v="15"/>
    <n v="54230497121"/>
    <n v="60000"/>
    <n v="3442709534"/>
    <n v="50787847587"/>
    <n v="0"/>
    <n v="50787847587"/>
    <n v="0"/>
    <n v="50787847587"/>
    <n v="47054619966.18"/>
    <n v="47054619966.18"/>
    <n v="47054619966.18"/>
  </r>
  <r>
    <x v="25"/>
    <x v="25"/>
    <s v="C-4602-1500-9-704020"/>
    <s v="C"/>
    <s v="4602"/>
    <s v="1500"/>
    <s v="9"/>
    <s v="704020"/>
    <m/>
    <m/>
    <m/>
    <m/>
    <s v="Propios"/>
    <s v="20"/>
    <s v="CSF"/>
    <x v="15"/>
    <n v="677388819"/>
    <n v="0"/>
    <n v="72358443"/>
    <n v="605030376"/>
    <n v="0"/>
    <n v="605030376"/>
    <n v="0"/>
    <n v="592027530"/>
    <n v="382124448"/>
    <n v="382124448"/>
    <n v="382124448"/>
  </r>
  <r>
    <x v="25"/>
    <x v="25"/>
    <s v="C-4602-1500-9-704020"/>
    <s v="C"/>
    <s v="4602"/>
    <s v="1500"/>
    <s v="9"/>
    <s v="704020"/>
    <m/>
    <m/>
    <m/>
    <m/>
    <s v="Propios"/>
    <s v="27"/>
    <s v="CSF"/>
    <x v="15"/>
    <n v="643887062"/>
    <n v="94801153"/>
    <n v="116121720"/>
    <n v="622566495"/>
    <n v="0"/>
    <n v="622566495"/>
    <n v="0"/>
    <n v="557501177"/>
    <n v="389748242"/>
    <n v="389748242"/>
    <n v="389748242"/>
  </r>
  <r>
    <x v="25"/>
    <x v="25"/>
    <s v="C-4602-1500-9-704080"/>
    <s v="C"/>
    <s v="4602"/>
    <s v="1500"/>
    <s v="9"/>
    <s v="704080"/>
    <m/>
    <m/>
    <m/>
    <m/>
    <s v="Nación"/>
    <s v="10"/>
    <s v="CSF"/>
    <x v="16"/>
    <n v="1451135651"/>
    <n v="81321755"/>
    <n v="973950186"/>
    <n v="558507220"/>
    <n v="0"/>
    <n v="558507220"/>
    <n v="0"/>
    <n v="539134084"/>
    <n v="325132602.48000002"/>
    <n v="325132602.48000002"/>
    <n v="325132602.48000002"/>
  </r>
  <r>
    <x v="25"/>
    <x v="25"/>
    <s v="C-4602-1500-9-704080"/>
    <s v="C"/>
    <s v="4602"/>
    <s v="1500"/>
    <s v="9"/>
    <s v="704080"/>
    <m/>
    <m/>
    <m/>
    <m/>
    <s v="Propios"/>
    <s v="27"/>
    <s v="CSF"/>
    <x v="16"/>
    <n v="6061079308"/>
    <n v="4668882404"/>
    <n v="1184114491"/>
    <n v="9545847221"/>
    <n v="0"/>
    <n v="9536952412"/>
    <n v="8894809"/>
    <n v="9398467328"/>
    <n v="4365850135.9099998"/>
    <n v="4365850135.9099998"/>
    <n v="4365850135.9099998"/>
  </r>
  <r>
    <x v="25"/>
    <x v="25"/>
    <s v="C-4602-1500-10-704040"/>
    <s v="C"/>
    <s v="4602"/>
    <s v="1500"/>
    <s v="10"/>
    <s v="704040"/>
    <m/>
    <m/>
    <m/>
    <m/>
    <s v="Nación"/>
    <s v="16"/>
    <s v="CSF"/>
    <x v="17"/>
    <n v="0"/>
    <n v="116791752"/>
    <n v="0"/>
    <n v="116791752"/>
    <n v="0"/>
    <n v="107538178"/>
    <n v="9253574"/>
    <n v="107538178"/>
    <n v="0"/>
    <n v="0"/>
    <n v="0"/>
  </r>
  <r>
    <x v="25"/>
    <x v="25"/>
    <s v="C-4602-1500-10-704040"/>
    <s v="C"/>
    <s v="4602"/>
    <s v="1500"/>
    <s v="10"/>
    <s v="704040"/>
    <m/>
    <m/>
    <m/>
    <m/>
    <s v="Propios"/>
    <s v="21"/>
    <s v="CSF"/>
    <x v="17"/>
    <n v="1872344301"/>
    <n v="434722772"/>
    <n v="665906423"/>
    <n v="1641160650"/>
    <n v="0"/>
    <n v="1637090411"/>
    <n v="4070239"/>
    <n v="1528020977"/>
    <n v="1156419091"/>
    <n v="1156419091"/>
    <n v="1156419091"/>
  </r>
  <r>
    <x v="25"/>
    <x v="25"/>
    <s v="C-4602-1500-10-704040"/>
    <s v="C"/>
    <s v="4602"/>
    <s v="1500"/>
    <s v="10"/>
    <s v="704040"/>
    <m/>
    <m/>
    <m/>
    <m/>
    <s v="Propios"/>
    <s v="27"/>
    <s v="CSF"/>
    <x v="17"/>
    <n v="5223438999"/>
    <n v="2279252475"/>
    <n v="133936678"/>
    <n v="7368754796"/>
    <n v="0"/>
    <n v="7321420472"/>
    <n v="47334324"/>
    <n v="7301907009"/>
    <n v="6170711387.1599998"/>
    <n v="6170711387.1599998"/>
    <n v="6170711387.1599998"/>
  </r>
  <r>
    <x v="25"/>
    <x v="25"/>
    <s v="C-4699-1500-1-704080"/>
    <s v="C"/>
    <s v="4699"/>
    <s v="1500"/>
    <s v="1"/>
    <s v="704080"/>
    <m/>
    <m/>
    <m/>
    <m/>
    <s v="Propios"/>
    <s v="27"/>
    <s v="CSF"/>
    <x v="16"/>
    <n v="65974113"/>
    <n v="7803"/>
    <n v="1348296"/>
    <n v="64633620"/>
    <n v="0"/>
    <n v="64633620"/>
    <n v="0"/>
    <n v="63642793"/>
    <n v="42063442.549999997"/>
    <n v="42063442.549999997"/>
    <n v="42063442.549999997"/>
  </r>
  <r>
    <x v="25"/>
    <x v="25"/>
    <s v="C-4699-1500-3-53105B"/>
    <s v="C"/>
    <s v="4699"/>
    <s v="1500"/>
    <s v="3"/>
    <s v="53105B"/>
    <m/>
    <m/>
    <m/>
    <m/>
    <s v="Propios"/>
    <s v="27"/>
    <s v="CSF"/>
    <x v="18"/>
    <n v="1056781939"/>
    <n v="422288130"/>
    <n v="199487994"/>
    <n v="1279582075"/>
    <n v="0"/>
    <n v="1267631642"/>
    <n v="11950433"/>
    <n v="1197079255"/>
    <n v="672185179.86000001"/>
    <n v="672185179.86000001"/>
    <n v="672185179.86000001"/>
  </r>
  <r>
    <x v="26"/>
    <x v="26"/>
    <s v="A-02"/>
    <s v="A"/>
    <s v="02"/>
    <m/>
    <m/>
    <m/>
    <m/>
    <m/>
    <m/>
    <m/>
    <s v="Propios"/>
    <s v="27"/>
    <s v="CSF"/>
    <x v="3"/>
    <n v="220779290"/>
    <n v="23633753"/>
    <n v="37956980"/>
    <n v="206456063"/>
    <n v="0"/>
    <n v="206456063"/>
    <n v="0"/>
    <n v="201166715"/>
    <n v="108771720.56999999"/>
    <n v="108771720.56999999"/>
    <n v="108771720.56999999"/>
  </r>
  <r>
    <x v="26"/>
    <x v="26"/>
    <s v="A-03-03-01-015"/>
    <s v="A"/>
    <s v="03"/>
    <s v="03"/>
    <s v="01"/>
    <s v="015"/>
    <m/>
    <m/>
    <m/>
    <m/>
    <s v="Propios"/>
    <s v="27"/>
    <s v="CSF"/>
    <x v="4"/>
    <n v="0"/>
    <n v="892224"/>
    <n v="0"/>
    <n v="892224"/>
    <n v="0"/>
    <n v="0"/>
    <n v="892224"/>
    <n v="0"/>
    <n v="0"/>
    <n v="0"/>
    <n v="0"/>
  </r>
  <r>
    <x v="26"/>
    <x v="26"/>
    <s v="A-08-01"/>
    <s v="A"/>
    <s v="08"/>
    <s v="01"/>
    <m/>
    <m/>
    <m/>
    <m/>
    <m/>
    <m/>
    <s v="Propios"/>
    <s v="27"/>
    <s v="CSF"/>
    <x v="9"/>
    <n v="34359229"/>
    <n v="28088538"/>
    <n v="0"/>
    <n v="62447767"/>
    <n v="0"/>
    <n v="62447767"/>
    <n v="0"/>
    <n v="62437767"/>
    <n v="62437767"/>
    <n v="62437767"/>
    <n v="62437767"/>
  </r>
  <r>
    <x v="26"/>
    <x v="26"/>
    <s v="C-4602-1500-3-704050"/>
    <s v="C"/>
    <s v="4602"/>
    <s v="1500"/>
    <s v="3"/>
    <s v="704050"/>
    <m/>
    <m/>
    <m/>
    <m/>
    <s v="Propios"/>
    <s v="27"/>
    <s v="CSF"/>
    <x v="11"/>
    <n v="212570750"/>
    <n v="32217216"/>
    <n v="0"/>
    <n v="244787966"/>
    <n v="0"/>
    <n v="244787966"/>
    <n v="0"/>
    <n v="237297109"/>
    <n v="157879626.78"/>
    <n v="157879626.78"/>
    <n v="157879626.78"/>
  </r>
  <r>
    <x v="26"/>
    <x v="26"/>
    <s v="C-4602-1500-5-30205B"/>
    <s v="C"/>
    <s v="4602"/>
    <s v="1500"/>
    <s v="5"/>
    <s v="30205B"/>
    <m/>
    <m/>
    <m/>
    <m/>
    <s v="Propios"/>
    <s v="27"/>
    <s v="CSF"/>
    <x v="12"/>
    <n v="1062095513"/>
    <n v="315651239"/>
    <n v="1172941587"/>
    <n v="204805165"/>
    <n v="0"/>
    <n v="157631565"/>
    <n v="47173600"/>
    <n v="136245926"/>
    <n v="101411733.45999999"/>
    <n v="101411733.45999999"/>
    <n v="101411733.45999999"/>
  </r>
  <r>
    <x v="26"/>
    <x v="26"/>
    <s v="C-4602-1500-9-704020"/>
    <s v="C"/>
    <s v="4602"/>
    <s v="1500"/>
    <s v="9"/>
    <s v="704020"/>
    <m/>
    <m/>
    <m/>
    <m/>
    <s v="Nación"/>
    <s v="10"/>
    <s v="CSF"/>
    <x v="15"/>
    <n v="45556741412"/>
    <n v="658688350"/>
    <n v="3475440327"/>
    <n v="42739989435"/>
    <n v="0"/>
    <n v="42622370412"/>
    <n v="117619023"/>
    <n v="42511729534"/>
    <n v="35463605461"/>
    <n v="35463605461"/>
    <n v="35463605461"/>
  </r>
  <r>
    <x v="26"/>
    <x v="26"/>
    <s v="C-4602-1500-9-704020"/>
    <s v="C"/>
    <s v="4602"/>
    <s v="1500"/>
    <s v="9"/>
    <s v="704020"/>
    <m/>
    <m/>
    <m/>
    <m/>
    <s v="Propios"/>
    <s v="20"/>
    <s v="CSF"/>
    <x v="15"/>
    <n v="721173910"/>
    <n v="0"/>
    <n v="0"/>
    <n v="721173910"/>
    <n v="0"/>
    <n v="721173910"/>
    <n v="0"/>
    <n v="721173910"/>
    <n v="654175789"/>
    <n v="654175789"/>
    <n v="654175789"/>
  </r>
  <r>
    <x v="26"/>
    <x v="26"/>
    <s v="C-4602-1500-9-704020"/>
    <s v="C"/>
    <s v="4602"/>
    <s v="1500"/>
    <s v="9"/>
    <s v="704020"/>
    <m/>
    <m/>
    <m/>
    <m/>
    <s v="Propios"/>
    <s v="27"/>
    <s v="CSF"/>
    <x v="15"/>
    <n v="489120072"/>
    <n v="284746058"/>
    <n v="146494238"/>
    <n v="627371892"/>
    <n v="0"/>
    <n v="626973845"/>
    <n v="398047"/>
    <n v="519053533"/>
    <n v="188269900.41999999"/>
    <n v="188269900.41999999"/>
    <n v="188269900.41999999"/>
  </r>
  <r>
    <x v="26"/>
    <x v="26"/>
    <s v="C-4602-1500-9-704080"/>
    <s v="C"/>
    <s v="4602"/>
    <s v="1500"/>
    <s v="9"/>
    <s v="704080"/>
    <m/>
    <m/>
    <m/>
    <m/>
    <s v="Nación"/>
    <s v="10"/>
    <s v="CSF"/>
    <x v="16"/>
    <n v="426084287"/>
    <n v="9634826"/>
    <n v="239066562"/>
    <n v="196652551"/>
    <n v="0"/>
    <n v="189156246"/>
    <n v="7496305"/>
    <n v="173308921"/>
    <n v="115906901.39"/>
    <n v="115906901.39"/>
    <n v="115906901.39"/>
  </r>
  <r>
    <x v="26"/>
    <x v="26"/>
    <s v="C-4602-1500-9-704080"/>
    <s v="C"/>
    <s v="4602"/>
    <s v="1500"/>
    <s v="9"/>
    <s v="704080"/>
    <m/>
    <m/>
    <m/>
    <m/>
    <s v="Propios"/>
    <s v="27"/>
    <s v="CSF"/>
    <x v="16"/>
    <n v="3523872731"/>
    <n v="153783401"/>
    <n v="474600480"/>
    <n v="3203055652"/>
    <n v="0"/>
    <n v="3194790919"/>
    <n v="8264733"/>
    <n v="3160709563"/>
    <n v="2337393050"/>
    <n v="2337393050"/>
    <n v="2337393050"/>
  </r>
  <r>
    <x v="26"/>
    <x v="26"/>
    <s v="C-4602-1500-10-704040"/>
    <s v="C"/>
    <s v="4602"/>
    <s v="1500"/>
    <s v="10"/>
    <s v="704040"/>
    <m/>
    <m/>
    <m/>
    <m/>
    <s v="Nación"/>
    <s v="16"/>
    <s v="CSF"/>
    <x v="17"/>
    <n v="1364624405"/>
    <n v="280561076"/>
    <n v="0"/>
    <n v="1645185481"/>
    <n v="0"/>
    <n v="1645185481"/>
    <n v="0"/>
    <n v="1641074943.25"/>
    <n v="932743675"/>
    <n v="932743675"/>
    <n v="932743675"/>
  </r>
  <r>
    <x v="26"/>
    <x v="26"/>
    <s v="C-4602-1500-10-704040"/>
    <s v="C"/>
    <s v="4602"/>
    <s v="1500"/>
    <s v="10"/>
    <s v="704040"/>
    <m/>
    <m/>
    <m/>
    <m/>
    <s v="Propios"/>
    <s v="21"/>
    <s v="CSF"/>
    <x v="17"/>
    <n v="2533003602"/>
    <n v="17403286"/>
    <n v="17403286"/>
    <n v="2533003602"/>
    <n v="0"/>
    <n v="2316446581"/>
    <n v="216557021"/>
    <n v="2304877532"/>
    <n v="1987410573"/>
    <n v="1987410573"/>
    <n v="1987410573"/>
  </r>
  <r>
    <x v="26"/>
    <x v="26"/>
    <s v="C-4602-1500-10-704040"/>
    <s v="C"/>
    <s v="4602"/>
    <s v="1500"/>
    <s v="10"/>
    <s v="704040"/>
    <m/>
    <m/>
    <m/>
    <m/>
    <s v="Propios"/>
    <s v="27"/>
    <s v="CSF"/>
    <x v="17"/>
    <n v="6771684959"/>
    <n v="1062313942"/>
    <n v="424431986"/>
    <n v="7409566915"/>
    <n v="0"/>
    <n v="6660661311"/>
    <n v="748905604"/>
    <n v="6429260165.4700003"/>
    <n v="4210208153.98"/>
    <n v="4210208153.98"/>
    <n v="4210208153.98"/>
  </r>
  <r>
    <x v="26"/>
    <x v="26"/>
    <s v="C-4699-1500-1-704080"/>
    <s v="C"/>
    <s v="4699"/>
    <s v="1500"/>
    <s v="1"/>
    <s v="704080"/>
    <m/>
    <m/>
    <m/>
    <m/>
    <s v="Propios"/>
    <s v="27"/>
    <s v="CSF"/>
    <x v="16"/>
    <n v="131740683"/>
    <n v="2696582"/>
    <n v="10"/>
    <n v="134437255"/>
    <n v="0"/>
    <n v="134437255"/>
    <n v="0"/>
    <n v="131815195"/>
    <n v="88669883"/>
    <n v="88669883"/>
    <n v="88669883"/>
  </r>
  <r>
    <x v="26"/>
    <x v="26"/>
    <s v="C-4699-1500-3-53105B"/>
    <s v="C"/>
    <s v="4699"/>
    <s v="1500"/>
    <s v="3"/>
    <s v="53105B"/>
    <m/>
    <m/>
    <m/>
    <m/>
    <s v="Propios"/>
    <s v="27"/>
    <s v="CSF"/>
    <x v="18"/>
    <n v="1598383273"/>
    <n v="1312458062"/>
    <n v="695112508"/>
    <n v="2215728827"/>
    <n v="0"/>
    <n v="2179768947.7199998"/>
    <n v="35959879.280000001"/>
    <n v="2164880204.98"/>
    <n v="1482248754.3599999"/>
    <n v="1482248754.3599999"/>
    <n v="1482248754.3599999"/>
  </r>
  <r>
    <x v="27"/>
    <x v="27"/>
    <s v="A-02"/>
    <s v="A"/>
    <s v="02"/>
    <m/>
    <m/>
    <m/>
    <m/>
    <m/>
    <m/>
    <m/>
    <s v="Propios"/>
    <s v="27"/>
    <s v="CSF"/>
    <x v="3"/>
    <n v="36286976"/>
    <n v="106279208"/>
    <n v="0"/>
    <n v="142566184"/>
    <n v="0"/>
    <n v="142566184"/>
    <n v="0"/>
    <n v="40386542"/>
    <n v="10892566.98"/>
    <n v="10892566.98"/>
    <n v="10892566.98"/>
  </r>
  <r>
    <x v="27"/>
    <x v="27"/>
    <s v="A-08-01"/>
    <s v="A"/>
    <s v="08"/>
    <s v="01"/>
    <m/>
    <m/>
    <m/>
    <m/>
    <m/>
    <m/>
    <s v="Propios"/>
    <s v="27"/>
    <s v="CSF"/>
    <x v="9"/>
    <n v="16381496"/>
    <n v="7249592"/>
    <n v="164000"/>
    <n v="23467088"/>
    <n v="0"/>
    <n v="23467088"/>
    <n v="0"/>
    <n v="23467088"/>
    <n v="23467088"/>
    <n v="23467088"/>
    <n v="23467088"/>
  </r>
  <r>
    <x v="27"/>
    <x v="27"/>
    <s v="C-4602-1500-3-704050"/>
    <s v="C"/>
    <s v="4602"/>
    <s v="1500"/>
    <s v="3"/>
    <s v="704050"/>
    <m/>
    <m/>
    <m/>
    <m/>
    <s v="Propios"/>
    <s v="27"/>
    <s v="CSF"/>
    <x v="11"/>
    <n v="258766250"/>
    <n v="41334275"/>
    <n v="2266000"/>
    <n v="297834525"/>
    <n v="0"/>
    <n v="297834525"/>
    <n v="0"/>
    <n v="294776862"/>
    <n v="192791892"/>
    <n v="192791892"/>
    <n v="192791892"/>
  </r>
  <r>
    <x v="27"/>
    <x v="27"/>
    <s v="C-4602-1500-5-30205B"/>
    <s v="C"/>
    <s v="4602"/>
    <s v="1500"/>
    <s v="5"/>
    <s v="30205B"/>
    <m/>
    <m/>
    <m/>
    <m/>
    <s v="Propios"/>
    <s v="27"/>
    <s v="CSF"/>
    <x v="12"/>
    <n v="1604076995"/>
    <n v="1202476940"/>
    <n v="22228066"/>
    <n v="2784325869"/>
    <n v="0"/>
    <n v="2755003869"/>
    <n v="29322000"/>
    <n v="2738979788"/>
    <n v="948684003"/>
    <n v="948684003"/>
    <n v="948684003"/>
  </r>
  <r>
    <x v="27"/>
    <x v="27"/>
    <s v="C-4602-1500-9-704020"/>
    <s v="C"/>
    <s v="4602"/>
    <s v="1500"/>
    <s v="9"/>
    <s v="704020"/>
    <m/>
    <m/>
    <m/>
    <m/>
    <s v="Nación"/>
    <s v="10"/>
    <s v="CSF"/>
    <x v="15"/>
    <n v="53714964693"/>
    <n v="1303019712"/>
    <n v="783975686"/>
    <n v="54234008719"/>
    <n v="0"/>
    <n v="53438211021"/>
    <n v="795797698"/>
    <n v="53438211021"/>
    <n v="39200918731"/>
    <n v="39200918731"/>
    <n v="39200918731"/>
  </r>
  <r>
    <x v="27"/>
    <x v="27"/>
    <s v="C-4602-1500-9-704020"/>
    <s v="C"/>
    <s v="4602"/>
    <s v="1500"/>
    <s v="9"/>
    <s v="704020"/>
    <m/>
    <m/>
    <m/>
    <m/>
    <s v="Propios"/>
    <s v="20"/>
    <s v="CSF"/>
    <x v="15"/>
    <n v="727544620"/>
    <n v="0"/>
    <n v="0"/>
    <n v="727544620"/>
    <n v="0"/>
    <n v="712273840"/>
    <n v="15270780"/>
    <n v="710683863"/>
    <n v="520166222"/>
    <n v="520166222"/>
    <n v="520166222"/>
  </r>
  <r>
    <x v="27"/>
    <x v="27"/>
    <s v="C-4602-1500-9-704020"/>
    <s v="C"/>
    <s v="4602"/>
    <s v="1500"/>
    <s v="9"/>
    <s v="704020"/>
    <m/>
    <m/>
    <m/>
    <m/>
    <s v="Propios"/>
    <s v="27"/>
    <s v="CSF"/>
    <x v="15"/>
    <n v="609050546"/>
    <n v="30977"/>
    <n v="0"/>
    <n v="609081523"/>
    <n v="0"/>
    <n v="574285595"/>
    <n v="34795928"/>
    <n v="500973751"/>
    <n v="276262650"/>
    <n v="276262650"/>
    <n v="276262650"/>
  </r>
  <r>
    <x v="27"/>
    <x v="27"/>
    <s v="C-4602-1500-9-704080"/>
    <s v="C"/>
    <s v="4602"/>
    <s v="1500"/>
    <s v="9"/>
    <s v="704080"/>
    <m/>
    <m/>
    <m/>
    <m/>
    <s v="Nación"/>
    <s v="10"/>
    <s v="CSF"/>
    <x v="16"/>
    <n v="1090362559"/>
    <n v="916179833"/>
    <n v="890272948"/>
    <n v="1116269444"/>
    <n v="0"/>
    <n v="1114989822"/>
    <n v="1279622"/>
    <n v="1102999707"/>
    <n v="676647037"/>
    <n v="676647037"/>
    <n v="676647037"/>
  </r>
  <r>
    <x v="27"/>
    <x v="27"/>
    <s v="C-4602-1500-9-704080"/>
    <s v="C"/>
    <s v="4602"/>
    <s v="1500"/>
    <s v="9"/>
    <s v="704080"/>
    <m/>
    <m/>
    <m/>
    <m/>
    <s v="Propios"/>
    <s v="27"/>
    <s v="CSF"/>
    <x v="16"/>
    <n v="5682351549"/>
    <n v="987347238"/>
    <n v="696946942"/>
    <n v="5972751845"/>
    <n v="0"/>
    <n v="5885821211"/>
    <n v="86930634"/>
    <n v="5757280915"/>
    <n v="3074956280"/>
    <n v="3074956280"/>
    <n v="3074956280"/>
  </r>
  <r>
    <x v="27"/>
    <x v="27"/>
    <s v="C-4602-1500-10-704040"/>
    <s v="C"/>
    <s v="4602"/>
    <s v="1500"/>
    <s v="10"/>
    <s v="704040"/>
    <m/>
    <m/>
    <m/>
    <m/>
    <s v="Nación"/>
    <s v="16"/>
    <s v="CSF"/>
    <x v="17"/>
    <n v="299541703"/>
    <n v="40384102"/>
    <n v="10987775"/>
    <n v="328938030"/>
    <n v="0"/>
    <n v="324018000"/>
    <n v="4920030"/>
    <n v="324018000"/>
    <n v="229588766"/>
    <n v="229588766"/>
    <n v="229588766"/>
  </r>
  <r>
    <x v="27"/>
    <x v="27"/>
    <s v="C-4602-1500-10-704040"/>
    <s v="C"/>
    <s v="4602"/>
    <s v="1500"/>
    <s v="10"/>
    <s v="704040"/>
    <m/>
    <m/>
    <m/>
    <m/>
    <s v="Propios"/>
    <s v="21"/>
    <s v="CSF"/>
    <x v="17"/>
    <n v="175484165"/>
    <n v="695826707"/>
    <n v="69780358"/>
    <n v="801530514"/>
    <n v="0"/>
    <n v="769830620"/>
    <n v="31699894"/>
    <n v="753029898"/>
    <n v="185826479"/>
    <n v="185826479"/>
    <n v="185826479"/>
  </r>
  <r>
    <x v="27"/>
    <x v="27"/>
    <s v="C-4602-1500-10-704040"/>
    <s v="C"/>
    <s v="4602"/>
    <s v="1500"/>
    <s v="10"/>
    <s v="704040"/>
    <m/>
    <m/>
    <m/>
    <m/>
    <s v="Propios"/>
    <s v="27"/>
    <s v="CSF"/>
    <x v="17"/>
    <n v="5354505162"/>
    <n v="1007392370"/>
    <n v="453569369"/>
    <n v="5908328163"/>
    <n v="0"/>
    <n v="5862459007"/>
    <n v="45869156"/>
    <n v="5763870342"/>
    <n v="4737449502"/>
    <n v="4737449502"/>
    <n v="4737449502"/>
  </r>
  <r>
    <x v="27"/>
    <x v="27"/>
    <s v="C-4699-1500-1-704080"/>
    <s v="C"/>
    <s v="4699"/>
    <s v="1500"/>
    <s v="1"/>
    <s v="704080"/>
    <m/>
    <m/>
    <m/>
    <m/>
    <s v="Propios"/>
    <s v="27"/>
    <s v="CSF"/>
    <x v="16"/>
    <n v="131856870"/>
    <n v="9883663"/>
    <n v="0"/>
    <n v="141740533"/>
    <n v="0"/>
    <n v="141740533"/>
    <n v="0"/>
    <n v="137216419"/>
    <n v="94070127"/>
    <n v="94070127"/>
    <n v="94070127"/>
  </r>
  <r>
    <x v="27"/>
    <x v="27"/>
    <s v="C-4699-1500-3-53105B"/>
    <s v="C"/>
    <s v="4699"/>
    <s v="1500"/>
    <s v="3"/>
    <s v="53105B"/>
    <m/>
    <m/>
    <m/>
    <m/>
    <s v="Propios"/>
    <s v="27"/>
    <s v="CSF"/>
    <x v="18"/>
    <n v="1112393073"/>
    <n v="450327285"/>
    <n v="8266525"/>
    <n v="1554453833"/>
    <n v="0"/>
    <n v="1508392246"/>
    <n v="46061587"/>
    <n v="1467436030"/>
    <n v="894408061.41999996"/>
    <n v="894408061.41999996"/>
    <n v="894408061.41999996"/>
  </r>
  <r>
    <x v="28"/>
    <x v="28"/>
    <s v="A-02"/>
    <s v="A"/>
    <s v="02"/>
    <m/>
    <m/>
    <m/>
    <m/>
    <m/>
    <m/>
    <m/>
    <s v="Propios"/>
    <s v="27"/>
    <s v="CSF"/>
    <x v="3"/>
    <n v="17107247"/>
    <n v="8561788"/>
    <n v="374000"/>
    <n v="25295035"/>
    <n v="0"/>
    <n v="25295035"/>
    <n v="0"/>
    <n v="23069216"/>
    <n v="11593613"/>
    <n v="11593613"/>
    <n v="11593613"/>
  </r>
  <r>
    <x v="28"/>
    <x v="28"/>
    <s v="A-08-01"/>
    <s v="A"/>
    <s v="08"/>
    <s v="01"/>
    <m/>
    <m/>
    <m/>
    <m/>
    <m/>
    <m/>
    <s v="Propios"/>
    <s v="27"/>
    <s v="CSF"/>
    <x v="9"/>
    <n v="8958683"/>
    <n v="1017019"/>
    <n v="0"/>
    <n v="9975702"/>
    <n v="0"/>
    <n v="9975701.8300000001"/>
    <n v="0.17"/>
    <n v="9975701.8300000001"/>
    <n v="9975701.8300000001"/>
    <n v="9975701.8300000001"/>
    <n v="9975701.8300000001"/>
  </r>
  <r>
    <x v="28"/>
    <x v="28"/>
    <s v="C-4602-1500-3-704050"/>
    <s v="C"/>
    <s v="4602"/>
    <s v="1500"/>
    <s v="3"/>
    <s v="704050"/>
    <m/>
    <m/>
    <m/>
    <m/>
    <s v="Propios"/>
    <s v="27"/>
    <s v="CSF"/>
    <x v="11"/>
    <n v="70984250"/>
    <n v="2500000"/>
    <n v="4598950"/>
    <n v="68885300"/>
    <n v="0"/>
    <n v="68885300"/>
    <n v="0"/>
    <n v="67700803"/>
    <n v="46890785"/>
    <n v="46890785"/>
    <n v="46890785"/>
  </r>
  <r>
    <x v="28"/>
    <x v="28"/>
    <s v="C-4602-1500-5-30205B"/>
    <s v="C"/>
    <s v="4602"/>
    <s v="1500"/>
    <s v="5"/>
    <s v="30205B"/>
    <m/>
    <m/>
    <m/>
    <m/>
    <s v="Propios"/>
    <s v="27"/>
    <s v="CSF"/>
    <x v="12"/>
    <n v="56608000"/>
    <n v="210000"/>
    <n v="0"/>
    <n v="56818000"/>
    <n v="0"/>
    <n v="51654800"/>
    <n v="5163200"/>
    <n v="51453385"/>
    <n v="33264585"/>
    <n v="33264585"/>
    <n v="33264585"/>
  </r>
  <r>
    <x v="28"/>
    <x v="28"/>
    <s v="C-4602-1500-9-704020"/>
    <s v="C"/>
    <s v="4602"/>
    <s v="1500"/>
    <s v="9"/>
    <s v="704020"/>
    <m/>
    <m/>
    <m/>
    <m/>
    <s v="Nación"/>
    <s v="10"/>
    <s v="CSF"/>
    <x v="15"/>
    <n v="1931941408"/>
    <n v="703766681"/>
    <n v="110405920"/>
    <n v="2525302169"/>
    <n v="0"/>
    <n v="2262866763"/>
    <n v="262435406"/>
    <n v="2262866763"/>
    <n v="1733943987.8699999"/>
    <n v="1733943987.8699999"/>
    <n v="1733943987.8699999"/>
  </r>
  <r>
    <x v="28"/>
    <x v="28"/>
    <s v="C-4602-1500-9-704020"/>
    <s v="C"/>
    <s v="4602"/>
    <s v="1500"/>
    <s v="9"/>
    <s v="704020"/>
    <m/>
    <m/>
    <m/>
    <m/>
    <s v="Propios"/>
    <s v="20"/>
    <s v="CSF"/>
    <x v="15"/>
    <n v="364474864"/>
    <n v="0"/>
    <n v="0"/>
    <n v="364474864"/>
    <n v="0"/>
    <n v="364474864"/>
    <n v="0"/>
    <n v="351626916"/>
    <n v="242857558"/>
    <n v="242857558"/>
    <n v="242857558"/>
  </r>
  <r>
    <x v="28"/>
    <x v="28"/>
    <s v="C-4602-1500-9-704020"/>
    <s v="C"/>
    <s v="4602"/>
    <s v="1500"/>
    <s v="9"/>
    <s v="704020"/>
    <m/>
    <m/>
    <m/>
    <m/>
    <s v="Propios"/>
    <s v="27"/>
    <s v="CSF"/>
    <x v="15"/>
    <n v="6842716317"/>
    <n v="10687031"/>
    <n v="171818182"/>
    <n v="6681585166"/>
    <n v="0"/>
    <n v="6680516014"/>
    <n v="1069152"/>
    <n v="6669898381"/>
    <n v="5292869678"/>
    <n v="5292869678"/>
    <n v="5292869678"/>
  </r>
  <r>
    <x v="28"/>
    <x v="28"/>
    <s v="C-4602-1500-9-704080"/>
    <s v="C"/>
    <s v="4602"/>
    <s v="1500"/>
    <s v="9"/>
    <s v="704080"/>
    <m/>
    <m/>
    <m/>
    <m/>
    <s v="Nación"/>
    <s v="10"/>
    <s v="CSF"/>
    <x v="16"/>
    <n v="781332758"/>
    <n v="250440706"/>
    <n v="153706537"/>
    <n v="878066927"/>
    <n v="0"/>
    <n v="863344483"/>
    <n v="14722444"/>
    <n v="834494620"/>
    <n v="417524790"/>
    <n v="417524790"/>
    <n v="417524790"/>
  </r>
  <r>
    <x v="28"/>
    <x v="28"/>
    <s v="C-4602-1500-9-704080"/>
    <s v="C"/>
    <s v="4602"/>
    <s v="1500"/>
    <s v="9"/>
    <s v="704080"/>
    <m/>
    <m/>
    <m/>
    <m/>
    <s v="Propios"/>
    <s v="27"/>
    <s v="CSF"/>
    <x v="16"/>
    <n v="1149277311"/>
    <n v="479352813"/>
    <n v="80638431"/>
    <n v="1547991693"/>
    <n v="0"/>
    <n v="1530181305"/>
    <n v="17810388"/>
    <n v="1502528047"/>
    <n v="779487680"/>
    <n v="779487680"/>
    <n v="779487680"/>
  </r>
  <r>
    <x v="28"/>
    <x v="28"/>
    <s v="C-4602-1500-10-704040"/>
    <s v="C"/>
    <s v="4602"/>
    <s v="1500"/>
    <s v="10"/>
    <s v="704040"/>
    <m/>
    <m/>
    <m/>
    <m/>
    <s v="Nación"/>
    <s v="16"/>
    <s v="CSF"/>
    <x v="17"/>
    <n v="460675226"/>
    <n v="427914106"/>
    <n v="13072715"/>
    <n v="875516617"/>
    <n v="0"/>
    <n v="875516617"/>
    <n v="0"/>
    <n v="875516617"/>
    <n v="587114839"/>
    <n v="587114839"/>
    <n v="587114839"/>
  </r>
  <r>
    <x v="28"/>
    <x v="28"/>
    <s v="C-4602-1500-10-704040"/>
    <s v="C"/>
    <s v="4602"/>
    <s v="1500"/>
    <s v="10"/>
    <s v="704040"/>
    <m/>
    <m/>
    <m/>
    <m/>
    <s v="Propios"/>
    <s v="21"/>
    <s v="CSF"/>
    <x v="17"/>
    <n v="5876191"/>
    <n v="107815980"/>
    <n v="0"/>
    <n v="113692171"/>
    <n v="0"/>
    <n v="96160051"/>
    <n v="17532120"/>
    <n v="94736551"/>
    <n v="25134865"/>
    <n v="25134865"/>
    <n v="25134865"/>
  </r>
  <r>
    <x v="28"/>
    <x v="28"/>
    <s v="C-4602-1500-10-704040"/>
    <s v="C"/>
    <s v="4602"/>
    <s v="1500"/>
    <s v="10"/>
    <s v="704040"/>
    <m/>
    <m/>
    <m/>
    <m/>
    <s v="Propios"/>
    <s v="27"/>
    <s v="CSF"/>
    <x v="17"/>
    <n v="2157745463"/>
    <n v="270496264"/>
    <n v="865438547"/>
    <n v="1562803180"/>
    <n v="0"/>
    <n v="1514427576"/>
    <n v="48375604"/>
    <n v="1482664011"/>
    <n v="1186567636"/>
    <n v="1186567636"/>
    <n v="1186567636"/>
  </r>
  <r>
    <x v="28"/>
    <x v="28"/>
    <s v="C-4699-1500-1-704080"/>
    <s v="C"/>
    <s v="4699"/>
    <s v="1500"/>
    <s v="1"/>
    <s v="704080"/>
    <m/>
    <m/>
    <m/>
    <m/>
    <s v="Propios"/>
    <s v="27"/>
    <s v="CSF"/>
    <x v="16"/>
    <n v="66817351"/>
    <n v="0"/>
    <n v="66817351"/>
    <n v="0"/>
    <n v="0"/>
    <n v="0"/>
    <n v="0"/>
    <n v="0"/>
    <n v="0"/>
    <n v="0"/>
    <n v="0"/>
  </r>
  <r>
    <x v="28"/>
    <x v="28"/>
    <s v="C-4699-1500-3-53105B"/>
    <s v="C"/>
    <s v="4699"/>
    <s v="1500"/>
    <s v="3"/>
    <s v="53105B"/>
    <m/>
    <m/>
    <m/>
    <m/>
    <s v="Propios"/>
    <s v="27"/>
    <s v="CSF"/>
    <x v="18"/>
    <n v="590246869"/>
    <n v="347944741"/>
    <n v="2609892"/>
    <n v="935581718"/>
    <n v="0"/>
    <n v="895907242"/>
    <n v="39674476"/>
    <n v="878163886"/>
    <n v="534847158.98000002"/>
    <n v="534847158.98000002"/>
    <n v="534847158.98000002"/>
  </r>
  <r>
    <x v="29"/>
    <x v="29"/>
    <s v="A-02"/>
    <s v="A"/>
    <s v="02"/>
    <m/>
    <m/>
    <m/>
    <m/>
    <m/>
    <m/>
    <m/>
    <s v="Propios"/>
    <s v="27"/>
    <s v="CSF"/>
    <x v="3"/>
    <n v="26189446"/>
    <n v="156194658"/>
    <n v="12619337"/>
    <n v="169764767"/>
    <n v="0"/>
    <n v="156901267"/>
    <n v="12863500"/>
    <n v="149029475"/>
    <n v="40964185.659999996"/>
    <n v="40964185.659999996"/>
    <n v="40964185.659999996"/>
  </r>
  <r>
    <x v="29"/>
    <x v="29"/>
    <s v="A-08-01"/>
    <s v="A"/>
    <s v="08"/>
    <s v="01"/>
    <m/>
    <m/>
    <m/>
    <m/>
    <m/>
    <m/>
    <s v="Propios"/>
    <s v="27"/>
    <s v="CSF"/>
    <x v="9"/>
    <n v="10972520"/>
    <n v="0"/>
    <n v="92008"/>
    <n v="10880512"/>
    <n v="0"/>
    <n v="10880512"/>
    <n v="0"/>
    <n v="10880512"/>
    <n v="10880512"/>
    <n v="10880512"/>
    <n v="10880512"/>
  </r>
  <r>
    <x v="29"/>
    <x v="29"/>
    <s v="C-4602-1500-3-704050"/>
    <s v="C"/>
    <s v="4602"/>
    <s v="1500"/>
    <s v="3"/>
    <s v="704050"/>
    <m/>
    <m/>
    <m/>
    <m/>
    <s v="Propios"/>
    <s v="27"/>
    <s v="CSF"/>
    <x v="11"/>
    <n v="70984250"/>
    <n v="2005000"/>
    <n v="0"/>
    <n v="72989250"/>
    <n v="0"/>
    <n v="72989250"/>
    <n v="0"/>
    <n v="71545225"/>
    <n v="48057472.18"/>
    <n v="48057472.18"/>
    <n v="48057472.18"/>
  </r>
  <r>
    <x v="29"/>
    <x v="29"/>
    <s v="C-4602-1500-5-30205B"/>
    <s v="C"/>
    <s v="4602"/>
    <s v="1500"/>
    <s v="5"/>
    <s v="30205B"/>
    <m/>
    <m/>
    <m/>
    <m/>
    <s v="Propios"/>
    <s v="27"/>
    <s v="CSF"/>
    <x v="12"/>
    <n v="2289036730"/>
    <n v="5769650"/>
    <n v="812788778"/>
    <n v="1482017602"/>
    <n v="0"/>
    <n v="1480906102"/>
    <n v="1111500"/>
    <n v="1458245574"/>
    <n v="265041874"/>
    <n v="265041874"/>
    <n v="265041874"/>
  </r>
  <r>
    <x v="29"/>
    <x v="29"/>
    <s v="C-4602-1500-9-704020"/>
    <s v="C"/>
    <s v="4602"/>
    <s v="1500"/>
    <s v="9"/>
    <s v="704020"/>
    <m/>
    <m/>
    <m/>
    <m/>
    <s v="Nación"/>
    <s v="10"/>
    <s v="CSF"/>
    <x v="15"/>
    <n v="17370240915"/>
    <n v="6261076313"/>
    <n v="5419142847"/>
    <n v="18212174381"/>
    <n v="0"/>
    <n v="18095393074"/>
    <n v="116781307"/>
    <n v="16594507757"/>
    <n v="13878630961"/>
    <n v="13878630961"/>
    <n v="13878630961"/>
  </r>
  <r>
    <x v="29"/>
    <x v="29"/>
    <s v="C-4602-1500-9-704020"/>
    <s v="C"/>
    <s v="4602"/>
    <s v="1500"/>
    <s v="9"/>
    <s v="704020"/>
    <m/>
    <m/>
    <m/>
    <m/>
    <s v="Propios"/>
    <s v="20"/>
    <s v="CSF"/>
    <x v="15"/>
    <n v="549939320"/>
    <n v="9798809"/>
    <n v="0"/>
    <n v="559738129"/>
    <n v="0"/>
    <n v="554848636"/>
    <n v="4889493"/>
    <n v="554848636"/>
    <n v="378522912"/>
    <n v="378522912"/>
    <n v="378522912"/>
  </r>
  <r>
    <x v="29"/>
    <x v="29"/>
    <s v="C-4602-1500-9-704020"/>
    <s v="C"/>
    <s v="4602"/>
    <s v="1500"/>
    <s v="9"/>
    <s v="704020"/>
    <m/>
    <m/>
    <m/>
    <m/>
    <s v="Propios"/>
    <s v="27"/>
    <s v="CSF"/>
    <x v="15"/>
    <n v="444016652"/>
    <n v="58123344"/>
    <n v="69673032"/>
    <n v="432466964"/>
    <n v="0"/>
    <n v="427385623"/>
    <n v="5081341"/>
    <n v="329302316"/>
    <n v="187906888"/>
    <n v="187906888"/>
    <n v="187906888"/>
  </r>
  <r>
    <x v="29"/>
    <x v="29"/>
    <s v="C-4602-1500-9-704080"/>
    <s v="C"/>
    <s v="4602"/>
    <s v="1500"/>
    <s v="9"/>
    <s v="704080"/>
    <m/>
    <m/>
    <m/>
    <m/>
    <s v="Nación"/>
    <s v="10"/>
    <s v="CSF"/>
    <x v="16"/>
    <n v="187474020"/>
    <n v="333837835"/>
    <n v="337152465"/>
    <n v="184159390"/>
    <n v="0"/>
    <n v="182627655"/>
    <n v="1531735"/>
    <n v="180737148"/>
    <n v="121081880"/>
    <n v="121081880"/>
    <n v="121081880"/>
  </r>
  <r>
    <x v="29"/>
    <x v="29"/>
    <s v="C-4602-1500-9-704080"/>
    <s v="C"/>
    <s v="4602"/>
    <s v="1500"/>
    <s v="9"/>
    <s v="704080"/>
    <m/>
    <m/>
    <m/>
    <m/>
    <s v="Propios"/>
    <s v="27"/>
    <s v="CSF"/>
    <x v="16"/>
    <n v="1203519311"/>
    <n v="135927876"/>
    <n v="348900977"/>
    <n v="990546210"/>
    <n v="0"/>
    <n v="978993260"/>
    <n v="11552950"/>
    <n v="953228891"/>
    <n v="503012129.83999997"/>
    <n v="503012129.83999997"/>
    <n v="503012129.83999997"/>
  </r>
  <r>
    <x v="29"/>
    <x v="29"/>
    <s v="C-4602-1500-10-704040"/>
    <s v="C"/>
    <s v="4602"/>
    <s v="1500"/>
    <s v="10"/>
    <s v="704040"/>
    <m/>
    <m/>
    <m/>
    <m/>
    <s v="Nación"/>
    <s v="16"/>
    <s v="CSF"/>
    <x v="17"/>
    <n v="988830965"/>
    <n v="673246401"/>
    <n v="0"/>
    <n v="1662077366"/>
    <n v="0"/>
    <n v="1655320733"/>
    <n v="6756633"/>
    <n v="1128636363"/>
    <n v="514277467"/>
    <n v="514277467"/>
    <n v="514277467"/>
  </r>
  <r>
    <x v="29"/>
    <x v="29"/>
    <s v="C-4602-1500-10-704040"/>
    <s v="C"/>
    <s v="4602"/>
    <s v="1500"/>
    <s v="10"/>
    <s v="704040"/>
    <m/>
    <m/>
    <m/>
    <m/>
    <s v="Propios"/>
    <s v="21"/>
    <s v="CSF"/>
    <x v="17"/>
    <n v="1667876483"/>
    <n v="384687318"/>
    <n v="0"/>
    <n v="2052563801"/>
    <n v="0"/>
    <n v="2040049478"/>
    <n v="12514323"/>
    <n v="1732516217"/>
    <n v="1257215652"/>
    <n v="1257215652"/>
    <n v="1257215652"/>
  </r>
  <r>
    <x v="29"/>
    <x v="29"/>
    <s v="C-4602-1500-10-704040"/>
    <s v="C"/>
    <s v="4602"/>
    <s v="1500"/>
    <s v="10"/>
    <s v="704040"/>
    <m/>
    <m/>
    <m/>
    <m/>
    <s v="Propios"/>
    <s v="27"/>
    <s v="CSF"/>
    <x v="17"/>
    <n v="1650083478"/>
    <n v="290635125"/>
    <n v="47826672"/>
    <n v="1892891931"/>
    <n v="0"/>
    <n v="1881282342"/>
    <n v="11609589"/>
    <n v="1759995120.8299999"/>
    <n v="1395710235.5599999"/>
    <n v="1395710235.5599999"/>
    <n v="1395710235.5599999"/>
  </r>
  <r>
    <x v="29"/>
    <x v="29"/>
    <s v="C-4699-1500-1-704080"/>
    <s v="C"/>
    <s v="4699"/>
    <s v="1500"/>
    <s v="1"/>
    <s v="704080"/>
    <m/>
    <m/>
    <m/>
    <m/>
    <s v="Propios"/>
    <s v="27"/>
    <s v="CSF"/>
    <x v="16"/>
    <n v="54988821"/>
    <n v="8825229"/>
    <n v="64267"/>
    <n v="63749783"/>
    <n v="0"/>
    <n v="61329496"/>
    <n v="2420287"/>
    <n v="57389408"/>
    <n v="38529094"/>
    <n v="38529094"/>
    <n v="38529094"/>
  </r>
  <r>
    <x v="29"/>
    <x v="29"/>
    <s v="C-4699-1500-3-53105B"/>
    <s v="C"/>
    <s v="4699"/>
    <s v="1500"/>
    <s v="3"/>
    <s v="53105B"/>
    <m/>
    <m/>
    <m/>
    <m/>
    <s v="Propios"/>
    <s v="27"/>
    <s v="CSF"/>
    <x v="18"/>
    <n v="995662221"/>
    <n v="404064868"/>
    <n v="29462070"/>
    <n v="1370265019"/>
    <n v="0"/>
    <n v="1370254234"/>
    <n v="10785"/>
    <n v="1221747068.45"/>
    <n v="824275045.45000005"/>
    <n v="824275045.45000005"/>
    <n v="824275045.45000005"/>
  </r>
  <r>
    <x v="30"/>
    <x v="30"/>
    <s v="A-02"/>
    <s v="A"/>
    <s v="02"/>
    <m/>
    <m/>
    <m/>
    <m/>
    <m/>
    <m/>
    <m/>
    <s v="Propios"/>
    <s v="27"/>
    <s v="CSF"/>
    <x v="3"/>
    <n v="85955029"/>
    <n v="101876700"/>
    <n v="0"/>
    <n v="187831729"/>
    <n v="0"/>
    <n v="170141694"/>
    <n v="17690035"/>
    <n v="166978694"/>
    <n v="103511063"/>
    <n v="103511063"/>
    <n v="103511063"/>
  </r>
  <r>
    <x v="30"/>
    <x v="30"/>
    <s v="A-08-01"/>
    <s v="A"/>
    <s v="08"/>
    <s v="01"/>
    <m/>
    <m/>
    <m/>
    <m/>
    <m/>
    <m/>
    <s v="Propios"/>
    <s v="27"/>
    <s v="CSF"/>
    <x v="9"/>
    <n v="2017745"/>
    <n v="72072"/>
    <n v="0"/>
    <n v="2089817"/>
    <n v="0"/>
    <n v="2089817"/>
    <n v="0"/>
    <n v="2089817"/>
    <n v="2089817"/>
    <n v="2089817"/>
    <n v="2089817"/>
  </r>
  <r>
    <x v="30"/>
    <x v="30"/>
    <s v="C-4602-1500-3-704050"/>
    <s v="C"/>
    <s v="4602"/>
    <s v="1500"/>
    <s v="3"/>
    <s v="704050"/>
    <m/>
    <m/>
    <m/>
    <m/>
    <s v="Propios"/>
    <s v="27"/>
    <s v="CSF"/>
    <x v="11"/>
    <n v="70984250"/>
    <n v="4000000"/>
    <n v="1467750"/>
    <n v="73516500"/>
    <n v="0"/>
    <n v="72151352"/>
    <n v="1365148"/>
    <n v="72151352"/>
    <n v="48667352"/>
    <n v="48667352"/>
    <n v="48667352"/>
  </r>
  <r>
    <x v="30"/>
    <x v="30"/>
    <s v="C-4602-1500-5-30205B"/>
    <s v="C"/>
    <s v="4602"/>
    <s v="1500"/>
    <s v="5"/>
    <s v="30205B"/>
    <m/>
    <m/>
    <m/>
    <m/>
    <s v="Propios"/>
    <s v="27"/>
    <s v="CSF"/>
    <x v="12"/>
    <n v="2050201951"/>
    <n v="514608813"/>
    <n v="1269113215"/>
    <n v="1295697549"/>
    <n v="0"/>
    <n v="1287402914"/>
    <n v="8294635"/>
    <n v="1287402914"/>
    <n v="219945017"/>
    <n v="219945017"/>
    <n v="219945017"/>
  </r>
  <r>
    <x v="30"/>
    <x v="30"/>
    <s v="C-4602-1500-9-704020"/>
    <s v="C"/>
    <s v="4602"/>
    <s v="1500"/>
    <s v="9"/>
    <s v="704020"/>
    <m/>
    <m/>
    <m/>
    <m/>
    <s v="Nación"/>
    <s v="10"/>
    <s v="CSF"/>
    <x v="15"/>
    <n v="7053582441"/>
    <n v="1838905459"/>
    <n v="161037950"/>
    <n v="8731449950"/>
    <n v="0"/>
    <n v="8727391325"/>
    <n v="4058625"/>
    <n v="8727391325"/>
    <n v="6487833884"/>
    <n v="6487833884"/>
    <n v="6487833884"/>
  </r>
  <r>
    <x v="30"/>
    <x v="30"/>
    <s v="C-4602-1500-9-704020"/>
    <s v="C"/>
    <s v="4602"/>
    <s v="1500"/>
    <s v="9"/>
    <s v="704020"/>
    <m/>
    <m/>
    <m/>
    <m/>
    <s v="Propios"/>
    <s v="20"/>
    <s v="CSF"/>
    <x v="15"/>
    <n v="455927001"/>
    <n v="0"/>
    <n v="0"/>
    <n v="455927001"/>
    <n v="0"/>
    <n v="450057837"/>
    <n v="5869164"/>
    <n v="446350170"/>
    <n v="274321206"/>
    <n v="274321206"/>
    <n v="274321206"/>
  </r>
  <r>
    <x v="30"/>
    <x v="30"/>
    <s v="C-4602-1500-9-704020"/>
    <s v="C"/>
    <s v="4602"/>
    <s v="1500"/>
    <s v="9"/>
    <s v="704020"/>
    <m/>
    <m/>
    <m/>
    <m/>
    <s v="Propios"/>
    <s v="27"/>
    <s v="CSF"/>
    <x v="15"/>
    <n v="2246147317"/>
    <n v="2670799560"/>
    <n v="83452975"/>
    <n v="4833493902"/>
    <n v="0"/>
    <n v="4833493902"/>
    <n v="0"/>
    <n v="4716428012"/>
    <n v="4199146874"/>
    <n v="4199146874"/>
    <n v="4199146874"/>
  </r>
  <r>
    <x v="30"/>
    <x v="30"/>
    <s v="C-4602-1500-9-704080"/>
    <s v="C"/>
    <s v="4602"/>
    <s v="1500"/>
    <s v="9"/>
    <s v="704080"/>
    <m/>
    <m/>
    <m/>
    <m/>
    <s v="Nación"/>
    <s v="10"/>
    <s v="CSF"/>
    <x v="16"/>
    <n v="557129401"/>
    <n v="66720773"/>
    <n v="102759849"/>
    <n v="521090325"/>
    <n v="0"/>
    <n v="513554690"/>
    <n v="7535635"/>
    <n v="513554690"/>
    <n v="299692989"/>
    <n v="299692989"/>
    <n v="299692989"/>
  </r>
  <r>
    <x v="30"/>
    <x v="30"/>
    <s v="C-4602-1500-9-704080"/>
    <s v="C"/>
    <s v="4602"/>
    <s v="1500"/>
    <s v="9"/>
    <s v="704080"/>
    <m/>
    <m/>
    <m/>
    <m/>
    <s v="Propios"/>
    <s v="27"/>
    <s v="CSF"/>
    <x v="16"/>
    <n v="2033270311"/>
    <n v="142589612"/>
    <n v="150166203"/>
    <n v="2025693720"/>
    <n v="0"/>
    <n v="1973879763"/>
    <n v="51813957"/>
    <n v="1966893206"/>
    <n v="1231771830"/>
    <n v="1231771830"/>
    <n v="1231771830"/>
  </r>
  <r>
    <x v="30"/>
    <x v="30"/>
    <s v="C-4602-1500-10-704040"/>
    <s v="C"/>
    <s v="4602"/>
    <s v="1500"/>
    <s v="10"/>
    <s v="704040"/>
    <m/>
    <m/>
    <m/>
    <m/>
    <s v="Propios"/>
    <s v="21"/>
    <s v="CSF"/>
    <x v="17"/>
    <n v="481734467"/>
    <n v="8372620"/>
    <n v="0"/>
    <n v="490107087"/>
    <n v="0"/>
    <n v="475687665.75"/>
    <n v="14419421.25"/>
    <n v="475687665.75"/>
    <n v="451344389.75"/>
    <n v="451344389.75"/>
    <n v="451344389.75"/>
  </r>
  <r>
    <x v="30"/>
    <x v="30"/>
    <s v="C-4602-1500-10-704040"/>
    <s v="C"/>
    <s v="4602"/>
    <s v="1500"/>
    <s v="10"/>
    <s v="704040"/>
    <m/>
    <m/>
    <m/>
    <m/>
    <s v="Propios"/>
    <s v="27"/>
    <s v="CSF"/>
    <x v="17"/>
    <n v="399387167"/>
    <n v="617215755"/>
    <n v="41000000"/>
    <n v="975602922"/>
    <n v="0"/>
    <n v="860723362"/>
    <n v="114879560"/>
    <n v="827736853"/>
    <n v="460078831"/>
    <n v="460078831"/>
    <n v="460078831"/>
  </r>
  <r>
    <x v="30"/>
    <x v="30"/>
    <s v="C-4699-1500-1-704080"/>
    <s v="C"/>
    <s v="4699"/>
    <s v="1500"/>
    <s v="1"/>
    <s v="704080"/>
    <m/>
    <m/>
    <m/>
    <m/>
    <s v="Propios"/>
    <s v="27"/>
    <s v="CSF"/>
    <x v="16"/>
    <n v="65756754"/>
    <n v="0"/>
    <n v="5083659"/>
    <n v="60673095"/>
    <n v="0"/>
    <n v="60673095"/>
    <n v="0"/>
    <n v="60673095"/>
    <n v="39100439"/>
    <n v="39100439"/>
    <n v="39100439"/>
  </r>
  <r>
    <x v="30"/>
    <x v="30"/>
    <s v="C-4699-1500-3-53105B"/>
    <s v="C"/>
    <s v="4699"/>
    <s v="1500"/>
    <s v="3"/>
    <s v="53105B"/>
    <m/>
    <m/>
    <m/>
    <m/>
    <s v="Propios"/>
    <s v="27"/>
    <s v="CSF"/>
    <x v="18"/>
    <n v="602399373"/>
    <n v="222187637"/>
    <n v="155850"/>
    <n v="824431160"/>
    <n v="0"/>
    <n v="764652413.97000003"/>
    <n v="59778746.030000001"/>
    <n v="760352818.97000003"/>
    <n v="508190408.97000003"/>
    <n v="508190408.97000003"/>
    <n v="508190408.97000003"/>
  </r>
  <r>
    <x v="31"/>
    <x v="31"/>
    <s v="A-02"/>
    <s v="A"/>
    <s v="02"/>
    <m/>
    <m/>
    <m/>
    <m/>
    <m/>
    <m/>
    <m/>
    <s v="Propios"/>
    <s v="27"/>
    <s v="CSF"/>
    <x v="3"/>
    <n v="16086740"/>
    <n v="2904400"/>
    <n v="0"/>
    <n v="18991140"/>
    <n v="0"/>
    <n v="16991140"/>
    <n v="2000000"/>
    <n v="12262231"/>
    <n v="4414435"/>
    <n v="4414435"/>
    <n v="4414435"/>
  </r>
  <r>
    <x v="31"/>
    <x v="31"/>
    <s v="A-08-01"/>
    <s v="A"/>
    <s v="08"/>
    <s v="01"/>
    <m/>
    <m/>
    <m/>
    <m/>
    <m/>
    <m/>
    <s v="Propios"/>
    <s v="27"/>
    <s v="CSF"/>
    <x v="9"/>
    <n v="3377280"/>
    <n v="5806439"/>
    <n v="0"/>
    <n v="9183719"/>
    <n v="0"/>
    <n v="9183719"/>
    <n v="0"/>
    <n v="9183719"/>
    <n v="9183719"/>
    <n v="9183719"/>
    <n v="9183719"/>
  </r>
  <r>
    <x v="31"/>
    <x v="31"/>
    <s v="C-4602-1500-3-704050"/>
    <s v="C"/>
    <s v="4602"/>
    <s v="1500"/>
    <s v="3"/>
    <s v="704050"/>
    <m/>
    <m/>
    <m/>
    <m/>
    <s v="Propios"/>
    <s v="27"/>
    <s v="CSF"/>
    <x v="11"/>
    <n v="117179750"/>
    <n v="1500000"/>
    <n v="13755650"/>
    <n v="104924100"/>
    <n v="0"/>
    <n v="104424100"/>
    <n v="500000"/>
    <n v="104002984"/>
    <n v="61180149"/>
    <n v="61180149"/>
    <n v="61180149"/>
  </r>
  <r>
    <x v="31"/>
    <x v="31"/>
    <s v="C-4602-1500-5-30205B"/>
    <s v="C"/>
    <s v="4602"/>
    <s v="1500"/>
    <s v="5"/>
    <s v="30205B"/>
    <m/>
    <m/>
    <m/>
    <m/>
    <s v="Propios"/>
    <s v="27"/>
    <s v="CSF"/>
    <x v="12"/>
    <n v="675174100"/>
    <n v="674172174"/>
    <n v="1243362274"/>
    <n v="105984000"/>
    <n v="0"/>
    <n v="96643000"/>
    <n v="9341000"/>
    <n v="86427504"/>
    <n v="59519000"/>
    <n v="59519000"/>
    <n v="59519000"/>
  </r>
  <r>
    <x v="31"/>
    <x v="31"/>
    <s v="C-4602-1500-9-704020"/>
    <s v="C"/>
    <s v="4602"/>
    <s v="1500"/>
    <s v="9"/>
    <s v="704020"/>
    <m/>
    <m/>
    <m/>
    <m/>
    <s v="Nación"/>
    <s v="10"/>
    <s v="CSF"/>
    <x v="15"/>
    <n v="17490317099"/>
    <n v="2145548287"/>
    <n v="0"/>
    <n v="19635865386"/>
    <n v="0"/>
    <n v="19550721639"/>
    <n v="85143747"/>
    <n v="19550721639"/>
    <n v="14973586806"/>
    <n v="14973586806"/>
    <n v="14973586806"/>
  </r>
  <r>
    <x v="31"/>
    <x v="31"/>
    <s v="C-4602-1500-9-704020"/>
    <s v="C"/>
    <s v="4602"/>
    <s v="1500"/>
    <s v="9"/>
    <s v="704020"/>
    <m/>
    <m/>
    <m/>
    <m/>
    <s v="Propios"/>
    <s v="20"/>
    <s v="CSF"/>
    <x v="15"/>
    <n v="455927001"/>
    <n v="142426822"/>
    <n v="0"/>
    <n v="598353823"/>
    <n v="0"/>
    <n v="598353823"/>
    <n v="0"/>
    <n v="585935038"/>
    <n v="384796843"/>
    <n v="384796843"/>
    <n v="384796843"/>
  </r>
  <r>
    <x v="31"/>
    <x v="31"/>
    <s v="C-4602-1500-9-704020"/>
    <s v="C"/>
    <s v="4602"/>
    <s v="1500"/>
    <s v="9"/>
    <s v="704020"/>
    <m/>
    <m/>
    <m/>
    <m/>
    <s v="Propios"/>
    <s v="27"/>
    <s v="CSF"/>
    <x v="15"/>
    <n v="570653156"/>
    <n v="80000"/>
    <n v="200513853"/>
    <n v="370219303"/>
    <n v="0"/>
    <n v="370219302.69999999"/>
    <n v="0.3"/>
    <n v="331862824.69999999"/>
    <n v="219991276.69999999"/>
    <n v="219991276.69999999"/>
    <n v="219991276.69999999"/>
  </r>
  <r>
    <x v="31"/>
    <x v="31"/>
    <s v="C-4602-1500-9-704080"/>
    <s v="C"/>
    <s v="4602"/>
    <s v="1500"/>
    <s v="9"/>
    <s v="704080"/>
    <m/>
    <m/>
    <m/>
    <m/>
    <s v="Nación"/>
    <s v="10"/>
    <s v="CSF"/>
    <x v="16"/>
    <n v="189967770"/>
    <n v="334411922"/>
    <n v="339283855"/>
    <n v="185095837"/>
    <n v="0"/>
    <n v="175095837"/>
    <n v="10000000"/>
    <n v="169901922"/>
    <n v="108888505"/>
    <n v="108888505"/>
    <n v="108888505"/>
  </r>
  <r>
    <x v="31"/>
    <x v="31"/>
    <s v="C-4602-1500-9-704080"/>
    <s v="C"/>
    <s v="4602"/>
    <s v="1500"/>
    <s v="9"/>
    <s v="704080"/>
    <m/>
    <m/>
    <m/>
    <m/>
    <s v="Propios"/>
    <s v="27"/>
    <s v="CSF"/>
    <x v="16"/>
    <n v="1829570509"/>
    <n v="324041797"/>
    <n v="83292865"/>
    <n v="2070319441"/>
    <n v="0"/>
    <n v="2063812159.4000001"/>
    <n v="6507281.5999999996"/>
    <n v="2015070120.4000001"/>
    <n v="779328848"/>
    <n v="779328848"/>
    <n v="779328848"/>
  </r>
  <r>
    <x v="31"/>
    <x v="31"/>
    <s v="C-4602-1500-10-704040"/>
    <s v="C"/>
    <s v="4602"/>
    <s v="1500"/>
    <s v="10"/>
    <s v="704040"/>
    <m/>
    <m/>
    <m/>
    <m/>
    <s v="Nación"/>
    <s v="16"/>
    <s v="CSF"/>
    <x v="17"/>
    <n v="260594280"/>
    <n v="59302778"/>
    <n v="31789402"/>
    <n v="288107656"/>
    <n v="0"/>
    <n v="240368541"/>
    <n v="47739115"/>
    <n v="184954054"/>
    <n v="68406229.310000002"/>
    <n v="68406229.310000002"/>
    <n v="68406229.310000002"/>
  </r>
  <r>
    <x v="31"/>
    <x v="31"/>
    <s v="C-4602-1500-10-704040"/>
    <s v="C"/>
    <s v="4602"/>
    <s v="1500"/>
    <s v="10"/>
    <s v="704040"/>
    <m/>
    <m/>
    <m/>
    <m/>
    <s v="Propios"/>
    <s v="21"/>
    <s v="CSF"/>
    <x v="17"/>
    <n v="996648454"/>
    <n v="391278876"/>
    <n v="7960928"/>
    <n v="1379966402"/>
    <n v="0"/>
    <n v="1286663830.5"/>
    <n v="93302571.5"/>
    <n v="1270806904.5"/>
    <n v="880492895"/>
    <n v="880492895"/>
    <n v="880492895"/>
  </r>
  <r>
    <x v="31"/>
    <x v="31"/>
    <s v="C-4602-1500-10-704040"/>
    <s v="C"/>
    <s v="4602"/>
    <s v="1500"/>
    <s v="10"/>
    <s v="704040"/>
    <m/>
    <m/>
    <m/>
    <m/>
    <s v="Propios"/>
    <s v="27"/>
    <s v="CSF"/>
    <x v="17"/>
    <n v="1561715638"/>
    <n v="326075521"/>
    <n v="46174751"/>
    <n v="1841616408"/>
    <n v="0"/>
    <n v="1779259066.49"/>
    <n v="62357341.509999998"/>
    <n v="1620232859.49"/>
    <n v="1067645957.99"/>
    <n v="1067645957.99"/>
    <n v="1067645957.99"/>
  </r>
  <r>
    <x v="31"/>
    <x v="31"/>
    <s v="C-4699-1500-1-704080"/>
    <s v="C"/>
    <s v="4699"/>
    <s v="1500"/>
    <s v="1"/>
    <s v="704080"/>
    <m/>
    <m/>
    <m/>
    <m/>
    <s v="Propios"/>
    <s v="27"/>
    <s v="CSF"/>
    <x v="16"/>
    <n v="65855918"/>
    <n v="1348286"/>
    <n v="3834527"/>
    <n v="63369677"/>
    <n v="0"/>
    <n v="63369677"/>
    <n v="0"/>
    <n v="63369677"/>
    <n v="41797021"/>
    <n v="41797021"/>
    <n v="41797021"/>
  </r>
  <r>
    <x v="31"/>
    <x v="31"/>
    <s v="C-4699-1500-3-53105B"/>
    <s v="C"/>
    <s v="4699"/>
    <s v="1500"/>
    <s v="3"/>
    <s v="53105B"/>
    <m/>
    <m/>
    <m/>
    <m/>
    <s v="Propios"/>
    <s v="27"/>
    <s v="CSF"/>
    <x v="18"/>
    <n v="650879367"/>
    <n v="327273265"/>
    <n v="15062383"/>
    <n v="963090249"/>
    <n v="0"/>
    <n v="887001322.70000005"/>
    <n v="76088926.299999997"/>
    <n v="867651654.70000005"/>
    <n v="543661132.30999994"/>
    <n v="543661132.30999994"/>
    <n v="543661132.30999994"/>
  </r>
  <r>
    <x v="32"/>
    <x v="32"/>
    <s v="A-02"/>
    <s v="A"/>
    <s v="02"/>
    <m/>
    <m/>
    <m/>
    <m/>
    <m/>
    <m/>
    <m/>
    <s v="Propios"/>
    <s v="27"/>
    <s v="CSF"/>
    <x v="3"/>
    <n v="12784468"/>
    <n v="9885000"/>
    <n v="0"/>
    <n v="22669468"/>
    <n v="0"/>
    <n v="15575035"/>
    <n v="7094433"/>
    <n v="8885000"/>
    <n v="778000"/>
    <n v="778000"/>
    <n v="778000"/>
  </r>
  <r>
    <x v="32"/>
    <x v="32"/>
    <s v="A-08-01"/>
    <s v="A"/>
    <s v="08"/>
    <s v="01"/>
    <m/>
    <m/>
    <m/>
    <m/>
    <m/>
    <m/>
    <s v="Propios"/>
    <s v="27"/>
    <s v="CSF"/>
    <x v="9"/>
    <n v="579400"/>
    <n v="17800"/>
    <n v="0"/>
    <n v="597200"/>
    <n v="0"/>
    <n v="597200"/>
    <n v="0"/>
    <n v="597200"/>
    <n v="597200"/>
    <n v="597200"/>
    <n v="597200"/>
  </r>
  <r>
    <x v="32"/>
    <x v="32"/>
    <s v="C-4602-1500-3-704050"/>
    <s v="C"/>
    <s v="4602"/>
    <s v="1500"/>
    <s v="3"/>
    <s v="704050"/>
    <m/>
    <m/>
    <m/>
    <m/>
    <s v="Propios"/>
    <s v="27"/>
    <s v="CSF"/>
    <x v="11"/>
    <n v="69984250"/>
    <n v="1992750"/>
    <n v="195700"/>
    <n v="71781300"/>
    <n v="0"/>
    <n v="71388550"/>
    <n v="392750"/>
    <n v="70070470"/>
    <n v="46782170"/>
    <n v="46782170"/>
    <n v="46782170"/>
  </r>
  <r>
    <x v="32"/>
    <x v="32"/>
    <s v="C-4602-1500-5-30205B"/>
    <s v="C"/>
    <s v="4602"/>
    <s v="1500"/>
    <s v="5"/>
    <s v="30205B"/>
    <m/>
    <m/>
    <m/>
    <m/>
    <s v="Propios"/>
    <s v="27"/>
    <s v="CSF"/>
    <x v="12"/>
    <n v="3039651832"/>
    <n v="25146136"/>
    <n v="2619615536"/>
    <n v="445182432"/>
    <n v="0"/>
    <n v="438594832"/>
    <n v="6587600"/>
    <n v="407330098"/>
    <n v="363251387"/>
    <n v="363251387"/>
    <n v="363251387"/>
  </r>
  <r>
    <x v="32"/>
    <x v="32"/>
    <s v="C-4602-1500-9-704020"/>
    <s v="C"/>
    <s v="4602"/>
    <s v="1500"/>
    <s v="9"/>
    <s v="704020"/>
    <m/>
    <m/>
    <m/>
    <m/>
    <s v="Nación"/>
    <s v="10"/>
    <s v="CSF"/>
    <x v="15"/>
    <n v="6198794561"/>
    <n v="1714578821"/>
    <n v="3399500"/>
    <n v="7909973882"/>
    <n v="0"/>
    <n v="7893593958"/>
    <n v="16379924"/>
    <n v="7674983536"/>
    <n v="5085517049"/>
    <n v="5085517049"/>
    <n v="5085517049"/>
  </r>
  <r>
    <x v="32"/>
    <x v="32"/>
    <s v="C-4602-1500-9-704020"/>
    <s v="C"/>
    <s v="4602"/>
    <s v="1500"/>
    <s v="9"/>
    <s v="704020"/>
    <m/>
    <m/>
    <m/>
    <m/>
    <s v="Propios"/>
    <s v="20"/>
    <s v="CSF"/>
    <x v="15"/>
    <n v="528016996"/>
    <n v="0"/>
    <n v="0"/>
    <n v="528016996"/>
    <n v="0"/>
    <n v="522442798"/>
    <n v="5574198"/>
    <n v="520881789.67000002"/>
    <n v="405600354"/>
    <n v="405600354"/>
    <n v="405600354"/>
  </r>
  <r>
    <x v="32"/>
    <x v="32"/>
    <s v="C-4602-1500-9-704020"/>
    <s v="C"/>
    <s v="4602"/>
    <s v="1500"/>
    <s v="9"/>
    <s v="704020"/>
    <m/>
    <m/>
    <m/>
    <m/>
    <s v="Propios"/>
    <s v="27"/>
    <s v="CSF"/>
    <x v="15"/>
    <n v="528137162"/>
    <n v="52074597"/>
    <n v="0"/>
    <n v="580211759"/>
    <n v="0"/>
    <n v="562406338"/>
    <n v="17805421"/>
    <n v="339997640"/>
    <n v="239546381"/>
    <n v="239546381"/>
    <n v="239546381"/>
  </r>
  <r>
    <x v="32"/>
    <x v="32"/>
    <s v="C-4602-1500-9-704080"/>
    <s v="C"/>
    <s v="4602"/>
    <s v="1500"/>
    <s v="9"/>
    <s v="704080"/>
    <m/>
    <m/>
    <m/>
    <m/>
    <s v="Nación"/>
    <s v="10"/>
    <s v="CSF"/>
    <x v="16"/>
    <n v="186642770"/>
    <n v="132452486"/>
    <n v="36"/>
    <n v="319095220"/>
    <n v="0"/>
    <n v="319095220"/>
    <n v="0"/>
    <n v="263436860"/>
    <n v="202753123"/>
    <n v="202753123"/>
    <n v="202753123"/>
  </r>
  <r>
    <x v="32"/>
    <x v="32"/>
    <s v="C-4602-1500-9-704080"/>
    <s v="C"/>
    <s v="4602"/>
    <s v="1500"/>
    <s v="9"/>
    <s v="704080"/>
    <m/>
    <m/>
    <m/>
    <m/>
    <s v="Propios"/>
    <s v="27"/>
    <s v="CSF"/>
    <x v="16"/>
    <n v="1214020344"/>
    <n v="460448073"/>
    <n v="40663344"/>
    <n v="1633805073"/>
    <n v="0"/>
    <n v="1627758801"/>
    <n v="6046272"/>
    <n v="1566153110"/>
    <n v="791625570"/>
    <n v="791625570"/>
    <n v="791625570"/>
  </r>
  <r>
    <x v="32"/>
    <x v="32"/>
    <s v="C-4602-1500-10-704040"/>
    <s v="C"/>
    <s v="4602"/>
    <s v="1500"/>
    <s v="10"/>
    <s v="704040"/>
    <m/>
    <m/>
    <m/>
    <m/>
    <s v="Nación"/>
    <s v="16"/>
    <s v="CSF"/>
    <x v="17"/>
    <n v="0"/>
    <n v="15138834"/>
    <n v="0"/>
    <n v="15138834"/>
    <n v="0"/>
    <n v="15138834"/>
    <n v="0"/>
    <n v="15138834"/>
    <n v="0"/>
    <n v="0"/>
    <n v="0"/>
  </r>
  <r>
    <x v="32"/>
    <x v="32"/>
    <s v="C-4602-1500-10-704040"/>
    <s v="C"/>
    <s v="4602"/>
    <s v="1500"/>
    <s v="10"/>
    <s v="704040"/>
    <m/>
    <m/>
    <m/>
    <m/>
    <s v="Propios"/>
    <s v="21"/>
    <s v="CSF"/>
    <x v="17"/>
    <n v="39885350"/>
    <n v="449162515"/>
    <n v="0"/>
    <n v="489047865"/>
    <n v="0"/>
    <n v="437853453"/>
    <n v="51194412"/>
    <n v="385595260"/>
    <n v="168759542"/>
    <n v="168759542"/>
    <n v="168759542"/>
  </r>
  <r>
    <x v="32"/>
    <x v="32"/>
    <s v="C-4602-1500-10-704040"/>
    <s v="C"/>
    <s v="4602"/>
    <s v="1500"/>
    <s v="10"/>
    <s v="704040"/>
    <m/>
    <m/>
    <m/>
    <m/>
    <s v="Propios"/>
    <s v="27"/>
    <s v="CSF"/>
    <x v="17"/>
    <n v="1142273345"/>
    <n v="611825073"/>
    <n v="22585105"/>
    <n v="1731513313"/>
    <n v="0"/>
    <n v="1586403059"/>
    <n v="145110254"/>
    <n v="1496277283"/>
    <n v="876048933"/>
    <n v="876048933"/>
    <n v="876048933"/>
  </r>
  <r>
    <x v="32"/>
    <x v="32"/>
    <s v="C-4699-1500-1-704080"/>
    <s v="C"/>
    <s v="4699"/>
    <s v="1500"/>
    <s v="1"/>
    <s v="704080"/>
    <m/>
    <m/>
    <m/>
    <m/>
    <s v="Propios"/>
    <s v="27"/>
    <s v="CSF"/>
    <x v="16"/>
    <n v="65799024"/>
    <n v="2696577"/>
    <n v="0"/>
    <n v="68495601"/>
    <n v="0"/>
    <n v="65799024"/>
    <n v="2696577"/>
    <n v="63978456"/>
    <n v="45102377"/>
    <n v="45102377"/>
    <n v="45102377"/>
  </r>
  <r>
    <x v="32"/>
    <x v="32"/>
    <s v="C-4699-1500-3-53105B"/>
    <s v="C"/>
    <s v="4699"/>
    <s v="1500"/>
    <s v="3"/>
    <s v="53105B"/>
    <m/>
    <m/>
    <m/>
    <m/>
    <s v="Propios"/>
    <s v="27"/>
    <s v="CSF"/>
    <x v="18"/>
    <n v="770711746"/>
    <n v="155244371"/>
    <n v="5106400"/>
    <n v="920849717"/>
    <n v="0"/>
    <n v="898548597"/>
    <n v="22301120"/>
    <n v="823743025"/>
    <n v="524035795"/>
    <n v="524035795"/>
    <n v="524035795"/>
  </r>
  <r>
    <x v="33"/>
    <x v="33"/>
    <s v="A-02"/>
    <s v="A"/>
    <s v="02"/>
    <m/>
    <m/>
    <m/>
    <m/>
    <m/>
    <m/>
    <m/>
    <s v="Propios"/>
    <s v="27"/>
    <s v="CSF"/>
    <x v="3"/>
    <n v="16583517"/>
    <n v="30949100"/>
    <n v="19000"/>
    <n v="47513617"/>
    <n v="0"/>
    <n v="47513617"/>
    <n v="0"/>
    <n v="42855633"/>
    <n v="5801003.5300000003"/>
    <n v="5801003.5300000003"/>
    <n v="5801003.5300000003"/>
  </r>
  <r>
    <x v="33"/>
    <x v="33"/>
    <s v="A-08-01"/>
    <s v="A"/>
    <s v="08"/>
    <s v="01"/>
    <m/>
    <m/>
    <m/>
    <m/>
    <m/>
    <m/>
    <s v="Propios"/>
    <s v="27"/>
    <s v="CSF"/>
    <x v="9"/>
    <n v="6910136"/>
    <n v="1748895"/>
    <n v="2000"/>
    <n v="8657031"/>
    <n v="0"/>
    <n v="8657031"/>
    <n v="0"/>
    <n v="8657031"/>
    <n v="8657031"/>
    <n v="8657031"/>
    <n v="8657031"/>
  </r>
  <r>
    <x v="33"/>
    <x v="33"/>
    <s v="C-4602-1500-3-704050"/>
    <s v="C"/>
    <s v="4602"/>
    <s v="1500"/>
    <s v="3"/>
    <s v="704050"/>
    <m/>
    <m/>
    <m/>
    <m/>
    <s v="Propios"/>
    <s v="27"/>
    <s v="CSF"/>
    <x v="11"/>
    <n v="164375250"/>
    <n v="14220000"/>
    <n v="0"/>
    <n v="178595250"/>
    <n v="0"/>
    <n v="178595250"/>
    <n v="0"/>
    <n v="177588255"/>
    <n v="114201250"/>
    <n v="114201250"/>
    <n v="114201250"/>
  </r>
  <r>
    <x v="33"/>
    <x v="33"/>
    <s v="C-4602-1500-5-30205B"/>
    <s v="C"/>
    <s v="4602"/>
    <s v="1500"/>
    <s v="5"/>
    <s v="30205B"/>
    <m/>
    <m/>
    <m/>
    <m/>
    <s v="Propios"/>
    <s v="27"/>
    <s v="CSF"/>
    <x v="12"/>
    <n v="8324867900"/>
    <n v="7726568493"/>
    <n v="8003671943"/>
    <n v="8047764450"/>
    <n v="0"/>
    <n v="7990885450"/>
    <n v="56879000"/>
    <n v="7947176650"/>
    <n v="1249706868"/>
    <n v="1249706868"/>
    <n v="1249706868"/>
  </r>
  <r>
    <x v="33"/>
    <x v="33"/>
    <s v="C-4602-1500-9-704020"/>
    <s v="C"/>
    <s v="4602"/>
    <s v="1500"/>
    <s v="9"/>
    <s v="704020"/>
    <m/>
    <m/>
    <m/>
    <m/>
    <s v="Nación"/>
    <s v="10"/>
    <s v="CSF"/>
    <x v="15"/>
    <n v="11361564823"/>
    <n v="538730807"/>
    <n v="626060574"/>
    <n v="11274235056"/>
    <n v="0"/>
    <n v="11083504950"/>
    <n v="190730106"/>
    <n v="11083504950"/>
    <n v="6366506965"/>
    <n v="6366506965"/>
    <n v="63665069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3EF365-A538-4549-89A6-3199711075CD}" name="TablaDiná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4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1">
        <item x="12"/>
        <item x="18"/>
        <item x="15"/>
        <item x="17"/>
        <item x="11"/>
        <item x="16"/>
        <item x="4"/>
        <item x="3"/>
        <item x="1"/>
        <item x="10"/>
        <item x="9"/>
        <item x="6"/>
        <item x="5"/>
        <item x="8"/>
        <item x="2"/>
        <item x="0"/>
        <item x="7"/>
        <item x="13"/>
        <item x="14"/>
        <item x="19"/>
        <item t="default"/>
      </items>
    </pivotField>
    <pivotField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15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D34427-1E59-4C19-B0A6-1717DE9A356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gridDropZones="1" multipleFieldFilters="0">
  <location ref="A3:C39" firstHeaderRow="2" firstDataRow="2" firstDataCol="2"/>
  <pivotFields count="27"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axis="axisRow" compact="0" outline="0" showAll="0" defaultSubtotal="0">
      <items count="34">
        <item x="29"/>
        <item x="1"/>
        <item x="25"/>
        <item x="2"/>
        <item x="3"/>
        <item x="4"/>
        <item x="5"/>
        <item x="6"/>
        <item x="7"/>
        <item x="26"/>
        <item x="8"/>
        <item x="9"/>
        <item x="12"/>
        <item x="10"/>
        <item x="11"/>
        <item x="30"/>
        <item x="14"/>
        <item x="31"/>
        <item x="13"/>
        <item x="15"/>
        <item x="16"/>
        <item x="17"/>
        <item x="18"/>
        <item x="27"/>
        <item x="19"/>
        <item x="20"/>
        <item x="28"/>
        <item x="21"/>
        <item x="22"/>
        <item x="23"/>
        <item x="24"/>
        <item x="32"/>
        <item x="33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dataField="1"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</pivotFields>
  <rowFields count="2">
    <field x="0"/>
    <field x="1"/>
  </rowFields>
  <rowItems count="35">
    <i>
      <x/>
      <x v="33"/>
    </i>
    <i>
      <x v="1"/>
      <x v="1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10"/>
    </i>
    <i>
      <x v="9"/>
      <x v="11"/>
    </i>
    <i>
      <x v="10"/>
      <x v="13"/>
    </i>
    <i>
      <x v="11"/>
      <x v="14"/>
    </i>
    <i>
      <x v="12"/>
      <x v="12"/>
    </i>
    <i>
      <x v="13"/>
      <x v="18"/>
    </i>
    <i>
      <x v="14"/>
      <x v="16"/>
    </i>
    <i>
      <x v="15"/>
      <x v="19"/>
    </i>
    <i>
      <x v="16"/>
      <x v="20"/>
    </i>
    <i>
      <x v="17"/>
      <x v="21"/>
    </i>
    <i>
      <x v="18"/>
      <x v="22"/>
    </i>
    <i>
      <x v="19"/>
      <x v="24"/>
    </i>
    <i>
      <x v="20"/>
      <x v="25"/>
    </i>
    <i>
      <x v="21"/>
      <x v="27"/>
    </i>
    <i>
      <x v="22"/>
      <x v="28"/>
    </i>
    <i>
      <x v="23"/>
      <x v="29"/>
    </i>
    <i>
      <x v="24"/>
      <x v="30"/>
    </i>
    <i>
      <x v="25"/>
      <x v="2"/>
    </i>
    <i>
      <x v="26"/>
      <x v="9"/>
    </i>
    <i>
      <x v="27"/>
      <x v="23"/>
    </i>
    <i>
      <x v="28"/>
      <x v="26"/>
    </i>
    <i>
      <x v="29"/>
      <x/>
    </i>
    <i>
      <x v="30"/>
      <x v="15"/>
    </i>
    <i>
      <x v="31"/>
      <x v="17"/>
    </i>
    <i>
      <x v="32"/>
      <x v="31"/>
    </i>
    <i>
      <x v="33"/>
      <x v="32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8F5459-1FAE-4CA5-B1DB-FA5A1A56DC56}" name="Tabla2" displayName="Tabla2" ref="A5:N29" totalsRowCount="1">
  <autoFilter ref="A5:N28" xr:uid="{9D8F5459-1FAE-4CA5-B1DB-FA5A1A56DC56}"/>
  <tableColumns count="14">
    <tableColumn id="1" xr3:uid="{06060077-1E62-46BA-B9CF-6979C4720F7B}" name="Etiquetas de fila" dataDxfId="61" totalsRowDxfId="60"/>
    <tableColumn id="2" xr3:uid="{49B82C10-8F1A-4051-ACB7-1E8E2B9C42E8}" name="APR. VIGENTE - ENERO" dataDxfId="59" totalsRowDxfId="58" dataCellStyle="Millares"/>
    <tableColumn id="3" xr3:uid="{CAC55A18-C247-4EBB-9C05-647CBBFD5DF5}" name="FEBRERO" dataDxfId="57" totalsRowDxfId="56" dataCellStyle="Millares"/>
    <tableColumn id="7" xr3:uid="{2B9BD9E9-9BBD-4554-8F3C-0D71A76734BC}" name="APR. VIGENTE - MARZO" dataDxfId="55" totalsRowDxfId="54" dataCellStyle="Millares"/>
    <tableColumn id="6" xr3:uid="{5A628F2B-8146-43F1-9EFA-9D2EF902EF1A}" name="APR. VIGENTE - ABRIL" dataDxfId="53" totalsRowDxfId="52" dataCellStyle="Millares"/>
    <tableColumn id="8" xr3:uid="{94E4103E-3099-40FB-8A72-125868161EE3}" name="APR. VIGENTE - MAYO" dataDxfId="51" totalsRowDxfId="50" dataCellStyle="Millares"/>
    <tableColumn id="9" xr3:uid="{B23ECB74-D396-4E44-9D97-937D88982075}" name="APR. VIGENTE - JUNIO" dataDxfId="49" totalsRowDxfId="48" dataCellStyle="Millares"/>
    <tableColumn id="10" xr3:uid="{FCC000A1-40F0-4955-89E0-4ED4343D39FB}" name="APR. VIGENTE - JULIO" dataDxfId="47" totalsRowDxfId="46" dataCellStyle="Millares"/>
    <tableColumn id="11" xr3:uid="{453E981F-8A19-474B-91A3-08ACF414B969}" name="APR. VIGENTE - AGOSTO" dataDxfId="45" totalsRowDxfId="44" dataCellStyle="Millares"/>
    <tableColumn id="13" xr3:uid="{9196102F-1D55-4469-A68D-F5335B892288}" name="APR. VIGENTE - SEPTIEMBRE" dataDxfId="43" totalsRowDxfId="42" dataCellStyle="Millares"/>
    <tableColumn id="12" xr3:uid="{3C65A040-3CD8-443B-B52D-853D20A455D0}" name="APR. VIGENTE - OCTUBRE" dataDxfId="41" totalsRowDxfId="40" dataCellStyle="Millares"/>
    <tableColumn id="14" xr3:uid="{A1490D01-C7A5-43A6-BFAA-C07440E721CB}" name="APR. VIGENTE - NOVIEMBRE" dataDxfId="39" totalsRowDxfId="38" dataCellStyle="Millares"/>
    <tableColumn id="5" xr3:uid="{952C5D7B-D72C-4FBA-8291-1E793B3CAF4A}" name="APR. VIGENTE - DICIEMBRE" totalsRowFunction="custom" dataDxfId="37" totalsRowDxfId="36" dataCellStyle="Millares">
      <totalsRowFormula>+M28-L28</totalsRowFormula>
    </tableColumn>
    <tableColumn id="4" xr3:uid="{CF2D1DE3-0ECF-45B9-90AC-F6A027131E17}" name="DIFERENCIA" dataDxfId="35" totalsRowDxfId="34">
      <calculatedColumnFormula>+Tabla2[[#This Row],[APR. VIGENTE - DICIEMBRE]]-Tabla2[[#This Row],[APR. VIGENTE - NOVIEMBRE]]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A975B6-9576-4467-AD81-7688E40AB0D8}" name="Tabla1" displayName="Tabla1" ref="A5:R42" totalsRowCount="1" headerRowDxfId="33">
  <autoFilter ref="A5:R41" xr:uid="{5AA975B6-9576-4467-AD81-7688E40AB0D8}"/>
  <tableColumns count="18">
    <tableColumn id="1" xr3:uid="{A69C8DA0-0C1A-487C-8AA0-5F2CFF66C793}" name="COD_REGIONAL" dataDxfId="32" totalsRowDxfId="31"/>
    <tableColumn id="2" xr3:uid="{1CB6469A-9060-424D-86A3-69C70A921641}" name="REGIONAL"/>
    <tableColumn id="3" xr3:uid="{43E6E9E5-FE41-45C5-A828-7728DFE55555}" name="ASIGNADO" dataDxfId="30" totalsRowDxfId="29" dataCellStyle="Millares">
      <calculatedColumnFormula>SUMIFS(Detalle!T$1:T$516,Detalle!A$1:A$516,Presupuesto_Regional!A6)</calculatedColumnFormula>
    </tableColumn>
    <tableColumn id="7" xr3:uid="{125705B7-EE7F-4833-B68D-5C67653C1EEE}" name="ASIGNADO2" dataDxfId="28" totalsRowDxfId="27" dataCellStyle="Millares"/>
    <tableColumn id="4" xr3:uid="{47A6D7B1-6607-4E32-B0CA-1D8DC69E3B80}" name="APROPIACION ENERO" dataDxfId="26" totalsRowDxfId="25" dataCellStyle="Millares"/>
    <tableColumn id="5" xr3:uid="{AA02E89F-C290-4662-AECD-4BEE0AD815AF}" name="APROPIACIÓN FEBRERO" totalsRowDxfId="24" dataCellStyle="Millares"/>
    <tableColumn id="9" xr3:uid="{1F34A13C-A213-45F7-924D-182B43D8D0AB}" name="APROPIACIÓN MARZO" dataDxfId="23" totalsRowDxfId="22" dataCellStyle="Millares"/>
    <tableColumn id="8" xr3:uid="{FB071CD3-88C7-4891-AB6B-EA8A69EFBB4B}" name="APROPIACIÓN ABRIL" dataDxfId="21" totalsRowDxfId="20" dataCellStyle="Millares"/>
    <tableColumn id="12" xr3:uid="{6CE8DCCC-29A1-4AA7-9185-DF9385136FBB}" name="APROPIACIÓN MAYO" dataDxfId="19" totalsRowDxfId="18" dataCellStyle="Millares"/>
    <tableColumn id="14" xr3:uid="{96DAF631-DC8D-4303-A725-F72FD469441D}" name="APROPIACIÓN JUNIO" dataDxfId="17" totalsRowDxfId="16" dataCellStyle="Millares"/>
    <tableColumn id="13" xr3:uid="{4039140C-08DF-4B2B-AC3A-4EE2DF485AA2}" name="APROPIACIÓN JULIO" dataDxfId="15" totalsRowDxfId="14" dataCellStyle="Millares"/>
    <tableColumn id="15" xr3:uid="{195C5B0F-CB75-4BB2-8B00-DC00F59096EB}" name="APROPIACIÓN AGOSTO" dataDxfId="13" totalsRowDxfId="12" dataCellStyle="Millares"/>
    <tableColumn id="16" xr3:uid="{0AEDFF1D-EB46-47F5-941E-F7CD46702F9E}" name="APROPIACIÓN SEPTIEMBRE" dataDxfId="11" totalsRowDxfId="10" dataCellStyle="Millares"/>
    <tableColumn id="17" xr3:uid="{24ED37C0-0C96-4A07-A5DB-2166F9854E8A}" name="APROPIACIÓN OCTUBRE" dataDxfId="9" totalsRowDxfId="8" dataCellStyle="Millares"/>
    <tableColumn id="18" xr3:uid="{958EA8B8-99D7-46A6-8557-1EB09E2FD251}" name="APROPIACIÓN NOVIEMBRE" dataDxfId="7" totalsRowDxfId="6" dataCellStyle="Millares"/>
    <tableColumn id="6" xr3:uid="{23E0A779-72FB-4560-A0C3-A07499E3C464}" name="DIFERENCIA" dataDxfId="5" totalsRowDxfId="4">
      <calculatedColumnFormula>+Tabla1[[#This Row],[APROPIACIÓN NOVIEMBRE]]-Tabla1[[#This Row],[APROPIACIÓN OCTUBRE]]</calculatedColumnFormula>
    </tableColumn>
    <tableColumn id="10" xr3:uid="{34632373-91A7-4A46-994D-B4CA589382F9}" name="APROPIACIÓN DICIEMBRE" totalsRowFunction="custom" dataDxfId="3" totalsRowDxfId="2" dataCellStyle="Millares">
      <totalsRowFormula>+Q41-O41</totalsRowFormula>
    </tableColumn>
    <tableColumn id="11" xr3:uid="{0A7309B5-0394-44FB-A438-E0D715D9BBBA}" name="DIFERENCIA2" dataDxfId="1" totalsRowDxfId="0" dataCellStyle="Millares">
      <calculatedColumnFormula>+Tabla1[[#This Row],[APROPIACIÓN DICIEMBRE]]-Tabla1[[#This Row],[APROPIACIÓN NOVIEMBRE]]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D1E7-976D-4195-B1DC-4FF921243A4E}">
  <dimension ref="A1:N31"/>
  <sheetViews>
    <sheetView tabSelected="1" topLeftCell="C14" workbookViewId="0">
      <selection activeCell="M29" sqref="M29"/>
    </sheetView>
  </sheetViews>
  <sheetFormatPr baseColWidth="10" defaultRowHeight="15" x14ac:dyDescent="0.25"/>
  <cols>
    <col min="1" max="1" width="53.140625" style="11" customWidth="1"/>
    <col min="2" max="3" width="32.140625" style="10" customWidth="1"/>
    <col min="4" max="12" width="22.28515625" customWidth="1"/>
    <col min="13" max="13" width="25.7109375" bestFit="1" customWidth="1"/>
    <col min="14" max="14" width="18.85546875" bestFit="1" customWidth="1"/>
  </cols>
  <sheetData>
    <row r="1" spans="1:14" ht="22.5" x14ac:dyDescent="0.3">
      <c r="A1" s="4" t="s">
        <v>132</v>
      </c>
    </row>
    <row r="2" spans="1:14" ht="15.75" x14ac:dyDescent="0.25">
      <c r="A2" s="5" t="s">
        <v>133</v>
      </c>
    </row>
    <row r="3" spans="1:14" x14ac:dyDescent="0.25">
      <c r="A3" s="6" t="s">
        <v>220</v>
      </c>
    </row>
    <row r="5" spans="1:14" x14ac:dyDescent="0.25">
      <c r="A5" s="11" t="s">
        <v>130</v>
      </c>
      <c r="B5" s="10" t="s">
        <v>148</v>
      </c>
      <c r="C5" s="10" t="s">
        <v>184</v>
      </c>
      <c r="D5" s="16" t="s">
        <v>185</v>
      </c>
      <c r="E5" s="16" t="s">
        <v>197</v>
      </c>
      <c r="F5" s="16" t="s">
        <v>198</v>
      </c>
      <c r="G5" s="16" t="s">
        <v>200</v>
      </c>
      <c r="H5" s="16" t="s">
        <v>203</v>
      </c>
      <c r="I5" s="16" t="s">
        <v>204</v>
      </c>
      <c r="J5" s="16" t="s">
        <v>206</v>
      </c>
      <c r="K5" s="16" t="s">
        <v>208</v>
      </c>
      <c r="L5" s="16" t="s">
        <v>210</v>
      </c>
      <c r="M5" s="16" t="s">
        <v>222</v>
      </c>
      <c r="N5" s="16" t="s">
        <v>140</v>
      </c>
    </row>
    <row r="6" spans="1:14" ht="45" x14ac:dyDescent="0.25">
      <c r="A6" s="12" t="s">
        <v>53</v>
      </c>
      <c r="B6" s="10">
        <v>400000000000</v>
      </c>
      <c r="C6" s="10">
        <v>400000000000</v>
      </c>
      <c r="D6" s="10">
        <v>400000000000</v>
      </c>
      <c r="E6" s="10">
        <v>400000000000</v>
      </c>
      <c r="F6" s="10">
        <v>400000000000</v>
      </c>
      <c r="G6" s="10">
        <v>400000000000</v>
      </c>
      <c r="H6" s="10">
        <v>396732447303</v>
      </c>
      <c r="I6" s="10">
        <v>396970884199</v>
      </c>
      <c r="J6" s="10">
        <v>399033014355</v>
      </c>
      <c r="K6" s="10">
        <v>399942319793</v>
      </c>
      <c r="L6" s="10">
        <v>381303160135</v>
      </c>
      <c r="M6" s="10">
        <f>SUMIF(Detalle!$P:$P,$A6,Detalle!$T:$T)</f>
        <v>381303160135</v>
      </c>
      <c r="N6" s="15">
        <f>+Tabla2[[#This Row],[APR. VIGENTE - DICIEMBRE]]-Tabla2[[#This Row],[APR. VIGENTE - NOVIEMBRE]]</f>
        <v>0</v>
      </c>
    </row>
    <row r="7" spans="1:14" ht="30" x14ac:dyDescent="0.25">
      <c r="A7" s="12" t="s">
        <v>63</v>
      </c>
      <c r="B7" s="10">
        <v>399459141968</v>
      </c>
      <c r="C7" s="10">
        <v>398781782537</v>
      </c>
      <c r="D7" s="10">
        <v>398953693196</v>
      </c>
      <c r="E7" s="10">
        <v>398953693196</v>
      </c>
      <c r="F7" s="10">
        <v>399915712986</v>
      </c>
      <c r="G7" s="10">
        <v>398841709793</v>
      </c>
      <c r="H7" s="10">
        <v>397593544827</v>
      </c>
      <c r="I7" s="10">
        <v>397388067849</v>
      </c>
      <c r="J7" s="10">
        <v>397387657191</v>
      </c>
      <c r="K7" s="10">
        <v>398642464400</v>
      </c>
      <c r="L7" s="10">
        <v>399997177139</v>
      </c>
      <c r="M7" s="10">
        <f>SUMIF(Detalle!$P:$P,$A7,Detalle!$T:$T)</f>
        <v>399791740686</v>
      </c>
      <c r="N7" s="15">
        <f>+Tabla2[[#This Row],[APR. VIGENTE - DICIEMBRE]]-Tabla2[[#This Row],[APR. VIGENTE - NOVIEMBRE]]</f>
        <v>-205436453</v>
      </c>
    </row>
    <row r="8" spans="1:14" ht="60" x14ac:dyDescent="0.25">
      <c r="A8" s="12" t="s">
        <v>56</v>
      </c>
      <c r="B8" s="10">
        <v>6125367459575</v>
      </c>
      <c r="C8" s="10">
        <v>6125367459575</v>
      </c>
      <c r="D8" s="10">
        <v>6124389787520</v>
      </c>
      <c r="E8" s="10">
        <v>6124449183360</v>
      </c>
      <c r="F8" s="10">
        <v>6124803403119</v>
      </c>
      <c r="G8" s="10">
        <v>6018681725645</v>
      </c>
      <c r="H8" s="10">
        <v>6052329753000</v>
      </c>
      <c r="I8" s="10">
        <v>6066522081491</v>
      </c>
      <c r="J8" s="10">
        <v>6065909591408</v>
      </c>
      <c r="K8" s="10">
        <v>6123748406729</v>
      </c>
      <c r="L8" s="10">
        <v>6146587064185</v>
      </c>
      <c r="M8" s="10">
        <f>SUMIF(Detalle!$P:$P,$A8,Detalle!$T:$T)</f>
        <v>6146607861734</v>
      </c>
      <c r="N8" s="15">
        <f>+Tabla2[[#This Row],[APR. VIGENTE - DICIEMBRE]]-Tabla2[[#This Row],[APR. VIGENTE - NOVIEMBRE]]</f>
        <v>20797549</v>
      </c>
    </row>
    <row r="9" spans="1:14" ht="30" x14ac:dyDescent="0.25">
      <c r="A9" s="12" t="s">
        <v>60</v>
      </c>
      <c r="B9" s="10">
        <v>1386704771362</v>
      </c>
      <c r="C9" s="10">
        <v>1396138471812</v>
      </c>
      <c r="D9" s="10">
        <v>1396519144796</v>
      </c>
      <c r="E9" s="10">
        <v>1395058101243</v>
      </c>
      <c r="F9" s="10">
        <v>1390977857208</v>
      </c>
      <c r="G9" s="10">
        <v>1461133373797</v>
      </c>
      <c r="H9" s="10">
        <v>1437025989419</v>
      </c>
      <c r="I9" s="10">
        <v>1460818074504</v>
      </c>
      <c r="J9" s="10">
        <v>1456526398549</v>
      </c>
      <c r="K9" s="10">
        <v>1517933753442</v>
      </c>
      <c r="L9" s="10">
        <v>1555147329177</v>
      </c>
      <c r="M9" s="10">
        <f>SUMIF(Detalle!$P:$P,$A9,Detalle!$T:$T)</f>
        <v>1577192753428</v>
      </c>
      <c r="N9" s="15">
        <f>+Tabla2[[#This Row],[APR. VIGENTE - DICIEMBRE]]-Tabla2[[#This Row],[APR. VIGENTE - NOVIEMBRE]]</f>
        <v>22045424251</v>
      </c>
    </row>
    <row r="10" spans="1:14" ht="45" x14ac:dyDescent="0.25">
      <c r="A10" s="12" t="s">
        <v>50</v>
      </c>
      <c r="B10" s="10">
        <v>20000000000</v>
      </c>
      <c r="C10" s="10">
        <v>20000000000</v>
      </c>
      <c r="D10" s="10">
        <v>19800018005</v>
      </c>
      <c r="E10" s="10">
        <v>19800018005</v>
      </c>
      <c r="F10" s="10">
        <v>19306556657</v>
      </c>
      <c r="G10" s="10">
        <v>19340556657</v>
      </c>
      <c r="H10" s="10">
        <v>19028500807</v>
      </c>
      <c r="I10" s="10">
        <v>20000000000</v>
      </c>
      <c r="J10" s="10">
        <v>20000000000</v>
      </c>
      <c r="K10" s="10">
        <v>20000000000</v>
      </c>
      <c r="L10" s="10">
        <v>20000000000</v>
      </c>
      <c r="M10" s="10">
        <f>SUMIF(Detalle!$P:$P,$A10,Detalle!$T:$T)</f>
        <v>19986910118</v>
      </c>
      <c r="N10" s="15">
        <f>+Tabla2[[#This Row],[APR. VIGENTE - DICIEMBRE]]-Tabla2[[#This Row],[APR. VIGENTE - NOVIEMBRE]]</f>
        <v>-13089882</v>
      </c>
    </row>
    <row r="11" spans="1:14" ht="45.75" customHeight="1" x14ac:dyDescent="0.25">
      <c r="A11" s="14" t="s">
        <v>58</v>
      </c>
      <c r="B11" s="10">
        <v>994043331045</v>
      </c>
      <c r="C11" s="10">
        <v>994043331045</v>
      </c>
      <c r="D11" s="10">
        <v>987227262578</v>
      </c>
      <c r="E11" s="10">
        <v>985925824076</v>
      </c>
      <c r="F11" s="10">
        <v>991778697768</v>
      </c>
      <c r="G11" s="10">
        <v>979442866723</v>
      </c>
      <c r="H11" s="10">
        <v>979601269619</v>
      </c>
      <c r="I11" s="10">
        <v>982231026284</v>
      </c>
      <c r="J11" s="10">
        <v>990117186031</v>
      </c>
      <c r="K11" s="10">
        <v>990459334989</v>
      </c>
      <c r="L11" s="10">
        <v>993916537421</v>
      </c>
      <c r="M11" s="10">
        <f>SUMIF(Detalle!$P:$P,$A11,Detalle!$T:$T)</f>
        <v>994038101704</v>
      </c>
      <c r="N11" s="15">
        <f>+Tabla2[[#This Row],[APR. VIGENTE - DICIEMBRE]]-Tabla2[[#This Row],[APR. VIGENTE - NOVIEMBRE]]</f>
        <v>121564283</v>
      </c>
    </row>
    <row r="12" spans="1:14" ht="75" x14ac:dyDescent="0.25">
      <c r="A12" s="12" t="s">
        <v>190</v>
      </c>
      <c r="D12" s="10"/>
      <c r="E12" s="10">
        <v>40000000000</v>
      </c>
      <c r="F12" s="10">
        <v>50000000000</v>
      </c>
      <c r="G12" s="10">
        <v>50000000000</v>
      </c>
      <c r="H12" s="10">
        <v>50000000000</v>
      </c>
      <c r="I12" s="10">
        <v>50000000000</v>
      </c>
      <c r="J12" s="10">
        <v>50000000000</v>
      </c>
      <c r="K12" s="10">
        <v>49187803307</v>
      </c>
      <c r="L12" s="10">
        <v>49544090336</v>
      </c>
      <c r="M12" s="10">
        <f>SUMIF(Detalle!$P:$P,$A12,Detalle!$T:$T)</f>
        <v>49928498120</v>
      </c>
      <c r="N12" s="15">
        <f>+Tabla2[[#This Row],[APR. VIGENTE - DICIEMBRE]]-Tabla2[[#This Row],[APR. VIGENTE - NOVIEMBRE]]</f>
        <v>384407784</v>
      </c>
    </row>
    <row r="13" spans="1:14" ht="45" x14ac:dyDescent="0.25">
      <c r="A13" s="12" t="s">
        <v>193</v>
      </c>
      <c r="D13" s="10"/>
      <c r="E13" s="10">
        <v>28282005000</v>
      </c>
      <c r="F13" s="10">
        <v>29802191114</v>
      </c>
      <c r="G13" s="10">
        <v>30000000000</v>
      </c>
      <c r="H13" s="10">
        <v>30000000000</v>
      </c>
      <c r="I13" s="10">
        <v>29664118530</v>
      </c>
      <c r="J13" s="10">
        <v>24226961950</v>
      </c>
      <c r="K13" s="10">
        <v>24226961950</v>
      </c>
      <c r="L13" s="10">
        <v>24226961950</v>
      </c>
      <c r="M13" s="10">
        <f>SUMIF(Detalle!$P:$P,$A13,Detalle!$T:$T)</f>
        <v>30000000000</v>
      </c>
      <c r="N13" s="15">
        <f>+Tabla2[[#This Row],[APR. VIGENTE - DICIEMBRE]]-Tabla2[[#This Row],[APR. VIGENTE - NOVIEMBRE]]</f>
        <v>5773038050</v>
      </c>
    </row>
    <row r="14" spans="1:14" ht="60" x14ac:dyDescent="0.25">
      <c r="A14" s="12" t="s">
        <v>196</v>
      </c>
      <c r="D14" s="10"/>
      <c r="E14" s="10">
        <v>20000000000</v>
      </c>
      <c r="F14" s="10">
        <v>20000000000</v>
      </c>
      <c r="G14" s="10">
        <v>20000000000</v>
      </c>
      <c r="H14" s="10">
        <v>20000000000</v>
      </c>
      <c r="I14" s="10">
        <v>20000000000</v>
      </c>
      <c r="J14" s="10">
        <v>20000000000</v>
      </c>
      <c r="K14" s="10">
        <v>20000000000</v>
      </c>
      <c r="L14" s="10">
        <v>20000000000</v>
      </c>
      <c r="M14" s="10">
        <f>SUMIF(Detalle!$P:$P,$A14,Detalle!$T:$T)</f>
        <v>20000000000</v>
      </c>
      <c r="N14" s="15">
        <f>+Tabla2[[#This Row],[APR. VIGENTE - DICIEMBRE]]-Tabla2[[#This Row],[APR. VIGENTE - NOVIEMBRE]]</f>
        <v>0</v>
      </c>
    </row>
    <row r="15" spans="1:14" x14ac:dyDescent="0.25">
      <c r="A15" s="12" t="s">
        <v>147</v>
      </c>
      <c r="B15" s="10">
        <v>27824859</v>
      </c>
      <c r="C15" s="10">
        <v>677824859</v>
      </c>
      <c r="D15" s="10">
        <v>680824859</v>
      </c>
      <c r="E15" s="10">
        <v>683777435</v>
      </c>
      <c r="F15" s="10">
        <v>683777435</v>
      </c>
      <c r="G15" s="10">
        <v>724430175</v>
      </c>
      <c r="H15" s="10">
        <v>1331294129</v>
      </c>
      <c r="I15" s="10">
        <v>1428589218</v>
      </c>
      <c r="J15" s="10">
        <v>1514590583</v>
      </c>
      <c r="K15" s="10">
        <v>1514590583</v>
      </c>
      <c r="L15" s="10">
        <v>1506917485</v>
      </c>
      <c r="M15" s="10">
        <f>SUMIF(Detalle!$P:$P,$A15,Detalle!$T:$T)</f>
        <v>1514353340</v>
      </c>
      <c r="N15" s="15">
        <f>+Tabla2[[#This Row],[APR. VIGENTE - DICIEMBRE]]-Tabla2[[#This Row],[APR. VIGENTE - NOVIEMBRE]]</f>
        <v>7435855</v>
      </c>
    </row>
    <row r="16" spans="1:14" x14ac:dyDescent="0.25">
      <c r="A16" s="12" t="s">
        <v>35</v>
      </c>
      <c r="B16" s="10">
        <v>46731961400</v>
      </c>
      <c r="C16" s="10">
        <v>46731961400</v>
      </c>
      <c r="D16" s="10">
        <v>46412457969</v>
      </c>
      <c r="E16" s="10">
        <v>46471138488</v>
      </c>
      <c r="F16" s="10">
        <v>46673190281</v>
      </c>
      <c r="G16" s="10">
        <v>46725179945</v>
      </c>
      <c r="H16" s="10">
        <v>46491840988</v>
      </c>
      <c r="I16" s="10">
        <v>67264123929</v>
      </c>
      <c r="J16" s="10">
        <v>67288295887</v>
      </c>
      <c r="K16" s="10">
        <v>223681366027</v>
      </c>
      <c r="L16" s="10">
        <v>226083754229</v>
      </c>
      <c r="M16" s="10">
        <f>SUMIF(Detalle!$P:$P,$A16,Detalle!$T:$T)</f>
        <v>226268891133</v>
      </c>
      <c r="N16" s="15">
        <f>+Tabla2[[#This Row],[APR. VIGENTE - DICIEMBRE]]-Tabla2[[#This Row],[APR. VIGENTE - NOVIEMBRE]]</f>
        <v>185136904</v>
      </c>
    </row>
    <row r="17" spans="1:14" x14ac:dyDescent="0.25">
      <c r="A17" s="22" t="s">
        <v>218</v>
      </c>
      <c r="D17" s="10"/>
      <c r="E17" s="10"/>
      <c r="F17" s="10"/>
      <c r="G17" s="10"/>
      <c r="H17" s="10"/>
      <c r="I17" s="10"/>
      <c r="J17" s="10"/>
      <c r="K17" s="10"/>
      <c r="L17" s="10">
        <v>38280713</v>
      </c>
      <c r="M17" s="10">
        <f>SUMIF(Detalle!$P:$P,$A17,Detalle!$T:$T)</f>
        <v>38280713</v>
      </c>
      <c r="N17" s="15">
        <f>+Tabla2[[#This Row],[APR. VIGENTE - DICIEMBRE]]-Tabla2[[#This Row],[APR. VIGENTE - NOVIEMBRE]]</f>
        <v>0</v>
      </c>
    </row>
    <row r="18" spans="1:14" x14ac:dyDescent="0.25">
      <c r="A18" s="12" t="s">
        <v>31</v>
      </c>
      <c r="B18" s="10">
        <v>220735470000</v>
      </c>
      <c r="C18" s="10">
        <v>220735470000</v>
      </c>
      <c r="D18" s="10">
        <v>220735470000</v>
      </c>
      <c r="E18" s="10">
        <v>220735470000</v>
      </c>
      <c r="F18" s="10">
        <v>220735470000</v>
      </c>
      <c r="G18" s="10">
        <v>220735470000</v>
      </c>
      <c r="H18" s="10">
        <v>220735470000</v>
      </c>
      <c r="I18" s="10">
        <v>220735470000</v>
      </c>
      <c r="J18" s="10">
        <v>220735470000</v>
      </c>
      <c r="K18" s="10">
        <v>206876113236</v>
      </c>
      <c r="L18" s="10">
        <v>206876113236</v>
      </c>
      <c r="M18" s="10">
        <f>SUMIF(Detalle!$P:$P,$A18,Detalle!$T:$T)</f>
        <v>206876113236</v>
      </c>
      <c r="N18" s="15">
        <f>+Tabla2[[#This Row],[APR. VIGENTE - DICIEMBRE]]-Tabla2[[#This Row],[APR. VIGENTE - NOVIEMBRE]]</f>
        <v>0</v>
      </c>
    </row>
    <row r="19" spans="1:14" x14ac:dyDescent="0.25">
      <c r="A19" s="12" t="s">
        <v>47</v>
      </c>
      <c r="B19" s="10">
        <v>23294824198</v>
      </c>
      <c r="C19" s="10">
        <v>23294824198</v>
      </c>
      <c r="D19" s="10">
        <v>23294824198</v>
      </c>
      <c r="E19" s="10">
        <v>23294824198</v>
      </c>
      <c r="F19" s="10">
        <v>23294824198</v>
      </c>
      <c r="G19" s="10">
        <v>23294824198</v>
      </c>
      <c r="H19" s="10">
        <v>23294824198</v>
      </c>
      <c r="I19" s="10">
        <v>23294824198</v>
      </c>
      <c r="J19" s="10">
        <v>23294824198</v>
      </c>
      <c r="K19" s="10">
        <v>20239844796</v>
      </c>
      <c r="L19" s="10">
        <v>20239844796</v>
      </c>
      <c r="M19" s="10">
        <f>SUMIF(Detalle!$P:$P,$A19,Detalle!$T:$T)</f>
        <v>20239844796</v>
      </c>
      <c r="N19" s="15">
        <f>+Tabla2[[#This Row],[APR. VIGENTE - DICIEMBRE]]-Tabla2[[#This Row],[APR. VIGENTE - NOVIEMBRE]]</f>
        <v>0</v>
      </c>
    </row>
    <row r="20" spans="1:14" x14ac:dyDescent="0.25">
      <c r="A20" s="12" t="s">
        <v>45</v>
      </c>
      <c r="B20" s="10">
        <v>4842518267</v>
      </c>
      <c r="C20" s="10">
        <v>4842518267</v>
      </c>
      <c r="D20" s="10">
        <v>4788904095</v>
      </c>
      <c r="E20" s="10">
        <v>4842518267</v>
      </c>
      <c r="F20" s="10">
        <v>4842518267</v>
      </c>
      <c r="G20" s="10">
        <v>4842518267</v>
      </c>
      <c r="H20" s="10">
        <v>4842518267</v>
      </c>
      <c r="I20" s="10">
        <v>4842518267</v>
      </c>
      <c r="J20" s="10">
        <v>4842518267</v>
      </c>
      <c r="K20" s="10">
        <v>4842518267</v>
      </c>
      <c r="L20" s="10">
        <v>6836430548</v>
      </c>
      <c r="M20" s="10">
        <f>SUMIF(Detalle!$P:$P,$A20,Detalle!$T:$T)</f>
        <v>6911426800</v>
      </c>
      <c r="N20" s="15">
        <f>+Tabla2[[#This Row],[APR. VIGENTE - DICIEMBRE]]-Tabla2[[#This Row],[APR. VIGENTE - NOVIEMBRE]]</f>
        <v>74996252</v>
      </c>
    </row>
    <row r="21" spans="1:14" ht="30" x14ac:dyDescent="0.25">
      <c r="A21" s="12" t="s">
        <v>39</v>
      </c>
      <c r="B21" s="10">
        <v>5502000000</v>
      </c>
      <c r="C21" s="10">
        <v>5502000000</v>
      </c>
      <c r="D21" s="10">
        <v>5502000000</v>
      </c>
      <c r="E21" s="10">
        <v>5502000000</v>
      </c>
      <c r="F21" s="10">
        <v>5502000000</v>
      </c>
      <c r="G21" s="10">
        <v>5502000000</v>
      </c>
      <c r="H21" s="10">
        <v>5502000000</v>
      </c>
      <c r="I21" s="10">
        <v>5502000000</v>
      </c>
      <c r="J21" s="10">
        <v>5502000000</v>
      </c>
      <c r="K21" s="10">
        <v>5502000000</v>
      </c>
      <c r="L21" s="10">
        <v>5902000000</v>
      </c>
      <c r="M21" s="10">
        <f>SUMIF(Detalle!$P:$P,$A21,Detalle!$T:$T)</f>
        <v>5902000000</v>
      </c>
      <c r="N21" s="15">
        <f>+Tabla2[[#This Row],[APR. VIGENTE - DICIEMBRE]]-Tabla2[[#This Row],[APR. VIGENTE - NOVIEMBRE]]</f>
        <v>0</v>
      </c>
    </row>
    <row r="22" spans="1:14" x14ac:dyDescent="0.25">
      <c r="A22" s="12" t="s">
        <v>37</v>
      </c>
      <c r="B22" s="10">
        <v>105525916</v>
      </c>
      <c r="C22" s="10">
        <v>105525916</v>
      </c>
      <c r="D22" s="10">
        <v>105525916</v>
      </c>
      <c r="E22" s="10">
        <v>105525916</v>
      </c>
      <c r="F22" s="10">
        <v>105525916</v>
      </c>
      <c r="G22" s="10">
        <v>105525916</v>
      </c>
      <c r="H22" s="10">
        <v>105525916</v>
      </c>
      <c r="I22" s="10">
        <v>105525916</v>
      </c>
      <c r="J22" s="10">
        <v>105525916</v>
      </c>
      <c r="K22" s="10">
        <v>105525916</v>
      </c>
      <c r="L22" s="10">
        <v>105525916</v>
      </c>
      <c r="M22" s="10">
        <f>SUMIF(Detalle!$P:$P,$A22,Detalle!$T:$T)</f>
        <v>105525916</v>
      </c>
      <c r="N22" s="15">
        <f>+Tabla2[[#This Row],[APR. VIGENTE - DICIEMBRE]]-Tabla2[[#This Row],[APR. VIGENTE - NOVIEMBRE]]</f>
        <v>0</v>
      </c>
    </row>
    <row r="23" spans="1:14" x14ac:dyDescent="0.25">
      <c r="A23" s="12" t="s">
        <v>216</v>
      </c>
      <c r="D23" s="10"/>
      <c r="E23" s="10"/>
      <c r="F23" s="10"/>
      <c r="G23" s="10"/>
      <c r="H23" s="10"/>
      <c r="I23" s="10"/>
      <c r="J23" s="10"/>
      <c r="K23" s="10"/>
      <c r="L23" s="10">
        <v>2869540</v>
      </c>
      <c r="M23" s="10">
        <f>SUMIF(Detalle!$P:$P,$A23,Detalle!$T:$T)</f>
        <v>2869540</v>
      </c>
      <c r="N23" s="15">
        <f>+Tabla2[[#This Row],[APR. VIGENTE - DICIEMBRE]]-Tabla2[[#This Row],[APR. VIGENTE - NOVIEMBRE]]</f>
        <v>0</v>
      </c>
    </row>
    <row r="24" spans="1:14" x14ac:dyDescent="0.25">
      <c r="A24" s="12" t="s">
        <v>43</v>
      </c>
      <c r="B24" s="10">
        <v>79730600</v>
      </c>
      <c r="C24" s="10">
        <v>79730600</v>
      </c>
      <c r="D24" s="10">
        <v>79730600</v>
      </c>
      <c r="E24" s="10">
        <v>79730600</v>
      </c>
      <c r="F24" s="10">
        <v>79730600</v>
      </c>
      <c r="G24" s="10">
        <v>79730600</v>
      </c>
      <c r="H24" s="10">
        <v>79730600</v>
      </c>
      <c r="I24" s="10">
        <v>79730600</v>
      </c>
      <c r="J24" s="10">
        <v>79730600</v>
      </c>
      <c r="K24" s="10">
        <v>79730600</v>
      </c>
      <c r="L24" s="10">
        <v>79730600</v>
      </c>
      <c r="M24" s="10">
        <f>SUMIF(Detalle!$P:$P,$A24,Detalle!$T:$T)</f>
        <v>0</v>
      </c>
      <c r="N24" s="15">
        <f>+Tabla2[[#This Row],[APR. VIGENTE - DICIEMBRE]]-Tabla2[[#This Row],[APR. VIGENTE - NOVIEMBRE]]</f>
        <v>-79730600</v>
      </c>
    </row>
    <row r="25" spans="1:14" ht="30" x14ac:dyDescent="0.25">
      <c r="A25" s="12" t="s">
        <v>33</v>
      </c>
      <c r="B25" s="10">
        <v>52057310000</v>
      </c>
      <c r="C25" s="10">
        <v>52057310000</v>
      </c>
      <c r="D25" s="10">
        <v>52057310000</v>
      </c>
      <c r="E25" s="10">
        <v>52057310000</v>
      </c>
      <c r="F25" s="10">
        <v>52057310000</v>
      </c>
      <c r="G25" s="10">
        <v>52057310000</v>
      </c>
      <c r="H25" s="10">
        <v>52057310000</v>
      </c>
      <c r="I25" s="10">
        <v>52057310000</v>
      </c>
      <c r="J25" s="10">
        <v>52057310000</v>
      </c>
      <c r="K25" s="10">
        <v>48285312152</v>
      </c>
      <c r="L25" s="10">
        <v>48285312152</v>
      </c>
      <c r="M25" s="10">
        <f>SUMIF(Detalle!$P:$P,$A25,Detalle!$T:$T)</f>
        <v>48285312152</v>
      </c>
      <c r="N25" s="15">
        <f>+Tabla2[[#This Row],[APR. VIGENTE - DICIEMBRE]]-Tabla2[[#This Row],[APR. VIGENTE - NOVIEMBRE]]</f>
        <v>0</v>
      </c>
    </row>
    <row r="26" spans="1:14" x14ac:dyDescent="0.25">
      <c r="A26" s="12" t="s">
        <v>29</v>
      </c>
      <c r="B26" s="10">
        <v>637201550000</v>
      </c>
      <c r="C26" s="10">
        <v>637201550000</v>
      </c>
      <c r="D26" s="10">
        <v>637201550000</v>
      </c>
      <c r="E26" s="10">
        <v>637201550000</v>
      </c>
      <c r="F26" s="10">
        <v>637201550000</v>
      </c>
      <c r="G26" s="10">
        <v>637201550000</v>
      </c>
      <c r="H26" s="10">
        <v>637201550000</v>
      </c>
      <c r="I26" s="10">
        <v>637201550000</v>
      </c>
      <c r="J26" s="10">
        <v>637201550000</v>
      </c>
      <c r="K26" s="10">
        <v>623079776921</v>
      </c>
      <c r="L26" s="10">
        <v>623079776921</v>
      </c>
      <c r="M26" s="10">
        <f>SUMIF(Detalle!$P:$P,$A26,Detalle!$T:$T)</f>
        <v>618079776921</v>
      </c>
      <c r="N26" s="15">
        <f>+Tabla2[[#This Row],[APR. VIGENTE - DICIEMBRE]]-Tabla2[[#This Row],[APR. VIGENTE - NOVIEMBRE]]</f>
        <v>-5000000000</v>
      </c>
    </row>
    <row r="27" spans="1:14" x14ac:dyDescent="0.25">
      <c r="A27" s="12" t="s">
        <v>41</v>
      </c>
      <c r="B27" s="10">
        <v>6937250286</v>
      </c>
      <c r="C27" s="10">
        <v>6937250286</v>
      </c>
      <c r="D27" s="10">
        <v>6937250286</v>
      </c>
      <c r="E27" s="10">
        <v>6937250286</v>
      </c>
      <c r="F27" s="10">
        <v>6937250286</v>
      </c>
      <c r="G27" s="10">
        <v>6937250286</v>
      </c>
      <c r="H27" s="10">
        <v>6937250286</v>
      </c>
      <c r="I27" s="10">
        <v>6937250286</v>
      </c>
      <c r="J27" s="10">
        <v>10603894963</v>
      </c>
      <c r="K27" s="10">
        <v>10603894963</v>
      </c>
      <c r="L27" s="10">
        <v>10603894963</v>
      </c>
      <c r="M27" s="10">
        <f>SUMIF(Detalle!$P:$P,$A27,Detalle!$T:$T)</f>
        <v>10603894963</v>
      </c>
      <c r="N27" s="15">
        <f>+Tabla2[[#This Row],[APR. VIGENTE - DICIEMBRE]]-Tabla2[[#This Row],[APR. VIGENTE - NOVIEMBRE]]</f>
        <v>0</v>
      </c>
    </row>
    <row r="28" spans="1:14" x14ac:dyDescent="0.25">
      <c r="A28" s="12" t="s">
        <v>131</v>
      </c>
      <c r="B28" s="10">
        <v>10323090669476</v>
      </c>
      <c r="C28" s="10">
        <v>10332497010495</v>
      </c>
      <c r="D28" s="10">
        <v>10324685754018</v>
      </c>
      <c r="E28" s="10">
        <v>10410379920070</v>
      </c>
      <c r="F28" s="10">
        <v>10424697565835</v>
      </c>
      <c r="G28" s="10">
        <v>10375646022002</v>
      </c>
      <c r="H28" s="10">
        <v>10380890819359</v>
      </c>
      <c r="I28" s="10">
        <v>10443043145271</v>
      </c>
      <c r="J28" s="10">
        <v>10446426519898</v>
      </c>
      <c r="K28" s="10">
        <v>10688951718071</v>
      </c>
      <c r="L28" s="10">
        <v>10740362771442</v>
      </c>
      <c r="M28" s="10">
        <f>SUBTOTAL(109,M6:M27)</f>
        <v>10763677315435</v>
      </c>
      <c r="N28" s="15">
        <f>+Tabla2[[#This Row],[APR. VIGENTE - DICIEMBRE]]-Tabla2[[#This Row],[APR. VIGENTE - NOVIEMBRE]]</f>
        <v>23314543993</v>
      </c>
    </row>
    <row r="29" spans="1:14" x14ac:dyDescent="0.25">
      <c r="A29" s="1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>
        <f>+M28-L28</f>
        <v>23314543993</v>
      </c>
      <c r="N29" s="15"/>
    </row>
    <row r="30" spans="1:14" x14ac:dyDescent="0.25">
      <c r="D30" s="20"/>
      <c r="E30" s="20"/>
      <c r="F30" s="20"/>
      <c r="G30" s="20"/>
      <c r="H30" s="20"/>
      <c r="I30" s="20"/>
      <c r="J30" s="20"/>
      <c r="K30" s="20"/>
      <c r="L30" s="20"/>
      <c r="M30" s="20">
        <f>+M28-L28</f>
        <v>23314543993</v>
      </c>
    </row>
    <row r="31" spans="1:14" x14ac:dyDescent="0.25">
      <c r="D31" s="3"/>
      <c r="E31" s="3"/>
      <c r="F31" s="3"/>
      <c r="G31" s="3"/>
      <c r="H31" s="3"/>
      <c r="I31" s="3"/>
      <c r="J31" s="3"/>
      <c r="M31" s="3">
        <f>+M30-Presupuesto_Regional!R41</f>
        <v>0</v>
      </c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10544-EC0B-4DA3-9A4B-AD354B5E2197}">
  <dimension ref="A1:R44"/>
  <sheetViews>
    <sheetView topLeftCell="H29" zoomScaleNormal="100" workbookViewId="0">
      <selection activeCell="P15" sqref="P15"/>
    </sheetView>
  </sheetViews>
  <sheetFormatPr baseColWidth="10" defaultRowHeight="15" x14ac:dyDescent="0.25"/>
  <cols>
    <col min="1" max="1" width="16.5703125" style="1" customWidth="1"/>
    <col min="2" max="2" width="55.7109375" customWidth="1"/>
    <col min="3" max="3" width="27.42578125" customWidth="1"/>
    <col min="4" max="4" width="25" customWidth="1"/>
    <col min="5" max="5" width="24.7109375" customWidth="1"/>
    <col min="6" max="15" width="23.85546875" customWidth="1"/>
    <col min="16" max="16" width="22.42578125" customWidth="1"/>
    <col min="17" max="17" width="23.85546875" customWidth="1"/>
    <col min="18" max="18" width="21.5703125" bestFit="1" customWidth="1"/>
    <col min="19" max="19" width="20.42578125" bestFit="1" customWidth="1"/>
  </cols>
  <sheetData>
    <row r="1" spans="1:18" ht="22.5" x14ac:dyDescent="0.3">
      <c r="A1" s="4" t="s">
        <v>132</v>
      </c>
    </row>
    <row r="2" spans="1:18" ht="15.75" x14ac:dyDescent="0.25">
      <c r="A2" s="5" t="s">
        <v>133</v>
      </c>
    </row>
    <row r="3" spans="1:18" x14ac:dyDescent="0.25">
      <c r="A3" s="6" t="s">
        <v>221</v>
      </c>
    </row>
    <row r="4" spans="1:18" x14ac:dyDescent="0.25">
      <c r="A4" s="6"/>
    </row>
    <row r="5" spans="1:18" ht="30.75" customHeight="1" x14ac:dyDescent="0.25">
      <c r="A5" s="7" t="s">
        <v>137</v>
      </c>
      <c r="B5" s="8" t="s">
        <v>134</v>
      </c>
      <c r="C5" s="8" t="s">
        <v>135</v>
      </c>
      <c r="D5" s="8" t="s">
        <v>141</v>
      </c>
      <c r="E5" s="8" t="s">
        <v>136</v>
      </c>
      <c r="F5" s="13" t="s">
        <v>139</v>
      </c>
      <c r="G5" s="13" t="s">
        <v>183</v>
      </c>
      <c r="H5" s="13" t="s">
        <v>187</v>
      </c>
      <c r="I5" s="13" t="s">
        <v>199</v>
      </c>
      <c r="J5" s="13" t="s">
        <v>201</v>
      </c>
      <c r="K5" s="13" t="s">
        <v>202</v>
      </c>
      <c r="L5" s="13" t="s">
        <v>205</v>
      </c>
      <c r="M5" s="13" t="s">
        <v>207</v>
      </c>
      <c r="N5" s="13" t="s">
        <v>209</v>
      </c>
      <c r="O5" s="13" t="s">
        <v>219</v>
      </c>
      <c r="P5" s="13" t="s">
        <v>140</v>
      </c>
      <c r="Q5" s="13" t="s">
        <v>224</v>
      </c>
      <c r="R5" s="13" t="s">
        <v>149</v>
      </c>
    </row>
    <row r="6" spans="1:18" ht="15.75" x14ac:dyDescent="0.25">
      <c r="A6" s="1" t="s">
        <v>211</v>
      </c>
      <c r="B6" t="s">
        <v>212</v>
      </c>
      <c r="C6" s="10">
        <f>SUMIFS(Detalle!T$1:T$516,Detalle!A$1:A$516,Presupuesto_Regional!A6)</f>
        <v>0</v>
      </c>
      <c r="D6" s="10"/>
      <c r="E6" s="10"/>
      <c r="F6" s="34"/>
      <c r="G6" s="10"/>
      <c r="H6" s="10"/>
      <c r="I6" s="10"/>
      <c r="J6" s="10"/>
      <c r="K6" s="10"/>
      <c r="L6" s="10"/>
      <c r="M6" s="10"/>
      <c r="N6" s="10"/>
      <c r="O6" s="10">
        <v>205476978</v>
      </c>
      <c r="P6" s="35">
        <f>+Tabla1[[#This Row],[APROPIACIÓN NOVIEMBRE]]-Tabla1[[#This Row],[APROPIACIÓN OCTUBRE]]</f>
        <v>205476978</v>
      </c>
      <c r="Q6" s="10">
        <v>0</v>
      </c>
      <c r="R6" s="10">
        <f>+Tabla1[[#This Row],[APROPIACIÓN DICIEMBRE]]-Tabla1[[#This Row],[APROPIACIÓN NOVIEMBRE]]</f>
        <v>-205476978</v>
      </c>
    </row>
    <row r="7" spans="1:18" x14ac:dyDescent="0.25">
      <c r="A7" s="1" t="s">
        <v>23</v>
      </c>
      <c r="B7" t="str">
        <f>VLOOKUP(A7,Detalle!$A2:$B486,2,0)</f>
        <v>ICBF SEDE DE LA DIRECCION GENERAL</v>
      </c>
      <c r="C7" s="2">
        <f>SUMIFS(Detalle!T$1:T$516,Detalle!A$1:A$516,Presupuesto_Regional!A7)</f>
        <v>2211182445118</v>
      </c>
      <c r="D7" s="2">
        <v>2237300725464</v>
      </c>
      <c r="E7" s="2">
        <v>2237300725464</v>
      </c>
      <c r="F7" s="2">
        <v>2316956780321</v>
      </c>
      <c r="G7" s="2">
        <v>2207034529665</v>
      </c>
      <c r="H7" s="2">
        <v>2211546429757</v>
      </c>
      <c r="I7" s="2">
        <v>2200358054826</v>
      </c>
      <c r="J7" s="2">
        <v>2194969229337</v>
      </c>
      <c r="K7" s="2">
        <v>2189557300287</v>
      </c>
      <c r="L7" s="2">
        <v>2229247617148</v>
      </c>
      <c r="M7" s="2">
        <v>2235194142430</v>
      </c>
      <c r="N7" s="2">
        <v>2203368183483</v>
      </c>
      <c r="O7" s="2">
        <v>2188294751865</v>
      </c>
      <c r="P7" s="3">
        <f>+Tabla1[[#This Row],[APROPIACIÓN NOVIEMBRE]]-Tabla1[[#This Row],[APROPIACIÓN OCTUBRE]]</f>
        <v>-15073431618</v>
      </c>
      <c r="Q7" s="2">
        <v>2211182445118</v>
      </c>
      <c r="R7" s="10">
        <f>+Tabla1[[#This Row],[APROPIACIÓN DICIEMBRE]]-Tabla1[[#This Row],[APROPIACIÓN NOVIEMBRE]]</f>
        <v>22887693253</v>
      </c>
    </row>
    <row r="8" spans="1:18" x14ac:dyDescent="0.25">
      <c r="A8" s="1" t="s">
        <v>64</v>
      </c>
      <c r="B8" t="str">
        <f>VLOOKUP(A8,Detalle!$A3:$B486,2,0)</f>
        <v>ICBF DIRECCIÓN REGIONAL ANTIOQUIA</v>
      </c>
      <c r="C8" s="2">
        <f>SUMIFS(Detalle!T$1:T$516,Detalle!A$1:A$516,Presupuesto_Regional!A8)</f>
        <v>771405245282</v>
      </c>
      <c r="D8" s="2">
        <v>702153901253</v>
      </c>
      <c r="E8" s="2">
        <v>702153901253</v>
      </c>
      <c r="F8" s="2">
        <v>650549543520</v>
      </c>
      <c r="G8" s="2">
        <v>703219576136</v>
      </c>
      <c r="H8" s="2">
        <v>701861076669</v>
      </c>
      <c r="I8" s="2">
        <v>716864715708</v>
      </c>
      <c r="J8" s="2">
        <v>710313905591</v>
      </c>
      <c r="K8" s="2">
        <v>712449390682</v>
      </c>
      <c r="L8" s="2">
        <v>717362329810</v>
      </c>
      <c r="M8" s="2">
        <v>719871594965</v>
      </c>
      <c r="N8" s="2">
        <v>766393948753</v>
      </c>
      <c r="O8" s="2">
        <v>774204346815</v>
      </c>
      <c r="P8" s="3">
        <f>+Tabla1[[#This Row],[APROPIACIÓN NOVIEMBRE]]-Tabla1[[#This Row],[APROPIACIÓN OCTUBRE]]</f>
        <v>7810398062</v>
      </c>
      <c r="Q8" s="2">
        <v>771405245282</v>
      </c>
      <c r="R8" s="10">
        <f>+Tabla1[[#This Row],[APROPIACIÓN DICIEMBRE]]-Tabla1[[#This Row],[APROPIACIÓN NOVIEMBRE]]</f>
        <v>-2799101533</v>
      </c>
    </row>
    <row r="9" spans="1:18" x14ac:dyDescent="0.25">
      <c r="A9" s="1" t="s">
        <v>66</v>
      </c>
      <c r="B9" t="str">
        <f>VLOOKUP(A9,Detalle!$A4:$B487,2,0)</f>
        <v>ICBF DIRECCIÓN REGIONAL ATLANTICO</v>
      </c>
      <c r="C9" s="2">
        <f>SUMIFS(Detalle!T$1:T$516,Detalle!A$1:A$516,Presupuesto_Regional!A9)</f>
        <v>405979293069</v>
      </c>
      <c r="D9" s="2">
        <v>394121396566</v>
      </c>
      <c r="E9" s="2">
        <v>394121396566</v>
      </c>
      <c r="F9" s="2">
        <v>374088497541</v>
      </c>
      <c r="G9" s="2">
        <v>394598399177</v>
      </c>
      <c r="H9" s="2">
        <v>394526064319</v>
      </c>
      <c r="I9" s="2">
        <v>395644819650</v>
      </c>
      <c r="J9" s="2">
        <v>390331842157</v>
      </c>
      <c r="K9" s="2">
        <v>387765217635</v>
      </c>
      <c r="L9" s="2">
        <v>389239475779</v>
      </c>
      <c r="M9" s="2">
        <v>391161077751</v>
      </c>
      <c r="N9" s="2">
        <v>404614220290</v>
      </c>
      <c r="O9" s="2">
        <v>405427685899</v>
      </c>
      <c r="P9" s="3">
        <f>+Tabla1[[#This Row],[APROPIACIÓN NOVIEMBRE]]-Tabla1[[#This Row],[APROPIACIÓN OCTUBRE]]</f>
        <v>813465609</v>
      </c>
      <c r="Q9" s="2">
        <v>405979293069</v>
      </c>
      <c r="R9" s="10">
        <f>+Tabla1[[#This Row],[APROPIACIÓN DICIEMBRE]]-Tabla1[[#This Row],[APROPIACIÓN NOVIEMBRE]]</f>
        <v>551607170</v>
      </c>
    </row>
    <row r="10" spans="1:18" x14ac:dyDescent="0.25">
      <c r="A10" s="1" t="s">
        <v>68</v>
      </c>
      <c r="B10" t="str">
        <f>VLOOKUP(A10,Detalle!$A5:$B488,2,0)</f>
        <v>ICBF DIRECCIÓN REGIONAL BOGOTA</v>
      </c>
      <c r="C10" s="2">
        <f>SUMIFS(Detalle!T$1:T$516,Detalle!A$1:A$516,Presupuesto_Regional!A10)</f>
        <v>604477790337</v>
      </c>
      <c r="D10" s="2">
        <v>559508570710</v>
      </c>
      <c r="E10" s="2">
        <v>559508570710</v>
      </c>
      <c r="F10" s="2">
        <v>557715154650</v>
      </c>
      <c r="G10" s="2">
        <v>561913102452</v>
      </c>
      <c r="H10" s="2">
        <v>562155486418</v>
      </c>
      <c r="I10" s="2">
        <v>566212958051</v>
      </c>
      <c r="J10" s="2">
        <v>567825178383</v>
      </c>
      <c r="K10" s="2">
        <v>570428857323</v>
      </c>
      <c r="L10" s="2">
        <v>572816748306</v>
      </c>
      <c r="M10" s="2">
        <v>572489215587</v>
      </c>
      <c r="N10" s="2">
        <v>594651659025</v>
      </c>
      <c r="O10" s="2">
        <v>601642428636</v>
      </c>
      <c r="P10" s="3">
        <f>+Tabla1[[#This Row],[APROPIACIÓN NOVIEMBRE]]-Tabla1[[#This Row],[APROPIACIÓN OCTUBRE]]</f>
        <v>6990769611</v>
      </c>
      <c r="Q10" s="2">
        <v>604477790337</v>
      </c>
      <c r="R10" s="10">
        <f>+Tabla1[[#This Row],[APROPIACIÓN DICIEMBRE]]-Tabla1[[#This Row],[APROPIACIÓN NOVIEMBRE]]</f>
        <v>2835361701</v>
      </c>
    </row>
    <row r="11" spans="1:18" x14ac:dyDescent="0.25">
      <c r="A11" s="1" t="s">
        <v>70</v>
      </c>
      <c r="B11" t="str">
        <f>VLOOKUP(A11,Detalle!$A6:$B489,2,0)</f>
        <v>ICBF DIRECCIÓN REGIONAL BOLIVAR</v>
      </c>
      <c r="C11" s="2">
        <f>SUMIFS(Detalle!T$1:T$516,Detalle!A$1:A$516,Presupuesto_Regional!A11)</f>
        <v>502394296256</v>
      </c>
      <c r="D11" s="2">
        <v>472155742295</v>
      </c>
      <c r="E11" s="2">
        <v>472155742295</v>
      </c>
      <c r="F11" s="2">
        <v>472044914070</v>
      </c>
      <c r="G11" s="2">
        <v>474062432626</v>
      </c>
      <c r="H11" s="2">
        <v>474073297526</v>
      </c>
      <c r="I11" s="2">
        <v>475066058765</v>
      </c>
      <c r="J11" s="2">
        <v>473517678551</v>
      </c>
      <c r="K11" s="2">
        <v>475079628941</v>
      </c>
      <c r="L11" s="2">
        <v>475612499939</v>
      </c>
      <c r="M11" s="2">
        <v>476283589673</v>
      </c>
      <c r="N11" s="2">
        <v>498693649202</v>
      </c>
      <c r="O11" s="2">
        <v>503419731979</v>
      </c>
      <c r="P11" s="3">
        <f>+Tabla1[[#This Row],[APROPIACIÓN NOVIEMBRE]]-Tabla1[[#This Row],[APROPIACIÓN OCTUBRE]]</f>
        <v>4726082777</v>
      </c>
      <c r="Q11" s="2">
        <v>502394296256</v>
      </c>
      <c r="R11" s="10">
        <f>+Tabla1[[#This Row],[APROPIACIÓN DICIEMBRE]]-Tabla1[[#This Row],[APROPIACIÓN NOVIEMBRE]]</f>
        <v>-1025435723</v>
      </c>
    </row>
    <row r="12" spans="1:18" x14ac:dyDescent="0.25">
      <c r="A12" s="1" t="s">
        <v>72</v>
      </c>
      <c r="B12" t="str">
        <f>VLOOKUP(A12,Detalle!$A7:$B490,2,0)</f>
        <v xml:space="preserve">ICBF DIRECCIÓN REGIONAL BOYACÁ </v>
      </c>
      <c r="C12" s="2">
        <f>SUMIFS(Detalle!T$1:T$516,Detalle!A$1:A$516,Presupuesto_Regional!A12)</f>
        <v>187971190836</v>
      </c>
      <c r="D12" s="2">
        <v>185609059142</v>
      </c>
      <c r="E12" s="2">
        <v>185609059142</v>
      </c>
      <c r="F12" s="2">
        <v>185568005182</v>
      </c>
      <c r="G12" s="2">
        <v>187041399813</v>
      </c>
      <c r="H12" s="2">
        <v>186703120332</v>
      </c>
      <c r="I12" s="2">
        <v>186163368013</v>
      </c>
      <c r="J12" s="2">
        <v>187748460887</v>
      </c>
      <c r="K12" s="2">
        <v>187620588513</v>
      </c>
      <c r="L12" s="2">
        <v>188049883734</v>
      </c>
      <c r="M12" s="2">
        <v>182582474622</v>
      </c>
      <c r="N12" s="2">
        <v>188791899818</v>
      </c>
      <c r="O12" s="2">
        <v>189003114503</v>
      </c>
      <c r="P12" s="3">
        <f>+Tabla1[[#This Row],[APROPIACIÓN NOVIEMBRE]]-Tabla1[[#This Row],[APROPIACIÓN OCTUBRE]]</f>
        <v>211214685</v>
      </c>
      <c r="Q12" s="2">
        <v>187971190836</v>
      </c>
      <c r="R12" s="10">
        <f>+Tabla1[[#This Row],[APROPIACIÓN DICIEMBRE]]-Tabla1[[#This Row],[APROPIACIÓN NOVIEMBRE]]</f>
        <v>-1031923667</v>
      </c>
    </row>
    <row r="13" spans="1:18" x14ac:dyDescent="0.25">
      <c r="A13" s="1" t="s">
        <v>74</v>
      </c>
      <c r="B13" t="str">
        <f>VLOOKUP(A13,Detalle!$A8:$B491,2,0)</f>
        <v>ICBF DIRECCIÓN REGIONAL CALDAS</v>
      </c>
      <c r="C13" s="2">
        <f>SUMIFS(Detalle!T$1:T$516,Detalle!A$1:A$516,Presupuesto_Regional!A13)</f>
        <v>175564033930</v>
      </c>
      <c r="D13" s="2">
        <v>157125270899</v>
      </c>
      <c r="E13" s="2">
        <v>157125270899</v>
      </c>
      <c r="F13" s="2">
        <v>156748862829</v>
      </c>
      <c r="G13" s="2">
        <v>156622448520</v>
      </c>
      <c r="H13" s="2">
        <v>156626453520</v>
      </c>
      <c r="I13" s="2">
        <v>156809959515</v>
      </c>
      <c r="J13" s="2">
        <v>162801834063</v>
      </c>
      <c r="K13" s="2">
        <v>162499463462</v>
      </c>
      <c r="L13" s="2">
        <v>164085926405</v>
      </c>
      <c r="M13" s="2">
        <v>165382986559</v>
      </c>
      <c r="N13" s="2">
        <v>173080945204</v>
      </c>
      <c r="O13" s="2">
        <v>175950190599</v>
      </c>
      <c r="P13" s="3">
        <f>+Tabla1[[#This Row],[APROPIACIÓN NOVIEMBRE]]-Tabla1[[#This Row],[APROPIACIÓN OCTUBRE]]</f>
        <v>2869245395</v>
      </c>
      <c r="Q13" s="2">
        <v>175564033930</v>
      </c>
      <c r="R13" s="10">
        <f>+Tabla1[[#This Row],[APROPIACIÓN DICIEMBRE]]-Tabla1[[#This Row],[APROPIACIÓN NOVIEMBRE]]</f>
        <v>-386156669</v>
      </c>
    </row>
    <row r="14" spans="1:18" x14ac:dyDescent="0.25">
      <c r="A14" s="1" t="s">
        <v>76</v>
      </c>
      <c r="B14" t="str">
        <f>VLOOKUP(A14,Detalle!$A9:$B492,2,0)</f>
        <v>ICBF DIRECCIÓN REGIONAL CAQUETÁ</v>
      </c>
      <c r="C14" s="2">
        <f>SUMIFS(Detalle!T$1:T$516,Detalle!A$1:A$516,Presupuesto_Regional!A14)</f>
        <v>95372051220</v>
      </c>
      <c r="D14" s="2">
        <v>90041506880</v>
      </c>
      <c r="E14" s="2">
        <v>90041506880</v>
      </c>
      <c r="F14" s="2">
        <v>89475308636</v>
      </c>
      <c r="G14" s="2">
        <v>89670741364</v>
      </c>
      <c r="H14" s="2">
        <v>89138649940</v>
      </c>
      <c r="I14" s="2">
        <v>89974546795</v>
      </c>
      <c r="J14" s="2">
        <v>83603184024</v>
      </c>
      <c r="K14" s="2">
        <v>83719137521</v>
      </c>
      <c r="L14" s="2">
        <v>83826277277</v>
      </c>
      <c r="M14" s="2">
        <v>87293652554</v>
      </c>
      <c r="N14" s="2">
        <v>94862525516</v>
      </c>
      <c r="O14" s="2">
        <v>95199538079</v>
      </c>
      <c r="P14" s="3">
        <f>+Tabla1[[#This Row],[APROPIACIÓN NOVIEMBRE]]-Tabla1[[#This Row],[APROPIACIÓN OCTUBRE]]</f>
        <v>337012563</v>
      </c>
      <c r="Q14" s="2">
        <v>95372051220</v>
      </c>
      <c r="R14" s="10">
        <f>+Tabla1[[#This Row],[APROPIACIÓN DICIEMBRE]]-Tabla1[[#This Row],[APROPIACIÓN NOVIEMBRE]]</f>
        <v>172513141</v>
      </c>
    </row>
    <row r="15" spans="1:18" x14ac:dyDescent="0.25">
      <c r="A15" s="1" t="s">
        <v>78</v>
      </c>
      <c r="B15" t="str">
        <f>VLOOKUP(A15,Detalle!$A10:$B493,2,0)</f>
        <v>ICBF DIRECCIÓN REGIONAL CAUCA</v>
      </c>
      <c r="C15" s="2">
        <f>SUMIFS(Detalle!T$1:T$516,Detalle!A$1:A$516,Presupuesto_Regional!A15)</f>
        <v>349171966429</v>
      </c>
      <c r="D15" s="2">
        <v>338845561631</v>
      </c>
      <c r="E15" s="2">
        <v>338845561631</v>
      </c>
      <c r="F15" s="2">
        <v>337173088061</v>
      </c>
      <c r="G15" s="2">
        <v>340844392663</v>
      </c>
      <c r="H15" s="2">
        <v>340987886357</v>
      </c>
      <c r="I15" s="2">
        <v>341149350616</v>
      </c>
      <c r="J15" s="2">
        <v>332368183938</v>
      </c>
      <c r="K15" s="2">
        <v>332876337804</v>
      </c>
      <c r="L15" s="2">
        <v>330875640289</v>
      </c>
      <c r="M15" s="2">
        <v>334017404292</v>
      </c>
      <c r="N15" s="2">
        <v>344327243405</v>
      </c>
      <c r="O15" s="2">
        <v>350520958875</v>
      </c>
      <c r="P15" s="3">
        <f>+Tabla1[[#This Row],[APROPIACIÓN NOVIEMBRE]]-Tabla1[[#This Row],[APROPIACIÓN OCTUBRE]]</f>
        <v>6193715470</v>
      </c>
      <c r="Q15" s="2">
        <v>349171966429</v>
      </c>
      <c r="R15" s="10">
        <f>+Tabla1[[#This Row],[APROPIACIÓN DICIEMBRE]]-Tabla1[[#This Row],[APROPIACIÓN NOVIEMBRE]]</f>
        <v>-1348992446</v>
      </c>
    </row>
    <row r="16" spans="1:18" x14ac:dyDescent="0.25">
      <c r="A16" s="1" t="s">
        <v>80</v>
      </c>
      <c r="B16" t="str">
        <f>VLOOKUP(A16,Detalle!$A11:$B494,2,0)</f>
        <v>ICBF DIRECCIÓN REGIONAL CESAR</v>
      </c>
      <c r="C16" s="2">
        <f>SUMIFS(Detalle!T$1:T$516,Detalle!A$1:A$516,Presupuesto_Regional!A16)</f>
        <v>332537815089</v>
      </c>
      <c r="D16" s="2">
        <v>310750565968</v>
      </c>
      <c r="E16" s="2">
        <v>310750565968</v>
      </c>
      <c r="F16" s="2">
        <v>304212285037</v>
      </c>
      <c r="G16" s="2">
        <v>311416754113</v>
      </c>
      <c r="H16" s="2">
        <v>315839707569</v>
      </c>
      <c r="I16" s="2">
        <v>314630624158</v>
      </c>
      <c r="J16" s="2">
        <v>316617536774</v>
      </c>
      <c r="K16" s="2">
        <v>315608750524</v>
      </c>
      <c r="L16" s="2">
        <v>316042308674</v>
      </c>
      <c r="M16" s="2">
        <v>313027449337</v>
      </c>
      <c r="N16" s="2">
        <v>323337594650</v>
      </c>
      <c r="O16" s="2">
        <v>332851513133</v>
      </c>
      <c r="P16" s="3">
        <f>+Tabla1[[#This Row],[APROPIACIÓN NOVIEMBRE]]-Tabla1[[#This Row],[APROPIACIÓN OCTUBRE]]</f>
        <v>9513918483</v>
      </c>
      <c r="Q16" s="2">
        <v>332537815089</v>
      </c>
      <c r="R16" s="10">
        <f>+Tabla1[[#This Row],[APROPIACIÓN DICIEMBRE]]-Tabla1[[#This Row],[APROPIACIÓN NOVIEMBRE]]</f>
        <v>-313698044</v>
      </c>
    </row>
    <row r="17" spans="1:18" x14ac:dyDescent="0.25">
      <c r="A17" s="1" t="s">
        <v>82</v>
      </c>
      <c r="B17" t="str">
        <f>VLOOKUP(A17,Detalle!$A12:$B495,2,0)</f>
        <v>ICBF DIRECCIÓN REGIONAL CÓRDOBA</v>
      </c>
      <c r="C17" s="2">
        <f>SUMIFS(Detalle!T$1:T$516,Detalle!A$1:A$516,Presupuesto_Regional!A17)</f>
        <v>402990332457</v>
      </c>
      <c r="D17" s="2">
        <v>420905368221</v>
      </c>
      <c r="E17" s="2">
        <v>420905368221</v>
      </c>
      <c r="F17" s="2">
        <v>420784814490</v>
      </c>
      <c r="G17" s="2">
        <v>422532219991</v>
      </c>
      <c r="H17" s="2">
        <v>422352275726</v>
      </c>
      <c r="I17" s="2">
        <v>422020588028</v>
      </c>
      <c r="J17" s="2">
        <v>421900313516</v>
      </c>
      <c r="K17" s="2">
        <v>422271462859</v>
      </c>
      <c r="L17" s="2">
        <v>421586564522</v>
      </c>
      <c r="M17" s="2">
        <v>395229753496</v>
      </c>
      <c r="N17" s="2">
        <v>397971466156</v>
      </c>
      <c r="O17" s="2">
        <v>401019040364</v>
      </c>
      <c r="P17" s="3">
        <f>+Tabla1[[#This Row],[APROPIACIÓN NOVIEMBRE]]-Tabla1[[#This Row],[APROPIACIÓN OCTUBRE]]</f>
        <v>3047574208</v>
      </c>
      <c r="Q17" s="2">
        <v>402990332457</v>
      </c>
      <c r="R17" s="10">
        <f>+Tabla1[[#This Row],[APROPIACIÓN DICIEMBRE]]-Tabla1[[#This Row],[APROPIACIÓN NOVIEMBRE]]</f>
        <v>1971292093</v>
      </c>
    </row>
    <row r="18" spans="1:18" x14ac:dyDescent="0.25">
      <c r="A18" s="1" t="s">
        <v>84</v>
      </c>
      <c r="B18" t="str">
        <f>VLOOKUP(A18,Detalle!$A13:$B496,2,0)</f>
        <v>ICBF DIRECCIÓN REGIONAL CUNDINAMARCA</v>
      </c>
      <c r="C18" s="2">
        <f>SUMIFS(Detalle!T$1:T$516,Detalle!A$1:A$516,Presupuesto_Regional!A18)</f>
        <v>299052895371</v>
      </c>
      <c r="D18" s="2">
        <v>277619326154</v>
      </c>
      <c r="E18" s="2">
        <v>277619326154</v>
      </c>
      <c r="F18" s="2">
        <v>276227787767</v>
      </c>
      <c r="G18" s="2">
        <v>278559545257</v>
      </c>
      <c r="H18" s="2">
        <v>277684197216</v>
      </c>
      <c r="I18" s="2">
        <v>277932613296</v>
      </c>
      <c r="J18" s="2">
        <v>278393870268</v>
      </c>
      <c r="K18" s="2">
        <v>279060946017</v>
      </c>
      <c r="L18" s="2">
        <v>280325607309</v>
      </c>
      <c r="M18" s="2">
        <v>286696246349</v>
      </c>
      <c r="N18" s="2">
        <v>292581452171</v>
      </c>
      <c r="O18" s="2">
        <v>296000823018</v>
      </c>
      <c r="P18" s="3">
        <f>+Tabla1[[#This Row],[APROPIACIÓN NOVIEMBRE]]-Tabla1[[#This Row],[APROPIACIÓN OCTUBRE]]</f>
        <v>3419370847</v>
      </c>
      <c r="Q18" s="2">
        <v>299052895371</v>
      </c>
      <c r="R18" s="10">
        <f>+Tabla1[[#This Row],[APROPIACIÓN DICIEMBRE]]-Tabla1[[#This Row],[APROPIACIÓN NOVIEMBRE]]</f>
        <v>3052072353</v>
      </c>
    </row>
    <row r="19" spans="1:18" x14ac:dyDescent="0.25">
      <c r="A19" s="1" t="s">
        <v>86</v>
      </c>
      <c r="B19" t="str">
        <f>VLOOKUP(A19,Detalle!$A14:$B497,2,0)</f>
        <v>ICBF DIRECCIÓN REGIONAL CHOCÓ</v>
      </c>
      <c r="C19" s="2">
        <f>SUMIFS(Detalle!T$1:T$516,Detalle!A$1:A$516,Presupuesto_Regional!A19)</f>
        <v>280390392973</v>
      </c>
      <c r="D19" s="2">
        <v>256424231147</v>
      </c>
      <c r="E19" s="2">
        <v>256424231147</v>
      </c>
      <c r="F19" s="2">
        <v>256521181029</v>
      </c>
      <c r="G19" s="2">
        <v>255795597967</v>
      </c>
      <c r="H19" s="2">
        <v>256021350705</v>
      </c>
      <c r="I19" s="2">
        <v>256850842576</v>
      </c>
      <c r="J19" s="2">
        <v>256750636598</v>
      </c>
      <c r="K19" s="2">
        <v>260433386407</v>
      </c>
      <c r="L19" s="2">
        <v>260032849006</v>
      </c>
      <c r="M19" s="2">
        <v>264316301513</v>
      </c>
      <c r="N19" s="2">
        <v>277048820415</v>
      </c>
      <c r="O19" s="2">
        <v>278691621635</v>
      </c>
      <c r="P19" s="3">
        <f>+Tabla1[[#This Row],[APROPIACIÓN NOVIEMBRE]]-Tabla1[[#This Row],[APROPIACIÓN OCTUBRE]]</f>
        <v>1642801220</v>
      </c>
      <c r="Q19" s="2">
        <v>280390392973</v>
      </c>
      <c r="R19" s="10">
        <f>+Tabla1[[#This Row],[APROPIACIÓN DICIEMBRE]]-Tabla1[[#This Row],[APROPIACIÓN NOVIEMBRE]]</f>
        <v>1698771338</v>
      </c>
    </row>
    <row r="20" spans="1:18" x14ac:dyDescent="0.25">
      <c r="A20" s="1" t="s">
        <v>88</v>
      </c>
      <c r="B20" t="str">
        <f>VLOOKUP(A20,Detalle!$A15:$B498,2,0)</f>
        <v>ICBF DIRECCIÓN REGIONAL HUILA</v>
      </c>
      <c r="C20" s="2">
        <f>SUMIFS(Detalle!T$1:T$516,Detalle!A$1:A$516,Presupuesto_Regional!A20)</f>
        <v>201842588647</v>
      </c>
      <c r="D20" s="2">
        <v>191353469560</v>
      </c>
      <c r="E20" s="2">
        <v>191353469560</v>
      </c>
      <c r="F20" s="2">
        <v>191399086331</v>
      </c>
      <c r="G20" s="2">
        <v>194047366964</v>
      </c>
      <c r="H20" s="2">
        <v>193601105955</v>
      </c>
      <c r="I20" s="2">
        <v>193573991327</v>
      </c>
      <c r="J20" s="2">
        <v>193754808724</v>
      </c>
      <c r="K20" s="2">
        <v>193769070614</v>
      </c>
      <c r="L20" s="2">
        <v>191845941995</v>
      </c>
      <c r="M20" s="2">
        <v>191713137806</v>
      </c>
      <c r="N20" s="2">
        <v>197652657052</v>
      </c>
      <c r="O20" s="2">
        <v>201150844047</v>
      </c>
      <c r="P20" s="3">
        <f>+Tabla1[[#This Row],[APROPIACIÓN NOVIEMBRE]]-Tabla1[[#This Row],[APROPIACIÓN OCTUBRE]]</f>
        <v>3498186995</v>
      </c>
      <c r="Q20" s="2">
        <v>201842588647</v>
      </c>
      <c r="R20" s="10">
        <f>+Tabla1[[#This Row],[APROPIACIÓN DICIEMBRE]]-Tabla1[[#This Row],[APROPIACIÓN NOVIEMBRE]]</f>
        <v>691744600</v>
      </c>
    </row>
    <row r="21" spans="1:18" x14ac:dyDescent="0.25">
      <c r="A21" s="1" t="s">
        <v>90</v>
      </c>
      <c r="B21" t="str">
        <f>VLOOKUP(A21,Detalle!$A16:$B499,2,0)</f>
        <v>ICBF DIRECCIÓN REGIONAL GUAJIRA</v>
      </c>
      <c r="C21" s="2">
        <f>SUMIFS(Detalle!T$1:T$516,Detalle!A$1:A$516,Presupuesto_Regional!A21)</f>
        <v>882973267286</v>
      </c>
      <c r="D21" s="2">
        <v>850652301924</v>
      </c>
      <c r="E21" s="2">
        <v>850652301924</v>
      </c>
      <c r="F21" s="2">
        <v>852226371021</v>
      </c>
      <c r="G21" s="2">
        <v>851715487900</v>
      </c>
      <c r="H21" s="2">
        <v>851692020416</v>
      </c>
      <c r="I21" s="2">
        <v>856905785413</v>
      </c>
      <c r="J21" s="2">
        <v>851599358915</v>
      </c>
      <c r="K21" s="2">
        <v>851241241138</v>
      </c>
      <c r="L21" s="2">
        <v>862709894272</v>
      </c>
      <c r="M21" s="2">
        <v>866349645509</v>
      </c>
      <c r="N21" s="2">
        <v>887386925928</v>
      </c>
      <c r="O21" s="2">
        <v>887308818346</v>
      </c>
      <c r="P21" s="3">
        <f>+Tabla1[[#This Row],[APROPIACIÓN NOVIEMBRE]]-Tabla1[[#This Row],[APROPIACIÓN OCTUBRE]]</f>
        <v>-78107582</v>
      </c>
      <c r="Q21" s="2">
        <v>882973267286</v>
      </c>
      <c r="R21" s="10">
        <f>+Tabla1[[#This Row],[APROPIACIÓN DICIEMBRE]]-Tabla1[[#This Row],[APROPIACIÓN NOVIEMBRE]]</f>
        <v>-4335551060</v>
      </c>
    </row>
    <row r="22" spans="1:18" x14ac:dyDescent="0.25">
      <c r="A22" s="1" t="s">
        <v>92</v>
      </c>
      <c r="B22" t="str">
        <f>VLOOKUP(A22,Detalle!$A17:$B500,2,0)</f>
        <v>ICBF DIRECCIÓN REGIONAL MAGDALENA</v>
      </c>
      <c r="C22" s="2">
        <f>SUMIFS(Detalle!T$1:T$516,Detalle!A$1:A$516,Presupuesto_Regional!A22)</f>
        <v>351453157167</v>
      </c>
      <c r="D22" s="2">
        <v>353849959430</v>
      </c>
      <c r="E22" s="2">
        <v>353849959430</v>
      </c>
      <c r="F22" s="2">
        <v>353200579441</v>
      </c>
      <c r="G22" s="2">
        <v>353744855310</v>
      </c>
      <c r="H22" s="2">
        <v>353663194409</v>
      </c>
      <c r="I22" s="2">
        <v>351133293357</v>
      </c>
      <c r="J22" s="2">
        <v>346871334151</v>
      </c>
      <c r="K22" s="2">
        <v>346469786204</v>
      </c>
      <c r="L22" s="2">
        <v>347332245398</v>
      </c>
      <c r="M22" s="2">
        <v>341416248011</v>
      </c>
      <c r="N22" s="2">
        <v>351763924322</v>
      </c>
      <c r="O22" s="2">
        <v>355474186067</v>
      </c>
      <c r="P22" s="3">
        <f>+Tabla1[[#This Row],[APROPIACIÓN NOVIEMBRE]]-Tabla1[[#This Row],[APROPIACIÓN OCTUBRE]]</f>
        <v>3710261745</v>
      </c>
      <c r="Q22" s="2">
        <v>351453157167</v>
      </c>
      <c r="R22" s="10">
        <f>+Tabla1[[#This Row],[APROPIACIÓN DICIEMBRE]]-Tabla1[[#This Row],[APROPIACIÓN NOVIEMBRE]]</f>
        <v>-4021028900</v>
      </c>
    </row>
    <row r="23" spans="1:18" x14ac:dyDescent="0.25">
      <c r="A23" s="1" t="s">
        <v>94</v>
      </c>
      <c r="B23" t="str">
        <f>VLOOKUP(A23,Detalle!$A18:$B501,2,0)</f>
        <v>ICBF DIRECCIÓN REGIONAL META</v>
      </c>
      <c r="C23" s="2">
        <f>SUMIFS(Detalle!T$1:T$516,Detalle!A$1:A$516,Presupuesto_Regional!A23)</f>
        <v>165375523360</v>
      </c>
      <c r="D23" s="2">
        <v>159566681784</v>
      </c>
      <c r="E23" s="2">
        <v>159566681784</v>
      </c>
      <c r="F23" s="2">
        <v>159367347520</v>
      </c>
      <c r="G23" s="2">
        <v>159586484857</v>
      </c>
      <c r="H23" s="2">
        <v>159646695557</v>
      </c>
      <c r="I23" s="2">
        <v>157212070821</v>
      </c>
      <c r="J23" s="2">
        <v>156966778856</v>
      </c>
      <c r="K23" s="2">
        <v>156407100309</v>
      </c>
      <c r="L23" s="2">
        <v>156512005369</v>
      </c>
      <c r="M23" s="2">
        <v>157598187639</v>
      </c>
      <c r="N23" s="2">
        <v>161526612547</v>
      </c>
      <c r="O23" s="2">
        <v>163408890064</v>
      </c>
      <c r="P23" s="3">
        <f>+Tabla1[[#This Row],[APROPIACIÓN NOVIEMBRE]]-Tabla1[[#This Row],[APROPIACIÓN OCTUBRE]]</f>
        <v>1882277517</v>
      </c>
      <c r="Q23" s="2">
        <v>165375523360</v>
      </c>
      <c r="R23" s="10">
        <f>+Tabla1[[#This Row],[APROPIACIÓN DICIEMBRE]]-Tabla1[[#This Row],[APROPIACIÓN NOVIEMBRE]]</f>
        <v>1966633296</v>
      </c>
    </row>
    <row r="24" spans="1:18" x14ac:dyDescent="0.25">
      <c r="A24" s="1" t="s">
        <v>96</v>
      </c>
      <c r="B24" t="str">
        <f>VLOOKUP(A24,Detalle!$A19:$B502,2,0)</f>
        <v>ICBF DIRECCIÓN REGIONAL NARIÑO</v>
      </c>
      <c r="C24" s="2">
        <f>SUMIFS(Detalle!T$1:T$516,Detalle!A$1:A$516,Presupuesto_Regional!A24)</f>
        <v>352525317559</v>
      </c>
      <c r="D24" s="2">
        <v>357630319166</v>
      </c>
      <c r="E24" s="2">
        <v>357630319166</v>
      </c>
      <c r="F24" s="2">
        <v>356058120093</v>
      </c>
      <c r="G24" s="2">
        <v>358912161509</v>
      </c>
      <c r="H24" s="2">
        <v>357581997348</v>
      </c>
      <c r="I24" s="2">
        <v>358831608211</v>
      </c>
      <c r="J24" s="2">
        <v>357173003927</v>
      </c>
      <c r="K24" s="2">
        <v>357394000220</v>
      </c>
      <c r="L24" s="2">
        <v>358333144417</v>
      </c>
      <c r="M24" s="2">
        <v>350593211965</v>
      </c>
      <c r="N24" s="2">
        <v>354589422375</v>
      </c>
      <c r="O24" s="2">
        <v>353577982094</v>
      </c>
      <c r="P24" s="3">
        <f>+Tabla1[[#This Row],[APROPIACIÓN NOVIEMBRE]]-Tabla1[[#This Row],[APROPIACIÓN OCTUBRE]]</f>
        <v>-1011440281</v>
      </c>
      <c r="Q24" s="2">
        <v>352525317559</v>
      </c>
      <c r="R24" s="10">
        <f>+Tabla1[[#This Row],[APROPIACIÓN DICIEMBRE]]-Tabla1[[#This Row],[APROPIACIÓN NOVIEMBRE]]</f>
        <v>-1052664535</v>
      </c>
    </row>
    <row r="25" spans="1:18" x14ac:dyDescent="0.25">
      <c r="A25" s="1" t="s">
        <v>98</v>
      </c>
      <c r="B25" t="str">
        <f>VLOOKUP(A25,Detalle!$A20:$B503,2,0)</f>
        <v>ICBF DIRECCIÓN REGIONAL NORTE DE SANTANDER</v>
      </c>
      <c r="C25" s="2">
        <f>SUMIFS(Detalle!T$1:T$516,Detalle!A$1:A$516,Presupuesto_Regional!A25)</f>
        <v>317791851905</v>
      </c>
      <c r="D25" s="2">
        <v>248470749403</v>
      </c>
      <c r="E25" s="2">
        <v>248470749403</v>
      </c>
      <c r="F25" s="2">
        <v>248491364650</v>
      </c>
      <c r="G25" s="2">
        <v>246362320173</v>
      </c>
      <c r="H25" s="2">
        <v>317146217863</v>
      </c>
      <c r="I25" s="2">
        <v>323481430741</v>
      </c>
      <c r="J25" s="2">
        <v>319680517863</v>
      </c>
      <c r="K25" s="2">
        <v>320567080408</v>
      </c>
      <c r="L25" s="2">
        <v>315453854185</v>
      </c>
      <c r="M25" s="2">
        <v>312737208025</v>
      </c>
      <c r="N25" s="2">
        <v>313337651442</v>
      </c>
      <c r="O25" s="2">
        <v>313511832323</v>
      </c>
      <c r="P25" s="3">
        <f>+Tabla1[[#This Row],[APROPIACIÓN NOVIEMBRE]]-Tabla1[[#This Row],[APROPIACIÓN OCTUBRE]]</f>
        <v>174180881</v>
      </c>
      <c r="Q25" s="2">
        <v>317791851905</v>
      </c>
      <c r="R25" s="10">
        <f>+Tabla1[[#This Row],[APROPIACIÓN DICIEMBRE]]-Tabla1[[#This Row],[APROPIACIÓN NOVIEMBRE]]</f>
        <v>4280019582</v>
      </c>
    </row>
    <row r="26" spans="1:18" x14ac:dyDescent="0.25">
      <c r="A26" s="1" t="s">
        <v>100</v>
      </c>
      <c r="B26" t="str">
        <f>VLOOKUP(A26,Detalle!$A21:$B504,2,0)</f>
        <v>ICBF DIRECCIÓN REGIONAL QUINDIO</v>
      </c>
      <c r="C26" s="2">
        <f>SUMIFS(Detalle!T$1:T$516,Detalle!A$1:A$516,Presupuesto_Regional!A26)</f>
        <v>83978747115</v>
      </c>
      <c r="D26" s="2">
        <v>75612606786</v>
      </c>
      <c r="E26" s="2">
        <v>75612606786</v>
      </c>
      <c r="F26" s="2">
        <v>75549180794</v>
      </c>
      <c r="G26" s="2">
        <v>75104683405</v>
      </c>
      <c r="H26" s="2">
        <v>75275847955</v>
      </c>
      <c r="I26" s="2">
        <v>75450421223</v>
      </c>
      <c r="J26" s="2">
        <v>76856031627</v>
      </c>
      <c r="K26" s="2">
        <v>76298693521</v>
      </c>
      <c r="L26" s="2">
        <v>76685691598</v>
      </c>
      <c r="M26" s="2">
        <v>77285652045</v>
      </c>
      <c r="N26" s="2">
        <v>82306481253</v>
      </c>
      <c r="O26" s="2">
        <v>83148315697</v>
      </c>
      <c r="P26" s="3">
        <f>+Tabla1[[#This Row],[APROPIACIÓN NOVIEMBRE]]-Tabla1[[#This Row],[APROPIACIÓN OCTUBRE]]</f>
        <v>841834444</v>
      </c>
      <c r="Q26" s="2">
        <v>83978747115</v>
      </c>
      <c r="R26" s="10">
        <f>+Tabla1[[#This Row],[APROPIACIÓN DICIEMBRE]]-Tabla1[[#This Row],[APROPIACIÓN NOVIEMBRE]]</f>
        <v>830431418</v>
      </c>
    </row>
    <row r="27" spans="1:18" x14ac:dyDescent="0.25">
      <c r="A27" s="1" t="s">
        <v>102</v>
      </c>
      <c r="B27" t="str">
        <f>VLOOKUP(A27,Detalle!$A22:$B505,2,0)</f>
        <v>ICBF DIRECCIÓN REGIONAL RISARALDA</v>
      </c>
      <c r="C27" s="2">
        <f>SUMIFS(Detalle!T$1:T$516,Detalle!A$1:A$516,Presupuesto_Regional!A27)</f>
        <v>144689380597</v>
      </c>
      <c r="D27" s="2">
        <v>129617481367</v>
      </c>
      <c r="E27" s="2">
        <v>129617481367</v>
      </c>
      <c r="F27" s="2">
        <v>129532718492</v>
      </c>
      <c r="G27" s="2">
        <v>134780928768</v>
      </c>
      <c r="H27" s="2">
        <v>135325358832</v>
      </c>
      <c r="I27" s="2">
        <v>134852970826</v>
      </c>
      <c r="J27" s="2">
        <v>134157241830</v>
      </c>
      <c r="K27" s="2">
        <v>134358257888</v>
      </c>
      <c r="L27" s="2">
        <v>135923686484</v>
      </c>
      <c r="M27" s="2">
        <v>139240821345</v>
      </c>
      <c r="N27" s="2">
        <v>142893550842</v>
      </c>
      <c r="O27" s="2">
        <v>143415455472</v>
      </c>
      <c r="P27" s="3">
        <f>+Tabla1[[#This Row],[APROPIACIÓN NOVIEMBRE]]-Tabla1[[#This Row],[APROPIACIÓN OCTUBRE]]</f>
        <v>521904630</v>
      </c>
      <c r="Q27" s="2">
        <v>144689380597</v>
      </c>
      <c r="R27" s="10">
        <f>+Tabla1[[#This Row],[APROPIACIÓN DICIEMBRE]]-Tabla1[[#This Row],[APROPIACIÓN NOVIEMBRE]]</f>
        <v>1273925125</v>
      </c>
    </row>
    <row r="28" spans="1:18" x14ac:dyDescent="0.25">
      <c r="A28" s="1" t="s">
        <v>104</v>
      </c>
      <c r="B28" t="str">
        <f>VLOOKUP(A28,Detalle!$A23:$B506,2,0)</f>
        <v>ICBF DIRECCIÓN REGIONAL SANTANDER</v>
      </c>
      <c r="C28" s="2">
        <f>SUMIFS(Detalle!T$1:T$516,Detalle!A$1:A$516,Presupuesto_Regional!A28)</f>
        <v>282139866968</v>
      </c>
      <c r="D28" s="2">
        <v>266533277820</v>
      </c>
      <c r="E28" s="2">
        <v>266533277820</v>
      </c>
      <c r="F28" s="2">
        <v>266385668417</v>
      </c>
      <c r="G28" s="2">
        <v>266794909571</v>
      </c>
      <c r="H28" s="2">
        <v>266659640905</v>
      </c>
      <c r="I28" s="2">
        <v>271712890033</v>
      </c>
      <c r="J28" s="2">
        <v>271612581145</v>
      </c>
      <c r="K28" s="2">
        <v>273563462100</v>
      </c>
      <c r="L28" s="2">
        <v>274643430381</v>
      </c>
      <c r="M28" s="2">
        <v>276904466098</v>
      </c>
      <c r="N28" s="2">
        <v>286678137887</v>
      </c>
      <c r="O28" s="2">
        <v>285452165788</v>
      </c>
      <c r="P28" s="3">
        <f>+Tabla1[[#This Row],[APROPIACIÓN NOVIEMBRE]]-Tabla1[[#This Row],[APROPIACIÓN OCTUBRE]]</f>
        <v>-1225972099</v>
      </c>
      <c r="Q28" s="2">
        <v>282139866968</v>
      </c>
      <c r="R28" s="10">
        <f>+Tabla1[[#This Row],[APROPIACIÓN DICIEMBRE]]-Tabla1[[#This Row],[APROPIACIÓN NOVIEMBRE]]</f>
        <v>-3312298820</v>
      </c>
    </row>
    <row r="29" spans="1:18" x14ac:dyDescent="0.25">
      <c r="A29" s="1" t="s">
        <v>106</v>
      </c>
      <c r="B29" t="str">
        <f>VLOOKUP(A29,Detalle!$A24:$B507,2,0)</f>
        <v>ICBF DIRECCIÓN REGIONAL SUCRE</v>
      </c>
      <c r="C29" s="2">
        <f>SUMIFS(Detalle!T$1:T$516,Detalle!A$1:A$516,Presupuesto_Regional!A29)</f>
        <v>216898060592</v>
      </c>
      <c r="D29" s="2">
        <v>214821877459</v>
      </c>
      <c r="E29" s="2">
        <v>214821877459</v>
      </c>
      <c r="F29" s="2">
        <v>214868791588</v>
      </c>
      <c r="G29" s="2">
        <v>214638662747</v>
      </c>
      <c r="H29" s="2">
        <v>214659483374</v>
      </c>
      <c r="I29" s="2">
        <v>215594364497</v>
      </c>
      <c r="J29" s="2">
        <v>212139343369</v>
      </c>
      <c r="K29" s="2">
        <v>212221614514</v>
      </c>
      <c r="L29" s="2">
        <v>211871534250</v>
      </c>
      <c r="M29" s="2">
        <v>211524216040</v>
      </c>
      <c r="N29" s="2">
        <v>215800026141</v>
      </c>
      <c r="O29" s="2">
        <v>218014969351</v>
      </c>
      <c r="P29" s="3">
        <f>+Tabla1[[#This Row],[APROPIACIÓN NOVIEMBRE]]-Tabla1[[#This Row],[APROPIACIÓN OCTUBRE]]</f>
        <v>2214943210</v>
      </c>
      <c r="Q29" s="2">
        <v>216898060592</v>
      </c>
      <c r="R29" s="10">
        <f>+Tabla1[[#This Row],[APROPIACIÓN DICIEMBRE]]-Tabla1[[#This Row],[APROPIACIÓN NOVIEMBRE]]</f>
        <v>-1116908759</v>
      </c>
    </row>
    <row r="30" spans="1:18" x14ac:dyDescent="0.25">
      <c r="A30" s="1" t="s">
        <v>108</v>
      </c>
      <c r="B30" t="str">
        <f>VLOOKUP(A30,Detalle!$A25:$B508,2,0)</f>
        <v>ICBF DIRECCIÓN REGIONAL TOLIMA</v>
      </c>
      <c r="C30" s="2">
        <f>SUMIFS(Detalle!T$1:T$516,Detalle!A$1:A$516,Presupuesto_Regional!A30)</f>
        <v>237644681762</v>
      </c>
      <c r="D30" s="2">
        <v>214914360866</v>
      </c>
      <c r="E30" s="2">
        <v>214914360866</v>
      </c>
      <c r="F30" s="2">
        <v>214762112801</v>
      </c>
      <c r="G30" s="2">
        <v>215104536084</v>
      </c>
      <c r="H30" s="2">
        <v>215093069878</v>
      </c>
      <c r="I30" s="2">
        <v>214912745853</v>
      </c>
      <c r="J30" s="2">
        <v>213123545067</v>
      </c>
      <c r="K30" s="2">
        <v>212517621545</v>
      </c>
      <c r="L30" s="2">
        <v>215085594098</v>
      </c>
      <c r="M30" s="2">
        <v>219185348640</v>
      </c>
      <c r="N30" s="2">
        <v>230096064353</v>
      </c>
      <c r="O30" s="2">
        <v>236209151302</v>
      </c>
      <c r="P30" s="3">
        <f>+Tabla1[[#This Row],[APROPIACIÓN NOVIEMBRE]]-Tabla1[[#This Row],[APROPIACIÓN OCTUBRE]]</f>
        <v>6113086949</v>
      </c>
      <c r="Q30" s="2">
        <v>237644681762</v>
      </c>
      <c r="R30" s="10">
        <f>+Tabla1[[#This Row],[APROPIACIÓN DICIEMBRE]]-Tabla1[[#This Row],[APROPIACIÓN NOVIEMBRE]]</f>
        <v>1435530460</v>
      </c>
    </row>
    <row r="31" spans="1:18" x14ac:dyDescent="0.25">
      <c r="A31" s="1" t="s">
        <v>110</v>
      </c>
      <c r="B31" t="str">
        <f>VLOOKUP(A31,Detalle!$A26:$B509,2,0)</f>
        <v>ICBF DIRECCIÓN REGIONAL VALLE</v>
      </c>
      <c r="C31" s="2">
        <f>SUMIFS(Detalle!T$1:T$516,Detalle!A$1:A$516,Presupuesto_Regional!A31)</f>
        <v>553887943981</v>
      </c>
      <c r="D31" s="2">
        <v>529938401300</v>
      </c>
      <c r="E31" s="2">
        <v>529938401300</v>
      </c>
      <c r="F31" s="2">
        <v>526847067055</v>
      </c>
      <c r="G31" s="2">
        <v>530477149447</v>
      </c>
      <c r="H31" s="2">
        <v>538823364458</v>
      </c>
      <c r="I31" s="2">
        <v>530378126602</v>
      </c>
      <c r="J31" s="2">
        <v>532281440762</v>
      </c>
      <c r="K31" s="2">
        <v>532956034258</v>
      </c>
      <c r="L31" s="2">
        <v>534623606094</v>
      </c>
      <c r="M31" s="2">
        <v>533383963548</v>
      </c>
      <c r="N31" s="2">
        <v>547737850129</v>
      </c>
      <c r="O31" s="2">
        <v>552866081569</v>
      </c>
      <c r="P31" s="3">
        <f>+Tabla1[[#This Row],[APROPIACIÓN NOVIEMBRE]]-Tabla1[[#This Row],[APROPIACIÓN OCTUBRE]]</f>
        <v>5128231440</v>
      </c>
      <c r="Q31" s="2">
        <v>553887943981</v>
      </c>
      <c r="R31" s="10">
        <f>+Tabla1[[#This Row],[APROPIACIÓN DICIEMBRE]]-Tabla1[[#This Row],[APROPIACIÓN NOVIEMBRE]]</f>
        <v>1021862412</v>
      </c>
    </row>
    <row r="32" spans="1:18" x14ac:dyDescent="0.25">
      <c r="A32" s="1" t="s">
        <v>112</v>
      </c>
      <c r="B32" t="str">
        <f>VLOOKUP(A32,Detalle!$A27:$B510,2,0)</f>
        <v>ICBF DIRECCIÓN REGIONAL ARAUCA</v>
      </c>
      <c r="C32" s="2">
        <f>SUMIFS(Detalle!T$1:T$516,Detalle!A$1:A$516,Presupuesto_Regional!A32)</f>
        <v>77451987307</v>
      </c>
      <c r="D32" s="2">
        <v>73231287243</v>
      </c>
      <c r="E32" s="2">
        <v>73231287243</v>
      </c>
      <c r="F32" s="2">
        <v>73314428863</v>
      </c>
      <c r="G32" s="2">
        <v>72650553053</v>
      </c>
      <c r="H32" s="2">
        <v>73504706431</v>
      </c>
      <c r="I32" s="2">
        <v>73171536537</v>
      </c>
      <c r="J32" s="2">
        <v>71191374264</v>
      </c>
      <c r="K32" s="2">
        <v>71277346977</v>
      </c>
      <c r="L32" s="2">
        <v>70869902823</v>
      </c>
      <c r="M32" s="2">
        <v>74037232915</v>
      </c>
      <c r="N32" s="2">
        <v>78643231538</v>
      </c>
      <c r="O32" s="2">
        <v>77204764956</v>
      </c>
      <c r="P32" s="3">
        <f>+Tabla1[[#This Row],[APROPIACIÓN NOVIEMBRE]]-Tabla1[[#This Row],[APROPIACIÓN OCTUBRE]]</f>
        <v>-1438466582</v>
      </c>
      <c r="Q32" s="2">
        <v>77451987307</v>
      </c>
      <c r="R32" s="10">
        <f>+Tabla1[[#This Row],[APROPIACIÓN DICIEMBRE]]-Tabla1[[#This Row],[APROPIACIÓN NOVIEMBRE]]</f>
        <v>247222351</v>
      </c>
    </row>
    <row r="33" spans="1:18" x14ac:dyDescent="0.25">
      <c r="A33" s="1" t="s">
        <v>114</v>
      </c>
      <c r="B33" t="str">
        <f>VLOOKUP(A33,Detalle!$A28:$B511,2,0)</f>
        <v>ICBF DIRECCIÓN REGIONAL CASANARE</v>
      </c>
      <c r="C33" s="2">
        <f>SUMIFS(Detalle!T$1:T$516,Detalle!A$1:A$516,Presupuesto_Regional!A33)</f>
        <v>65868210023</v>
      </c>
      <c r="D33" s="2">
        <v>64848153818</v>
      </c>
      <c r="E33" s="2">
        <v>64848153818</v>
      </c>
      <c r="F33" s="2">
        <v>64932615824</v>
      </c>
      <c r="G33" s="2">
        <v>65330838998</v>
      </c>
      <c r="H33" s="2">
        <v>65459212934</v>
      </c>
      <c r="I33" s="2">
        <v>65859812775</v>
      </c>
      <c r="J33" s="2">
        <v>62051197865</v>
      </c>
      <c r="K33" s="2">
        <v>62207803263</v>
      </c>
      <c r="L33" s="2">
        <v>62076344880</v>
      </c>
      <c r="M33" s="2">
        <v>62145554705</v>
      </c>
      <c r="N33" s="2">
        <v>65121318414</v>
      </c>
      <c r="O33" s="2">
        <v>65181676044</v>
      </c>
      <c r="P33" s="3">
        <f>+Tabla1[[#This Row],[APROPIACIÓN NOVIEMBRE]]-Tabla1[[#This Row],[APROPIACIÓN OCTUBRE]]</f>
        <v>60357630</v>
      </c>
      <c r="Q33" s="2">
        <v>65868210023</v>
      </c>
      <c r="R33" s="10">
        <f>+Tabla1[[#This Row],[APROPIACIÓN DICIEMBRE]]-Tabla1[[#This Row],[APROPIACIÓN NOVIEMBRE]]</f>
        <v>686533979</v>
      </c>
    </row>
    <row r="34" spans="1:18" x14ac:dyDescent="0.25">
      <c r="A34" s="1" t="s">
        <v>116</v>
      </c>
      <c r="B34" t="str">
        <f>VLOOKUP(A34,Detalle!$A29:$B512,2,0)</f>
        <v>ICBF DIRECCIÓN REGIONAL PUTUMAYO</v>
      </c>
      <c r="C34" s="2">
        <f>SUMIFS(Detalle!T$1:T$516,Detalle!A$1:A$516,Presupuesto_Regional!A34)</f>
        <v>78409450759</v>
      </c>
      <c r="D34" s="2">
        <v>70920298980</v>
      </c>
      <c r="E34" s="2">
        <v>70920298980</v>
      </c>
      <c r="F34" s="2">
        <v>71078952295</v>
      </c>
      <c r="G34" s="2">
        <v>72598360127</v>
      </c>
      <c r="H34" s="2">
        <v>72641618795</v>
      </c>
      <c r="I34" s="2">
        <v>74150942680</v>
      </c>
      <c r="J34" s="2">
        <v>74154678905</v>
      </c>
      <c r="K34" s="2">
        <v>74214158590</v>
      </c>
      <c r="L34" s="2">
        <v>73578543340</v>
      </c>
      <c r="M34" s="2">
        <v>74642840890</v>
      </c>
      <c r="N34" s="2">
        <v>77791261223</v>
      </c>
      <c r="O34" s="2">
        <v>78354958362</v>
      </c>
      <c r="P34" s="3">
        <f>+Tabla1[[#This Row],[APROPIACIÓN NOVIEMBRE]]-Tabla1[[#This Row],[APROPIACIÓN OCTUBRE]]</f>
        <v>563697139</v>
      </c>
      <c r="Q34" s="2">
        <v>78409450759</v>
      </c>
      <c r="R34" s="10">
        <f>+Tabla1[[#This Row],[APROPIACIÓN DICIEMBRE]]-Tabla1[[#This Row],[APROPIACIÓN NOVIEMBRE]]</f>
        <v>54492397</v>
      </c>
    </row>
    <row r="35" spans="1:18" x14ac:dyDescent="0.25">
      <c r="A35" s="1" t="s">
        <v>118</v>
      </c>
      <c r="B35" t="str">
        <f>VLOOKUP(A35,Detalle!$A30:$B513,2,0)</f>
        <v>ICBF DIRECCIÓN REGIONAL SAN ANDRES</v>
      </c>
      <c r="C35" s="2">
        <f>SUMIFS(Detalle!T$1:T$516,Detalle!A$1:A$516,Presupuesto_Regional!A35)</f>
        <v>15508679524</v>
      </c>
      <c r="D35" s="2">
        <v>14966445674</v>
      </c>
      <c r="E35" s="2">
        <v>14966445674</v>
      </c>
      <c r="F35" s="2">
        <v>14800108537</v>
      </c>
      <c r="G35" s="2">
        <v>14852990747</v>
      </c>
      <c r="H35" s="2">
        <v>14890809729</v>
      </c>
      <c r="I35" s="2">
        <v>14853437980</v>
      </c>
      <c r="J35" s="2">
        <v>14962503919</v>
      </c>
      <c r="K35" s="2">
        <v>14945504408</v>
      </c>
      <c r="L35" s="2">
        <v>15295073056</v>
      </c>
      <c r="M35" s="2">
        <v>15645988542</v>
      </c>
      <c r="N35" s="2">
        <v>15903319515</v>
      </c>
      <c r="O35" s="2">
        <v>15708771008</v>
      </c>
      <c r="P35" s="3">
        <f>+Tabla1[[#This Row],[APROPIACIÓN NOVIEMBRE]]-Tabla1[[#This Row],[APROPIACIÓN OCTUBRE]]</f>
        <v>-194548507</v>
      </c>
      <c r="Q35" s="2">
        <v>15508679524</v>
      </c>
      <c r="R35" s="10">
        <f>+Tabla1[[#This Row],[APROPIACIÓN DICIEMBRE]]-Tabla1[[#This Row],[APROPIACIÓN NOVIEMBRE]]</f>
        <v>-200091484</v>
      </c>
    </row>
    <row r="36" spans="1:18" x14ac:dyDescent="0.25">
      <c r="A36" s="1" t="s">
        <v>120</v>
      </c>
      <c r="B36" t="str">
        <f>VLOOKUP(A36,Detalle!$A31:$B514,2,0)</f>
        <v>ICBF DIRECCIÓN REGIONAL AMAZONAS</v>
      </c>
      <c r="C36" s="2">
        <f>SUMIFS(Detalle!T$1:T$516,Detalle!A$1:A$516,Presupuesto_Regional!A36)</f>
        <v>29574515745</v>
      </c>
      <c r="D36" s="2">
        <v>27767615632</v>
      </c>
      <c r="E36" s="2">
        <v>27767615632</v>
      </c>
      <c r="F36" s="2">
        <v>27808621613</v>
      </c>
      <c r="G36" s="2">
        <v>27986376386</v>
      </c>
      <c r="H36" s="2">
        <v>28074198918</v>
      </c>
      <c r="I36" s="2">
        <v>27414336730</v>
      </c>
      <c r="J36" s="2">
        <v>24207834912</v>
      </c>
      <c r="K36" s="2">
        <v>24754995907</v>
      </c>
      <c r="L36" s="2">
        <v>25088682144</v>
      </c>
      <c r="M36" s="2">
        <v>29156285105</v>
      </c>
      <c r="N36" s="2">
        <v>29502084531</v>
      </c>
      <c r="O36" s="2">
        <v>29887937702</v>
      </c>
      <c r="P36" s="3">
        <f>+Tabla1[[#This Row],[APROPIACIÓN NOVIEMBRE]]-Tabla1[[#This Row],[APROPIACIÓN OCTUBRE]]</f>
        <v>385853171</v>
      </c>
      <c r="Q36" s="2">
        <v>29574515745</v>
      </c>
      <c r="R36" s="10">
        <f>+Tabla1[[#This Row],[APROPIACIÓN DICIEMBRE]]-Tabla1[[#This Row],[APROPIACIÓN NOVIEMBRE]]</f>
        <v>-313421957</v>
      </c>
    </row>
    <row r="37" spans="1:18" x14ac:dyDescent="0.25">
      <c r="A37" s="1" t="s">
        <v>122</v>
      </c>
      <c r="B37" t="str">
        <f>VLOOKUP(A37,Detalle!$A32:$B515,2,0)</f>
        <v>ICBF DIRECCIÓN REGIONAL GUAINIA</v>
      </c>
      <c r="C37" s="2">
        <f>SUMIFS(Detalle!T$1:T$516,Detalle!A$1:A$516,Presupuesto_Regional!A37)</f>
        <v>21234866972</v>
      </c>
      <c r="D37" s="2">
        <v>19496961186</v>
      </c>
      <c r="E37" s="2">
        <v>19496961186</v>
      </c>
      <c r="F37" s="2">
        <v>16216885602</v>
      </c>
      <c r="G37" s="2">
        <v>19680940064</v>
      </c>
      <c r="H37" s="2">
        <v>19681940064</v>
      </c>
      <c r="I37" s="2">
        <v>18972270645</v>
      </c>
      <c r="J37" s="2">
        <v>18868312882</v>
      </c>
      <c r="K37" s="2">
        <v>19008053893</v>
      </c>
      <c r="L37" s="2">
        <v>19285438285</v>
      </c>
      <c r="M37" s="2">
        <v>20477604757</v>
      </c>
      <c r="N37" s="2">
        <v>21309675851</v>
      </c>
      <c r="O37" s="2">
        <v>21305729110</v>
      </c>
      <c r="P37" s="3">
        <f>+Tabla1[[#This Row],[APROPIACIÓN NOVIEMBRE]]-Tabla1[[#This Row],[APROPIACIÓN OCTUBRE]]</f>
        <v>-3946741</v>
      </c>
      <c r="Q37" s="2">
        <v>21234866972</v>
      </c>
      <c r="R37" s="10">
        <f>+Tabla1[[#This Row],[APROPIACIÓN DICIEMBRE]]-Tabla1[[#This Row],[APROPIACIÓN NOVIEMBRE]]</f>
        <v>-70862138</v>
      </c>
    </row>
    <row r="38" spans="1:18" x14ac:dyDescent="0.25">
      <c r="A38" s="1" t="s">
        <v>124</v>
      </c>
      <c r="B38" t="str">
        <f>VLOOKUP(A38,Detalle!$A33:$B515,2,0)</f>
        <v>ICBF DIRECCIÓN REGIONAL GUAVIARE</v>
      </c>
      <c r="C38" s="2">
        <f>SUMIFS(Detalle!T$1:T$516,Detalle!A$1:A$516,Presupuesto_Regional!A38)</f>
        <v>27504344359</v>
      </c>
      <c r="D38" s="2">
        <v>24962071145</v>
      </c>
      <c r="E38" s="2">
        <v>24962071145</v>
      </c>
      <c r="F38" s="2">
        <v>24999984273</v>
      </c>
      <c r="G38" s="2">
        <v>25616244509</v>
      </c>
      <c r="H38" s="2">
        <v>25631411208</v>
      </c>
      <c r="I38" s="2">
        <v>26296768260</v>
      </c>
      <c r="J38" s="2">
        <v>26329444556</v>
      </c>
      <c r="K38" s="2">
        <v>26418816819</v>
      </c>
      <c r="L38" s="2">
        <v>25435022215</v>
      </c>
      <c r="M38" s="2">
        <v>27635087141</v>
      </c>
      <c r="N38" s="2">
        <v>27790825175</v>
      </c>
      <c r="O38" s="2">
        <v>27764831095</v>
      </c>
      <c r="P38" s="3">
        <f>+Tabla1[[#This Row],[APROPIACIÓN NOVIEMBRE]]-Tabla1[[#This Row],[APROPIACIÓN OCTUBRE]]</f>
        <v>-25994080</v>
      </c>
      <c r="Q38" s="2">
        <v>27504344359</v>
      </c>
      <c r="R38" s="10">
        <f>+Tabla1[[#This Row],[APROPIACIÓN DICIEMBRE]]-Tabla1[[#This Row],[APROPIACIÓN NOVIEMBRE]]</f>
        <v>-260486736</v>
      </c>
    </row>
    <row r="39" spans="1:18" x14ac:dyDescent="0.25">
      <c r="A39" s="1" t="s">
        <v>126</v>
      </c>
      <c r="B39" t="str">
        <f>VLOOKUP(A39,Detalle!$A34:$B515,2,0)</f>
        <v>ICBF DIRECCIÓN REGIONAL VAUPÉS</v>
      </c>
      <c r="C39" s="2">
        <f>SUMIFS(Detalle!T$1:T$516,Detalle!A$1:A$516,Presupuesto_Regional!A39)</f>
        <v>15259143260</v>
      </c>
      <c r="D39" s="2">
        <v>15275344408</v>
      </c>
      <c r="E39" s="2">
        <v>15275344408</v>
      </c>
      <c r="F39" s="2">
        <v>14337732943</v>
      </c>
      <c r="G39" s="2">
        <v>15681205957</v>
      </c>
      <c r="H39" s="2">
        <v>15751398048</v>
      </c>
      <c r="I39" s="2">
        <v>14695648329</v>
      </c>
      <c r="J39" s="2">
        <v>14809648329</v>
      </c>
      <c r="K39" s="2">
        <v>14918568646</v>
      </c>
      <c r="L39" s="2">
        <v>15296056705</v>
      </c>
      <c r="M39" s="2">
        <v>14736378660</v>
      </c>
      <c r="N39" s="2">
        <v>15214034097</v>
      </c>
      <c r="O39" s="2">
        <v>15445771738</v>
      </c>
      <c r="P39" s="3">
        <f>+Tabla1[[#This Row],[APROPIACIÓN NOVIEMBRE]]-Tabla1[[#This Row],[APROPIACIÓN OCTUBRE]]</f>
        <v>231737641</v>
      </c>
      <c r="Q39" s="2">
        <v>15259143260</v>
      </c>
      <c r="R39" s="10">
        <f>+Tabla1[[#This Row],[APROPIACIÓN DICIEMBRE]]-Tabla1[[#This Row],[APROPIACIÓN NOVIEMBRE]]</f>
        <v>-186628478</v>
      </c>
    </row>
    <row r="40" spans="1:18" x14ac:dyDescent="0.25">
      <c r="A40" s="1" t="s">
        <v>128</v>
      </c>
      <c r="B40" t="str">
        <f>VLOOKUP(A40,Detalle!$A35:$B515,2,0)</f>
        <v>ICBF DIRECCIÓN REGIONAL VICHADA</v>
      </c>
      <c r="C40" s="2">
        <f>SUMIFS(Detalle!T$1:T$516,Detalle!A$1:A$516,Presupuesto_Regional!A40)</f>
        <v>23175982180</v>
      </c>
      <c r="D40" s="2">
        <v>25506119214</v>
      </c>
      <c r="E40" s="2">
        <v>25506119214</v>
      </c>
      <c r="F40" s="2">
        <v>28846708190</v>
      </c>
      <c r="G40" s="2">
        <v>25707557698</v>
      </c>
      <c r="H40" s="2">
        <v>26060630939</v>
      </c>
      <c r="I40" s="2">
        <v>25564612998</v>
      </c>
      <c r="J40" s="2">
        <v>25713186047</v>
      </c>
      <c r="K40" s="2">
        <v>26011140162</v>
      </c>
      <c r="L40" s="2">
        <v>25993725084</v>
      </c>
      <c r="M40" s="2">
        <v>26471551384</v>
      </c>
      <c r="N40" s="2">
        <v>26183055368</v>
      </c>
      <c r="O40" s="2">
        <v>23538416929</v>
      </c>
      <c r="P40" s="3">
        <f>+Tabla1[[#This Row],[APROPIACIÓN NOVIEMBRE]]-Tabla1[[#This Row],[APROPIACIÓN OCTUBRE]]</f>
        <v>-2644638439</v>
      </c>
      <c r="Q40" s="2">
        <v>23175982180</v>
      </c>
      <c r="R40" s="10">
        <f>+Tabla1[[#This Row],[APROPIACIÓN DICIEMBRE]]-Tabla1[[#This Row],[APROPIACIÓN NOVIEMBRE]]</f>
        <v>-362434749</v>
      </c>
    </row>
    <row r="41" spans="1:18" x14ac:dyDescent="0.25">
      <c r="A41" s="9" t="s">
        <v>138</v>
      </c>
      <c r="C41" s="2">
        <f>SUMIFS(Detalle!T$1:T$516,Detalle!A$1:A$516,Presupuesto_Regional!A41)</f>
        <v>0</v>
      </c>
      <c r="D41" s="17">
        <f>SUBTOTAL(109,D7:D40)</f>
        <v>10332497010495</v>
      </c>
      <c r="E41" s="2">
        <f>SUBTOTAL(109,E7:E40)</f>
        <v>10332497010495</v>
      </c>
      <c r="F41" s="2">
        <f>SUBTOTAL(109,F7:F40)</f>
        <v>10323090669476</v>
      </c>
      <c r="G41" s="2">
        <f>SUBTOTAL(109,G7:G40)</f>
        <v>10324685754018</v>
      </c>
      <c r="H41" s="2">
        <v>10410379920070</v>
      </c>
      <c r="I41" s="2">
        <f>SUBTOTAL(109,I7:I40)</f>
        <v>10424697565835</v>
      </c>
      <c r="J41" s="2">
        <f>SUBTOTAL(109,J7:J40)</f>
        <v>10375646022002</v>
      </c>
      <c r="K41" s="2">
        <f>SUBTOTAL(109,K7:K40)</f>
        <v>10380890819359</v>
      </c>
      <c r="L41" s="2">
        <v>10443043145271</v>
      </c>
      <c r="M41" s="2">
        <v>10446426519898</v>
      </c>
      <c r="N41" s="2">
        <f>SUBTOTAL(109,N7:N40)</f>
        <v>10688951718071</v>
      </c>
      <c r="O41" s="2">
        <v>10740362771442</v>
      </c>
      <c r="P41" s="3">
        <f>+Tabla1[[#This Row],[APROPIACIÓN NOVIEMBRE]]-Tabla1[[#This Row],[APROPIACIÓN OCTUBRE]]</f>
        <v>51411053371</v>
      </c>
      <c r="Q41" s="2">
        <f>SUBTOTAL(109,Q6:Q40)</f>
        <v>10763677315435</v>
      </c>
      <c r="R41" s="10">
        <f>+Tabla1[[#This Row],[APROPIACIÓN DICIEMBRE]]-Tabla1[[#This Row],[APROPIACIÓN NOVIEMBRE]]</f>
        <v>23314543993</v>
      </c>
    </row>
    <row r="42" spans="1:18" x14ac:dyDescent="0.2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>
        <f>+Q41-O41</f>
        <v>23314543993</v>
      </c>
      <c r="R42" s="3"/>
    </row>
    <row r="43" spans="1:18" x14ac:dyDescent="0.25">
      <c r="Q43" s="3">
        <f>+Tabla1[[#Totals],[APROPIACIÓN DICIEMBRE]]-R41</f>
        <v>0</v>
      </c>
      <c r="R43" s="3"/>
    </row>
    <row r="44" spans="1:18" x14ac:dyDescent="0.25">
      <c r="Q44" s="27"/>
      <c r="R44" s="3"/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7F9F-15FA-43C3-BB29-28E53109F49C}">
  <dimension ref="A3:B24"/>
  <sheetViews>
    <sheetView workbookViewId="0">
      <selection activeCell="A30" sqref="A30"/>
    </sheetView>
  </sheetViews>
  <sheetFormatPr baseColWidth="10" defaultRowHeight="15" x14ac:dyDescent="0.25"/>
  <cols>
    <col min="1" max="1" width="209.28515625" bestFit="1" customWidth="1"/>
    <col min="2" max="2" width="21.5703125" bestFit="1" customWidth="1"/>
  </cols>
  <sheetData>
    <row r="3" spans="1:2" x14ac:dyDescent="0.25">
      <c r="A3" s="18" t="s">
        <v>130</v>
      </c>
      <c r="B3" t="s">
        <v>181</v>
      </c>
    </row>
    <row r="4" spans="1:2" x14ac:dyDescent="0.25">
      <c r="A4" s="22" t="s">
        <v>53</v>
      </c>
      <c r="B4" s="19">
        <v>399033014355</v>
      </c>
    </row>
    <row r="5" spans="1:2" x14ac:dyDescent="0.25">
      <c r="A5" s="22" t="s">
        <v>63</v>
      </c>
      <c r="B5" s="19">
        <v>396281611556</v>
      </c>
    </row>
    <row r="6" spans="1:2" x14ac:dyDescent="0.25">
      <c r="A6" s="22" t="s">
        <v>56</v>
      </c>
      <c r="B6" s="19">
        <v>6065093417061</v>
      </c>
    </row>
    <row r="7" spans="1:2" x14ac:dyDescent="0.25">
      <c r="A7" s="22" t="s">
        <v>60</v>
      </c>
      <c r="B7" s="19">
        <v>1453884196449</v>
      </c>
    </row>
    <row r="8" spans="1:2" x14ac:dyDescent="0.25">
      <c r="A8" s="22" t="s">
        <v>50</v>
      </c>
      <c r="B8" s="19">
        <v>20000000000</v>
      </c>
    </row>
    <row r="9" spans="1:2" x14ac:dyDescent="0.25">
      <c r="A9" s="22" t="s">
        <v>58</v>
      </c>
      <c r="B9" s="19">
        <v>987766822133</v>
      </c>
    </row>
    <row r="10" spans="1:2" x14ac:dyDescent="0.25">
      <c r="A10" s="22" t="s">
        <v>147</v>
      </c>
      <c r="B10" s="19">
        <v>1514590583</v>
      </c>
    </row>
    <row r="11" spans="1:2" x14ac:dyDescent="0.25">
      <c r="A11" s="22" t="s">
        <v>35</v>
      </c>
      <c r="B11" s="19">
        <v>67288295887</v>
      </c>
    </row>
    <row r="12" spans="1:2" x14ac:dyDescent="0.25">
      <c r="A12" s="22" t="s">
        <v>31</v>
      </c>
      <c r="B12" s="19">
        <v>220735470000</v>
      </c>
    </row>
    <row r="13" spans="1:2" x14ac:dyDescent="0.25">
      <c r="A13" s="22" t="s">
        <v>47</v>
      </c>
      <c r="B13" s="19">
        <v>23294824198</v>
      </c>
    </row>
    <row r="14" spans="1:2" x14ac:dyDescent="0.25">
      <c r="A14" s="22" t="s">
        <v>45</v>
      </c>
      <c r="B14" s="19">
        <v>4842518267</v>
      </c>
    </row>
    <row r="15" spans="1:2" x14ac:dyDescent="0.25">
      <c r="A15" s="22" t="s">
        <v>39</v>
      </c>
      <c r="B15" s="19">
        <v>5502000000</v>
      </c>
    </row>
    <row r="16" spans="1:2" x14ac:dyDescent="0.25">
      <c r="A16" s="22" t="s">
        <v>37</v>
      </c>
      <c r="B16" s="19">
        <v>105525916</v>
      </c>
    </row>
    <row r="17" spans="1:2" x14ac:dyDescent="0.25">
      <c r="A17" s="22" t="s">
        <v>43</v>
      </c>
      <c r="B17" s="19">
        <v>79730600</v>
      </c>
    </row>
    <row r="18" spans="1:2" x14ac:dyDescent="0.25">
      <c r="A18" s="22" t="s">
        <v>33</v>
      </c>
      <c r="B18" s="19">
        <v>52057310000</v>
      </c>
    </row>
    <row r="19" spans="1:2" x14ac:dyDescent="0.25">
      <c r="A19" s="22" t="s">
        <v>29</v>
      </c>
      <c r="B19" s="19">
        <v>637201550000</v>
      </c>
    </row>
    <row r="20" spans="1:2" x14ac:dyDescent="0.25">
      <c r="A20" s="22" t="s">
        <v>41</v>
      </c>
      <c r="B20" s="19">
        <v>10603894963</v>
      </c>
    </row>
    <row r="21" spans="1:2" x14ac:dyDescent="0.25">
      <c r="A21" s="22" t="s">
        <v>190</v>
      </c>
      <c r="B21" s="19">
        <v>50000000000</v>
      </c>
    </row>
    <row r="22" spans="1:2" x14ac:dyDescent="0.25">
      <c r="A22" s="22" t="s">
        <v>193</v>
      </c>
      <c r="B22" s="19">
        <v>24226961950</v>
      </c>
    </row>
    <row r="23" spans="1:2" x14ac:dyDescent="0.25">
      <c r="A23" s="22" t="s">
        <v>196</v>
      </c>
      <c r="B23" s="19">
        <v>20000000000</v>
      </c>
    </row>
    <row r="24" spans="1:2" x14ac:dyDescent="0.25">
      <c r="A24" s="22" t="s">
        <v>131</v>
      </c>
      <c r="B24" s="19">
        <v>10439511733918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B49E-B165-4C0F-B909-24D9E644F975}">
  <dimension ref="A3:C40"/>
  <sheetViews>
    <sheetView topLeftCell="A17" workbookViewId="0">
      <selection activeCell="C41" sqref="C41"/>
    </sheetView>
  </sheetViews>
  <sheetFormatPr baseColWidth="10" defaultRowHeight="15" x14ac:dyDescent="0.25"/>
  <cols>
    <col min="1" max="1" width="49.5703125" bestFit="1" customWidth="1"/>
    <col min="2" max="2" width="45.7109375" bestFit="1" customWidth="1"/>
    <col min="3" max="3" width="21.5703125" bestFit="1" customWidth="1"/>
  </cols>
  <sheetData>
    <row r="3" spans="1:3" x14ac:dyDescent="0.25">
      <c r="A3" s="18" t="s">
        <v>181</v>
      </c>
    </row>
    <row r="4" spans="1:3" x14ac:dyDescent="0.25">
      <c r="A4" s="18" t="s">
        <v>0</v>
      </c>
      <c r="B4" s="18" t="s">
        <v>1</v>
      </c>
      <c r="C4" t="s">
        <v>186</v>
      </c>
    </row>
    <row r="5" spans="1:3" x14ac:dyDescent="0.25">
      <c r="A5" t="s">
        <v>23</v>
      </c>
      <c r="B5" t="s">
        <v>24</v>
      </c>
      <c r="C5" s="19">
        <v>2235194142430</v>
      </c>
    </row>
    <row r="6" spans="1:3" x14ac:dyDescent="0.25">
      <c r="A6" t="s">
        <v>64</v>
      </c>
      <c r="B6" t="s">
        <v>65</v>
      </c>
      <c r="C6" s="19">
        <v>719871594965</v>
      </c>
    </row>
    <row r="7" spans="1:3" x14ac:dyDescent="0.25">
      <c r="A7" t="s">
        <v>66</v>
      </c>
      <c r="B7" t="s">
        <v>67</v>
      </c>
      <c r="C7" s="19">
        <v>391161077751</v>
      </c>
    </row>
    <row r="8" spans="1:3" x14ac:dyDescent="0.25">
      <c r="A8" t="s">
        <v>68</v>
      </c>
      <c r="B8" t="s">
        <v>69</v>
      </c>
      <c r="C8" s="19">
        <v>572489215587</v>
      </c>
    </row>
    <row r="9" spans="1:3" x14ac:dyDescent="0.25">
      <c r="A9" t="s">
        <v>70</v>
      </c>
      <c r="B9" t="s">
        <v>71</v>
      </c>
      <c r="C9" s="19">
        <v>476283589673</v>
      </c>
    </row>
    <row r="10" spans="1:3" x14ac:dyDescent="0.25">
      <c r="A10" t="s">
        <v>72</v>
      </c>
      <c r="B10" t="s">
        <v>73</v>
      </c>
      <c r="C10" s="19">
        <v>182582474622</v>
      </c>
    </row>
    <row r="11" spans="1:3" x14ac:dyDescent="0.25">
      <c r="A11" t="s">
        <v>74</v>
      </c>
      <c r="B11" t="s">
        <v>75</v>
      </c>
      <c r="C11" s="19">
        <v>165382986559</v>
      </c>
    </row>
    <row r="12" spans="1:3" x14ac:dyDescent="0.25">
      <c r="A12" t="s">
        <v>76</v>
      </c>
      <c r="B12" t="s">
        <v>77</v>
      </c>
      <c r="C12" s="19">
        <v>87293652554</v>
      </c>
    </row>
    <row r="13" spans="1:3" x14ac:dyDescent="0.25">
      <c r="A13" t="s">
        <v>78</v>
      </c>
      <c r="B13" t="s">
        <v>79</v>
      </c>
      <c r="C13" s="19">
        <v>334017404292</v>
      </c>
    </row>
    <row r="14" spans="1:3" x14ac:dyDescent="0.25">
      <c r="A14" t="s">
        <v>80</v>
      </c>
      <c r="B14" t="s">
        <v>81</v>
      </c>
      <c r="C14" s="19">
        <v>313027449337</v>
      </c>
    </row>
    <row r="15" spans="1:3" x14ac:dyDescent="0.25">
      <c r="A15" t="s">
        <v>82</v>
      </c>
      <c r="B15" t="s">
        <v>83</v>
      </c>
      <c r="C15" s="19">
        <v>395229753496</v>
      </c>
    </row>
    <row r="16" spans="1:3" x14ac:dyDescent="0.25">
      <c r="A16" t="s">
        <v>84</v>
      </c>
      <c r="B16" t="s">
        <v>85</v>
      </c>
      <c r="C16" s="19">
        <v>286696246349</v>
      </c>
    </row>
    <row r="17" spans="1:3" x14ac:dyDescent="0.25">
      <c r="A17" t="s">
        <v>86</v>
      </c>
      <c r="B17" t="s">
        <v>87</v>
      </c>
      <c r="C17" s="19">
        <v>264316301513</v>
      </c>
    </row>
    <row r="18" spans="1:3" x14ac:dyDescent="0.25">
      <c r="A18" t="s">
        <v>88</v>
      </c>
      <c r="B18" t="s">
        <v>89</v>
      </c>
      <c r="C18" s="19">
        <v>191713137806</v>
      </c>
    </row>
    <row r="19" spans="1:3" x14ac:dyDescent="0.25">
      <c r="A19" t="s">
        <v>90</v>
      </c>
      <c r="B19" t="s">
        <v>91</v>
      </c>
      <c r="C19" s="19">
        <v>866349645509</v>
      </c>
    </row>
    <row r="20" spans="1:3" x14ac:dyDescent="0.25">
      <c r="A20" t="s">
        <v>92</v>
      </c>
      <c r="B20" t="s">
        <v>93</v>
      </c>
      <c r="C20" s="19">
        <v>341416248011</v>
      </c>
    </row>
    <row r="21" spans="1:3" x14ac:dyDescent="0.25">
      <c r="A21" t="s">
        <v>94</v>
      </c>
      <c r="B21" t="s">
        <v>95</v>
      </c>
      <c r="C21" s="19">
        <v>157598187639</v>
      </c>
    </row>
    <row r="22" spans="1:3" x14ac:dyDescent="0.25">
      <c r="A22" t="s">
        <v>96</v>
      </c>
      <c r="B22" t="s">
        <v>97</v>
      </c>
      <c r="C22" s="19">
        <v>350593211965</v>
      </c>
    </row>
    <row r="23" spans="1:3" x14ac:dyDescent="0.25">
      <c r="A23" t="s">
        <v>98</v>
      </c>
      <c r="B23" t="s">
        <v>99</v>
      </c>
      <c r="C23" s="19">
        <v>312737208025</v>
      </c>
    </row>
    <row r="24" spans="1:3" x14ac:dyDescent="0.25">
      <c r="A24" t="s">
        <v>100</v>
      </c>
      <c r="B24" t="s">
        <v>101</v>
      </c>
      <c r="C24" s="19">
        <v>77285652045</v>
      </c>
    </row>
    <row r="25" spans="1:3" x14ac:dyDescent="0.25">
      <c r="A25" t="s">
        <v>102</v>
      </c>
      <c r="B25" t="s">
        <v>103</v>
      </c>
      <c r="C25" s="19">
        <v>139240821345</v>
      </c>
    </row>
    <row r="26" spans="1:3" x14ac:dyDescent="0.25">
      <c r="A26" t="s">
        <v>104</v>
      </c>
      <c r="B26" t="s">
        <v>105</v>
      </c>
      <c r="C26" s="19">
        <v>276904466098</v>
      </c>
    </row>
    <row r="27" spans="1:3" x14ac:dyDescent="0.25">
      <c r="A27" t="s">
        <v>106</v>
      </c>
      <c r="B27" t="s">
        <v>107</v>
      </c>
      <c r="C27" s="19">
        <v>211524216040</v>
      </c>
    </row>
    <row r="28" spans="1:3" x14ac:dyDescent="0.25">
      <c r="A28" t="s">
        <v>108</v>
      </c>
      <c r="B28" t="s">
        <v>109</v>
      </c>
      <c r="C28" s="19">
        <v>219185348640</v>
      </c>
    </row>
    <row r="29" spans="1:3" x14ac:dyDescent="0.25">
      <c r="A29" t="s">
        <v>110</v>
      </c>
      <c r="B29" t="s">
        <v>111</v>
      </c>
      <c r="C29" s="19">
        <v>533383963548</v>
      </c>
    </row>
    <row r="30" spans="1:3" x14ac:dyDescent="0.25">
      <c r="A30" t="s">
        <v>112</v>
      </c>
      <c r="B30" t="s">
        <v>113</v>
      </c>
      <c r="C30" s="19">
        <v>74037232915</v>
      </c>
    </row>
    <row r="31" spans="1:3" x14ac:dyDescent="0.25">
      <c r="A31" t="s">
        <v>114</v>
      </c>
      <c r="B31" t="s">
        <v>115</v>
      </c>
      <c r="C31" s="19">
        <v>62145554705</v>
      </c>
    </row>
    <row r="32" spans="1:3" x14ac:dyDescent="0.25">
      <c r="A32" t="s">
        <v>116</v>
      </c>
      <c r="B32" t="s">
        <v>117</v>
      </c>
      <c r="C32" s="19">
        <v>74642840890</v>
      </c>
    </row>
    <row r="33" spans="1:3" x14ac:dyDescent="0.25">
      <c r="A33" t="s">
        <v>118</v>
      </c>
      <c r="B33" t="s">
        <v>119</v>
      </c>
      <c r="C33" s="19">
        <v>15645988542</v>
      </c>
    </row>
    <row r="34" spans="1:3" x14ac:dyDescent="0.25">
      <c r="A34" t="s">
        <v>120</v>
      </c>
      <c r="B34" t="s">
        <v>121</v>
      </c>
      <c r="C34" s="19">
        <v>29156285105</v>
      </c>
    </row>
    <row r="35" spans="1:3" x14ac:dyDescent="0.25">
      <c r="A35" t="s">
        <v>122</v>
      </c>
      <c r="B35" t="s">
        <v>123</v>
      </c>
      <c r="C35" s="19">
        <v>20477604757</v>
      </c>
    </row>
    <row r="36" spans="1:3" x14ac:dyDescent="0.25">
      <c r="A36" t="s">
        <v>124</v>
      </c>
      <c r="B36" t="s">
        <v>125</v>
      </c>
      <c r="C36" s="19">
        <v>27635087141</v>
      </c>
    </row>
    <row r="37" spans="1:3" x14ac:dyDescent="0.25">
      <c r="A37" t="s">
        <v>126</v>
      </c>
      <c r="B37" t="s">
        <v>127</v>
      </c>
      <c r="C37" s="19">
        <v>14736378660</v>
      </c>
    </row>
    <row r="38" spans="1:3" x14ac:dyDescent="0.25">
      <c r="A38" t="s">
        <v>128</v>
      </c>
      <c r="B38" t="s">
        <v>129</v>
      </c>
      <c r="C38" s="19">
        <v>19556765404</v>
      </c>
    </row>
    <row r="39" spans="1:3" x14ac:dyDescent="0.25">
      <c r="A39" t="s">
        <v>131</v>
      </c>
      <c r="C39" s="19">
        <v>10439511733918</v>
      </c>
    </row>
    <row r="40" spans="1:3" x14ac:dyDescent="0.25">
      <c r="C40" s="3">
        <f>+GETPIVOTDATA("APR. VIGENTE",$A$3)-Tabla1[[#This Row],[APROPIACIÓN DICIEMBRE]]</f>
        <v>10416335751738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21"/>
  <sheetViews>
    <sheetView showGridLines="0" workbookViewId="0">
      <pane ySplit="4" topLeftCell="A509" activePane="bottomLeft" state="frozen"/>
      <selection pane="bottomLeft" activeCell="Q525" sqref="Q525"/>
    </sheetView>
  </sheetViews>
  <sheetFormatPr baseColWidth="10" defaultColWidth="11.42578125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9" width="18.85546875" customWidth="1"/>
    <col min="20" max="20" width="21.5703125" bestFit="1" customWidth="1"/>
    <col min="21" max="27" width="18.85546875" customWidth="1"/>
    <col min="28" max="28" width="0" hidden="1" customWidth="1"/>
    <col min="29" max="29" width="6.42578125" customWidth="1"/>
  </cols>
  <sheetData>
    <row r="1" spans="1:28" x14ac:dyDescent="0.25">
      <c r="A1" s="28" t="s">
        <v>142</v>
      </c>
      <c r="B1" s="28">
        <v>2025</v>
      </c>
      <c r="C1" s="29" t="s">
        <v>150</v>
      </c>
      <c r="D1" s="29" t="s">
        <v>150</v>
      </c>
      <c r="E1" s="29" t="s">
        <v>150</v>
      </c>
      <c r="F1" s="29" t="s">
        <v>150</v>
      </c>
      <c r="G1" s="29" t="s">
        <v>150</v>
      </c>
      <c r="H1" s="29" t="s">
        <v>150</v>
      </c>
      <c r="I1" s="29" t="s">
        <v>150</v>
      </c>
      <c r="J1" s="29" t="s">
        <v>150</v>
      </c>
      <c r="K1" s="29" t="s">
        <v>150</v>
      </c>
      <c r="L1" s="29" t="s">
        <v>150</v>
      </c>
      <c r="M1" s="29" t="s">
        <v>150</v>
      </c>
      <c r="N1" s="29" t="s">
        <v>150</v>
      </c>
      <c r="O1" s="29" t="s">
        <v>150</v>
      </c>
      <c r="P1" s="29" t="s">
        <v>150</v>
      </c>
      <c r="Q1" s="29" t="s">
        <v>150</v>
      </c>
      <c r="R1" s="29" t="s">
        <v>150</v>
      </c>
      <c r="S1" s="29" t="s">
        <v>150</v>
      </c>
      <c r="T1" s="29" t="s">
        <v>150</v>
      </c>
      <c r="U1" s="29" t="s">
        <v>150</v>
      </c>
      <c r="V1" s="29" t="s">
        <v>150</v>
      </c>
      <c r="W1" s="29" t="s">
        <v>150</v>
      </c>
      <c r="X1" s="29" t="s">
        <v>150</v>
      </c>
      <c r="Y1" s="29" t="s">
        <v>150</v>
      </c>
      <c r="Z1" s="29" t="s">
        <v>150</v>
      </c>
      <c r="AA1" s="29" t="s">
        <v>150</v>
      </c>
    </row>
    <row r="2" spans="1:28" x14ac:dyDescent="0.25">
      <c r="A2" s="28" t="s">
        <v>143</v>
      </c>
      <c r="B2" s="28" t="s">
        <v>144</v>
      </c>
      <c r="C2" s="29" t="s">
        <v>150</v>
      </c>
      <c r="D2" s="29" t="s">
        <v>150</v>
      </c>
      <c r="E2" s="29" t="s">
        <v>150</v>
      </c>
      <c r="F2" s="29" t="s">
        <v>150</v>
      </c>
      <c r="G2" s="29" t="s">
        <v>150</v>
      </c>
      <c r="H2" s="29" t="s">
        <v>150</v>
      </c>
      <c r="I2" s="29" t="s">
        <v>150</v>
      </c>
      <c r="J2" s="29" t="s">
        <v>150</v>
      </c>
      <c r="K2" s="29" t="s">
        <v>150</v>
      </c>
      <c r="L2" s="29" t="s">
        <v>150</v>
      </c>
      <c r="M2" s="29" t="s">
        <v>150</v>
      </c>
      <c r="N2" s="29" t="s">
        <v>150</v>
      </c>
      <c r="O2" s="29" t="s">
        <v>150</v>
      </c>
      <c r="P2" s="29" t="s">
        <v>150</v>
      </c>
      <c r="Q2" s="29" t="s">
        <v>150</v>
      </c>
      <c r="R2" s="29" t="s">
        <v>150</v>
      </c>
      <c r="S2" s="29" t="s">
        <v>150</v>
      </c>
      <c r="T2" s="29" t="s">
        <v>150</v>
      </c>
      <c r="U2" s="29" t="s">
        <v>150</v>
      </c>
      <c r="V2" s="29" t="s">
        <v>150</v>
      </c>
      <c r="W2" s="29" t="s">
        <v>150</v>
      </c>
      <c r="X2" s="29" t="s">
        <v>150</v>
      </c>
      <c r="Y2" s="29" t="s">
        <v>150</v>
      </c>
      <c r="Z2" s="29" t="s">
        <v>150</v>
      </c>
      <c r="AA2" s="29" t="s">
        <v>150</v>
      </c>
    </row>
    <row r="3" spans="1:28" x14ac:dyDescent="0.25">
      <c r="A3" s="28" t="s">
        <v>145</v>
      </c>
      <c r="B3" s="28" t="s">
        <v>223</v>
      </c>
      <c r="C3" s="29" t="s">
        <v>150</v>
      </c>
      <c r="D3" s="29" t="s">
        <v>150</v>
      </c>
      <c r="E3" s="29" t="s">
        <v>150</v>
      </c>
      <c r="F3" s="29" t="s">
        <v>150</v>
      </c>
      <c r="G3" s="29" t="s">
        <v>150</v>
      </c>
      <c r="H3" s="29" t="s">
        <v>150</v>
      </c>
      <c r="I3" s="29" t="s">
        <v>150</v>
      </c>
      <c r="J3" s="29" t="s">
        <v>150</v>
      </c>
      <c r="K3" s="29" t="s">
        <v>150</v>
      </c>
      <c r="L3" s="29" t="s">
        <v>150</v>
      </c>
      <c r="M3" s="29" t="s">
        <v>150</v>
      </c>
      <c r="N3" s="29" t="s">
        <v>150</v>
      </c>
      <c r="O3" s="29" t="s">
        <v>150</v>
      </c>
      <c r="P3" s="29" t="s">
        <v>150</v>
      </c>
      <c r="Q3" s="29" t="s">
        <v>150</v>
      </c>
      <c r="R3" s="29" t="s">
        <v>150</v>
      </c>
      <c r="S3" s="29" t="s">
        <v>150</v>
      </c>
      <c r="T3" s="29" t="s">
        <v>150</v>
      </c>
      <c r="U3" s="29" t="s">
        <v>150</v>
      </c>
      <c r="V3" s="29" t="s">
        <v>150</v>
      </c>
      <c r="W3" s="29" t="s">
        <v>150</v>
      </c>
      <c r="X3" s="29" t="s">
        <v>150</v>
      </c>
      <c r="Y3" s="29" t="s">
        <v>150</v>
      </c>
      <c r="Z3" s="29" t="s">
        <v>150</v>
      </c>
      <c r="AA3" s="29" t="s">
        <v>150</v>
      </c>
    </row>
    <row r="4" spans="1:28" ht="24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151</v>
      </c>
      <c r="G4" s="28" t="s">
        <v>5</v>
      </c>
      <c r="H4" s="28" t="s">
        <v>6</v>
      </c>
      <c r="I4" s="28" t="s">
        <v>152</v>
      </c>
      <c r="J4" s="28" t="s">
        <v>7</v>
      </c>
      <c r="K4" s="28" t="s">
        <v>153</v>
      </c>
      <c r="L4" s="28" t="s">
        <v>154</v>
      </c>
      <c r="M4" s="28" t="s">
        <v>8</v>
      </c>
      <c r="N4" s="28" t="s">
        <v>9</v>
      </c>
      <c r="O4" s="28" t="s">
        <v>10</v>
      </c>
      <c r="P4" s="28" t="s">
        <v>11</v>
      </c>
      <c r="Q4" s="28" t="s">
        <v>12</v>
      </c>
      <c r="R4" s="28" t="s">
        <v>13</v>
      </c>
      <c r="S4" s="28" t="s">
        <v>14</v>
      </c>
      <c r="T4" s="28" t="s">
        <v>15</v>
      </c>
      <c r="U4" s="28" t="s">
        <v>16</v>
      </c>
      <c r="V4" s="28" t="s">
        <v>17</v>
      </c>
      <c r="W4" s="28" t="s">
        <v>18</v>
      </c>
      <c r="X4" s="28" t="s">
        <v>19</v>
      </c>
      <c r="Y4" s="28" t="s">
        <v>20</v>
      </c>
      <c r="Z4" s="28" t="s">
        <v>21</v>
      </c>
      <c r="AA4" s="28" t="s">
        <v>22</v>
      </c>
      <c r="AB4" s="23"/>
    </row>
    <row r="5" spans="1:28" ht="22.5" x14ac:dyDescent="0.25">
      <c r="A5" s="24" t="s">
        <v>211</v>
      </c>
      <c r="B5" s="25" t="s">
        <v>212</v>
      </c>
      <c r="C5" s="26" t="s">
        <v>34</v>
      </c>
      <c r="D5" s="24" t="s">
        <v>26</v>
      </c>
      <c r="E5" s="24" t="s">
        <v>157</v>
      </c>
      <c r="F5" s="24"/>
      <c r="G5" s="24"/>
      <c r="H5" s="24"/>
      <c r="I5" s="24"/>
      <c r="J5" s="24"/>
      <c r="K5" s="24"/>
      <c r="L5" s="24"/>
      <c r="M5" s="24" t="s">
        <v>27</v>
      </c>
      <c r="N5" s="24" t="s">
        <v>156</v>
      </c>
      <c r="O5" s="24" t="s">
        <v>28</v>
      </c>
      <c r="P5" s="25" t="s">
        <v>35</v>
      </c>
      <c r="Q5" s="27">
        <v>0</v>
      </c>
      <c r="R5" s="27">
        <v>730620412</v>
      </c>
      <c r="S5" s="27">
        <v>730620412</v>
      </c>
      <c r="T5" s="27">
        <v>0</v>
      </c>
      <c r="U5" s="27">
        <v>0</v>
      </c>
      <c r="V5" s="27">
        <v>0</v>
      </c>
      <c r="W5" s="27">
        <v>0</v>
      </c>
      <c r="X5" s="27">
        <v>0</v>
      </c>
      <c r="Y5" s="27">
        <v>0</v>
      </c>
      <c r="Z5" s="27">
        <v>0</v>
      </c>
      <c r="AA5" s="27">
        <v>0</v>
      </c>
    </row>
    <row r="6" spans="1:28" ht="22.5" x14ac:dyDescent="0.25">
      <c r="A6" s="24" t="s">
        <v>23</v>
      </c>
      <c r="B6" s="25" t="s">
        <v>24</v>
      </c>
      <c r="C6" s="26" t="s">
        <v>25</v>
      </c>
      <c r="D6" s="24" t="s">
        <v>26</v>
      </c>
      <c r="E6" s="24" t="s">
        <v>155</v>
      </c>
      <c r="F6" s="24" t="s">
        <v>155</v>
      </c>
      <c r="G6" s="24" t="s">
        <v>155</v>
      </c>
      <c r="H6" s="24"/>
      <c r="I6" s="24"/>
      <c r="J6" s="24"/>
      <c r="K6" s="24"/>
      <c r="L6" s="24"/>
      <c r="M6" s="24" t="s">
        <v>27</v>
      </c>
      <c r="N6" s="24" t="s">
        <v>156</v>
      </c>
      <c r="O6" s="24" t="s">
        <v>28</v>
      </c>
      <c r="P6" s="25" t="s">
        <v>29</v>
      </c>
      <c r="Q6" s="27">
        <v>637201550000</v>
      </c>
      <c r="R6" s="27">
        <v>12100000000</v>
      </c>
      <c r="S6" s="27">
        <v>31221773079</v>
      </c>
      <c r="T6" s="27">
        <v>618079776921</v>
      </c>
      <c r="U6" s="27">
        <v>0</v>
      </c>
      <c r="V6" s="27">
        <v>612502493083</v>
      </c>
      <c r="W6" s="27">
        <v>5577283838</v>
      </c>
      <c r="X6" s="27">
        <v>612502493083</v>
      </c>
      <c r="Y6" s="27">
        <v>611707313511</v>
      </c>
      <c r="Z6" s="27">
        <v>611520611671</v>
      </c>
      <c r="AA6" s="27">
        <v>611520611671</v>
      </c>
    </row>
    <row r="7" spans="1:28" ht="22.5" x14ac:dyDescent="0.25">
      <c r="A7" s="24" t="s">
        <v>23</v>
      </c>
      <c r="B7" s="25" t="s">
        <v>24</v>
      </c>
      <c r="C7" s="26" t="s">
        <v>30</v>
      </c>
      <c r="D7" s="24" t="s">
        <v>26</v>
      </c>
      <c r="E7" s="24" t="s">
        <v>155</v>
      </c>
      <c r="F7" s="24" t="s">
        <v>155</v>
      </c>
      <c r="G7" s="24" t="s">
        <v>157</v>
      </c>
      <c r="H7" s="24"/>
      <c r="I7" s="24"/>
      <c r="J7" s="24"/>
      <c r="K7" s="24"/>
      <c r="L7" s="24"/>
      <c r="M7" s="24" t="s">
        <v>27</v>
      </c>
      <c r="N7" s="24" t="s">
        <v>156</v>
      </c>
      <c r="O7" s="24" t="s">
        <v>28</v>
      </c>
      <c r="P7" s="25" t="s">
        <v>31</v>
      </c>
      <c r="Q7" s="27">
        <v>220735470000</v>
      </c>
      <c r="R7" s="27">
        <v>7250000000</v>
      </c>
      <c r="S7" s="27">
        <v>21109356764</v>
      </c>
      <c r="T7" s="27">
        <v>206876113236</v>
      </c>
      <c r="U7" s="27">
        <v>0</v>
      </c>
      <c r="V7" s="27">
        <v>205765006894</v>
      </c>
      <c r="W7" s="27">
        <v>1111106342</v>
      </c>
      <c r="X7" s="27">
        <v>205765006894</v>
      </c>
      <c r="Y7" s="27">
        <v>205765006894</v>
      </c>
      <c r="Z7" s="27">
        <v>205765006894</v>
      </c>
      <c r="AA7" s="27">
        <v>205765006894</v>
      </c>
    </row>
    <row r="8" spans="1:28" ht="33.75" x14ac:dyDescent="0.25">
      <c r="A8" s="24" t="s">
        <v>23</v>
      </c>
      <c r="B8" s="25" t="s">
        <v>24</v>
      </c>
      <c r="C8" s="26" t="s">
        <v>32</v>
      </c>
      <c r="D8" s="24" t="s">
        <v>26</v>
      </c>
      <c r="E8" s="24" t="s">
        <v>155</v>
      </c>
      <c r="F8" s="24" t="s">
        <v>155</v>
      </c>
      <c r="G8" s="24" t="s">
        <v>158</v>
      </c>
      <c r="H8" s="24"/>
      <c r="I8" s="24"/>
      <c r="J8" s="24"/>
      <c r="K8" s="24"/>
      <c r="L8" s="24"/>
      <c r="M8" s="24" t="s">
        <v>27</v>
      </c>
      <c r="N8" s="24" t="s">
        <v>156</v>
      </c>
      <c r="O8" s="24" t="s">
        <v>28</v>
      </c>
      <c r="P8" s="25" t="s">
        <v>33</v>
      </c>
      <c r="Q8" s="27">
        <v>52057310000</v>
      </c>
      <c r="R8" s="27">
        <v>542500000</v>
      </c>
      <c r="S8" s="27">
        <v>4314497848</v>
      </c>
      <c r="T8" s="27">
        <v>48285312152</v>
      </c>
      <c r="U8" s="27">
        <v>0</v>
      </c>
      <c r="V8" s="27">
        <v>46026705700</v>
      </c>
      <c r="W8" s="27">
        <v>2258606452</v>
      </c>
      <c r="X8" s="27">
        <v>46026705700</v>
      </c>
      <c r="Y8" s="27">
        <v>46026705700</v>
      </c>
      <c r="Z8" s="27">
        <v>45890352701</v>
      </c>
      <c r="AA8" s="27">
        <v>45890352701</v>
      </c>
    </row>
    <row r="9" spans="1:28" ht="22.5" x14ac:dyDescent="0.25">
      <c r="A9" s="24" t="s">
        <v>23</v>
      </c>
      <c r="B9" s="25" t="s">
        <v>24</v>
      </c>
      <c r="C9" s="26" t="s">
        <v>34</v>
      </c>
      <c r="D9" s="24" t="s">
        <v>26</v>
      </c>
      <c r="E9" s="24" t="s">
        <v>157</v>
      </c>
      <c r="F9" s="24"/>
      <c r="G9" s="24"/>
      <c r="H9" s="24"/>
      <c r="I9" s="24"/>
      <c r="J9" s="24"/>
      <c r="K9" s="24"/>
      <c r="L9" s="24"/>
      <c r="M9" s="24" t="s">
        <v>27</v>
      </c>
      <c r="N9" s="24" t="s">
        <v>156</v>
      </c>
      <c r="O9" s="24" t="s">
        <v>28</v>
      </c>
      <c r="P9" s="25" t="s">
        <v>35</v>
      </c>
      <c r="Q9" s="27">
        <v>38514730417</v>
      </c>
      <c r="R9" s="27">
        <v>42531369033</v>
      </c>
      <c r="S9" s="27">
        <v>7745915130</v>
      </c>
      <c r="T9" s="27">
        <v>73300184320</v>
      </c>
      <c r="U9" s="27">
        <v>0</v>
      </c>
      <c r="V9" s="27">
        <v>71388953774.130005</v>
      </c>
      <c r="W9" s="27">
        <v>1911230545.8699999</v>
      </c>
      <c r="X9" s="27">
        <v>71388953774.130005</v>
      </c>
      <c r="Y9" s="27">
        <v>48510835567.080002</v>
      </c>
      <c r="Z9" s="27">
        <v>48226854082.080002</v>
      </c>
      <c r="AA9" s="27">
        <v>48226854082.080002</v>
      </c>
    </row>
    <row r="10" spans="1:28" ht="22.5" x14ac:dyDescent="0.25">
      <c r="A10" s="24" t="s">
        <v>23</v>
      </c>
      <c r="B10" s="25" t="s">
        <v>24</v>
      </c>
      <c r="C10" s="26" t="s">
        <v>146</v>
      </c>
      <c r="D10" s="24" t="s">
        <v>26</v>
      </c>
      <c r="E10" s="24" t="s">
        <v>158</v>
      </c>
      <c r="F10" s="24" t="s">
        <v>158</v>
      </c>
      <c r="G10" s="24" t="s">
        <v>155</v>
      </c>
      <c r="H10" s="24" t="s">
        <v>159</v>
      </c>
      <c r="I10" s="24"/>
      <c r="J10" s="24"/>
      <c r="K10" s="24"/>
      <c r="L10" s="24"/>
      <c r="M10" s="24" t="s">
        <v>27</v>
      </c>
      <c r="N10" s="24" t="s">
        <v>156</v>
      </c>
      <c r="O10" s="24" t="s">
        <v>28</v>
      </c>
      <c r="P10" s="25" t="s">
        <v>147</v>
      </c>
      <c r="Q10" s="27">
        <v>0</v>
      </c>
      <c r="R10" s="27">
        <v>650000000</v>
      </c>
      <c r="S10" s="27">
        <v>0</v>
      </c>
      <c r="T10" s="27">
        <v>650000000</v>
      </c>
      <c r="U10" s="27">
        <v>0</v>
      </c>
      <c r="V10" s="27">
        <v>354459062.68000001</v>
      </c>
      <c r="W10" s="27">
        <v>295540937.31999999</v>
      </c>
      <c r="X10" s="27">
        <v>354459062.68000001</v>
      </c>
      <c r="Y10" s="27">
        <v>354459062.68000001</v>
      </c>
      <c r="Z10" s="27">
        <v>354459062.68000001</v>
      </c>
      <c r="AA10" s="27">
        <v>354459062.68000001</v>
      </c>
    </row>
    <row r="11" spans="1:28" ht="22.5" x14ac:dyDescent="0.25">
      <c r="A11" s="24" t="s">
        <v>23</v>
      </c>
      <c r="B11" s="25" t="s">
        <v>24</v>
      </c>
      <c r="C11" s="26" t="s">
        <v>36</v>
      </c>
      <c r="D11" s="24" t="s">
        <v>26</v>
      </c>
      <c r="E11" s="24" t="s">
        <v>158</v>
      </c>
      <c r="F11" s="24" t="s">
        <v>160</v>
      </c>
      <c r="G11" s="24" t="s">
        <v>157</v>
      </c>
      <c r="H11" s="24" t="s">
        <v>161</v>
      </c>
      <c r="I11" s="24"/>
      <c r="J11" s="24"/>
      <c r="K11" s="24"/>
      <c r="L11" s="24"/>
      <c r="M11" s="24" t="s">
        <v>27</v>
      </c>
      <c r="N11" s="24" t="s">
        <v>156</v>
      </c>
      <c r="O11" s="24" t="s">
        <v>28</v>
      </c>
      <c r="P11" s="25" t="s">
        <v>37</v>
      </c>
      <c r="Q11" s="27">
        <v>105525916</v>
      </c>
      <c r="R11" s="27">
        <v>0</v>
      </c>
      <c r="S11" s="27">
        <v>0</v>
      </c>
      <c r="T11" s="27">
        <v>105525916</v>
      </c>
      <c r="U11" s="27">
        <v>0</v>
      </c>
      <c r="V11" s="27">
        <v>60498870</v>
      </c>
      <c r="W11" s="27">
        <v>45027046</v>
      </c>
      <c r="X11" s="27">
        <v>60498870</v>
      </c>
      <c r="Y11" s="27">
        <v>60498870</v>
      </c>
      <c r="Z11" s="27">
        <v>60498870</v>
      </c>
      <c r="AA11" s="27">
        <v>60498870</v>
      </c>
    </row>
    <row r="12" spans="1:28" ht="33.75" x14ac:dyDescent="0.25">
      <c r="A12" s="24" t="s">
        <v>23</v>
      </c>
      <c r="B12" s="25" t="s">
        <v>24</v>
      </c>
      <c r="C12" s="26" t="s">
        <v>38</v>
      </c>
      <c r="D12" s="24" t="s">
        <v>26</v>
      </c>
      <c r="E12" s="24" t="s">
        <v>158</v>
      </c>
      <c r="F12" s="24" t="s">
        <v>160</v>
      </c>
      <c r="G12" s="24" t="s">
        <v>157</v>
      </c>
      <c r="H12" s="24" t="s">
        <v>162</v>
      </c>
      <c r="I12" s="24"/>
      <c r="J12" s="24"/>
      <c r="K12" s="24"/>
      <c r="L12" s="24"/>
      <c r="M12" s="24" t="s">
        <v>27</v>
      </c>
      <c r="N12" s="24" t="s">
        <v>156</v>
      </c>
      <c r="O12" s="24" t="s">
        <v>28</v>
      </c>
      <c r="P12" s="25" t="s">
        <v>39</v>
      </c>
      <c r="Q12" s="27">
        <v>5502000000</v>
      </c>
      <c r="R12" s="27">
        <v>400000000</v>
      </c>
      <c r="S12" s="27">
        <v>0</v>
      </c>
      <c r="T12" s="27">
        <v>5902000000</v>
      </c>
      <c r="U12" s="27">
        <v>0</v>
      </c>
      <c r="V12" s="27">
        <v>5693280718</v>
      </c>
      <c r="W12" s="27">
        <v>208719282</v>
      </c>
      <c r="X12" s="27">
        <v>5693280718</v>
      </c>
      <c r="Y12" s="27">
        <v>5693280718</v>
      </c>
      <c r="Z12" s="27">
        <v>5693280718</v>
      </c>
      <c r="AA12" s="27">
        <v>5693280718</v>
      </c>
    </row>
    <row r="13" spans="1:28" ht="22.5" x14ac:dyDescent="0.25">
      <c r="A13" s="24" t="s">
        <v>23</v>
      </c>
      <c r="B13" s="25" t="s">
        <v>24</v>
      </c>
      <c r="C13" s="26" t="s">
        <v>40</v>
      </c>
      <c r="D13" s="24" t="s">
        <v>26</v>
      </c>
      <c r="E13" s="24" t="s">
        <v>158</v>
      </c>
      <c r="F13" s="24" t="s">
        <v>163</v>
      </c>
      <c r="G13" s="24"/>
      <c r="H13" s="24"/>
      <c r="I13" s="24"/>
      <c r="J13" s="24"/>
      <c r="K13" s="24"/>
      <c r="L13" s="24"/>
      <c r="M13" s="24" t="s">
        <v>27</v>
      </c>
      <c r="N13" s="24" t="s">
        <v>156</v>
      </c>
      <c r="O13" s="24" t="s">
        <v>28</v>
      </c>
      <c r="P13" s="25" t="s">
        <v>41</v>
      </c>
      <c r="Q13" s="27">
        <v>6937250286</v>
      </c>
      <c r="R13" s="27">
        <v>4103894963</v>
      </c>
      <c r="S13" s="27">
        <v>437250286</v>
      </c>
      <c r="T13" s="27">
        <v>10603894963</v>
      </c>
      <c r="U13" s="27">
        <v>0</v>
      </c>
      <c r="V13" s="27">
        <v>10603894963</v>
      </c>
      <c r="W13" s="27">
        <v>0</v>
      </c>
      <c r="X13" s="27">
        <v>10603894963</v>
      </c>
      <c r="Y13" s="27">
        <v>8279581117.5</v>
      </c>
      <c r="Z13" s="27">
        <v>8279581117.5</v>
      </c>
      <c r="AA13" s="27">
        <v>8279581117.5</v>
      </c>
    </row>
    <row r="14" spans="1:28" ht="22.5" x14ac:dyDescent="0.25">
      <c r="A14" s="24" t="s">
        <v>23</v>
      </c>
      <c r="B14" s="25" t="s">
        <v>24</v>
      </c>
      <c r="C14" s="26" t="s">
        <v>42</v>
      </c>
      <c r="D14" s="24" t="s">
        <v>26</v>
      </c>
      <c r="E14" s="24" t="s">
        <v>164</v>
      </c>
      <c r="F14" s="24" t="s">
        <v>155</v>
      </c>
      <c r="G14" s="24" t="s">
        <v>160</v>
      </c>
      <c r="H14" s="24" t="s">
        <v>165</v>
      </c>
      <c r="I14" s="24"/>
      <c r="J14" s="24"/>
      <c r="K14" s="24"/>
      <c r="L14" s="24"/>
      <c r="M14" s="24" t="s">
        <v>27</v>
      </c>
      <c r="N14" s="24" t="s">
        <v>156</v>
      </c>
      <c r="O14" s="24" t="s">
        <v>28</v>
      </c>
      <c r="P14" s="25" t="s">
        <v>43</v>
      </c>
      <c r="Q14" s="27">
        <v>79730600</v>
      </c>
      <c r="R14" s="27">
        <v>0</v>
      </c>
      <c r="S14" s="27">
        <v>79730600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</row>
    <row r="15" spans="1:28" ht="22.5" x14ac:dyDescent="0.25">
      <c r="A15" s="24" t="s">
        <v>23</v>
      </c>
      <c r="B15" s="25" t="s">
        <v>24</v>
      </c>
      <c r="C15" s="26" t="s">
        <v>44</v>
      </c>
      <c r="D15" s="24" t="s">
        <v>26</v>
      </c>
      <c r="E15" s="24" t="s">
        <v>166</v>
      </c>
      <c r="F15" s="24" t="s">
        <v>155</v>
      </c>
      <c r="G15" s="24"/>
      <c r="H15" s="24"/>
      <c r="I15" s="24"/>
      <c r="J15" s="24"/>
      <c r="K15" s="24"/>
      <c r="L15" s="24"/>
      <c r="M15" s="24" t="s">
        <v>27</v>
      </c>
      <c r="N15" s="24" t="s">
        <v>156</v>
      </c>
      <c r="O15" s="24" t="s">
        <v>28</v>
      </c>
      <c r="P15" s="25" t="s">
        <v>45</v>
      </c>
      <c r="Q15" s="27">
        <v>1128038574</v>
      </c>
      <c r="R15" s="27">
        <v>271255581</v>
      </c>
      <c r="S15" s="27">
        <v>122417359</v>
      </c>
      <c r="T15" s="27">
        <v>1276876796</v>
      </c>
      <c r="U15" s="27">
        <v>0</v>
      </c>
      <c r="V15" s="27">
        <v>1265388419</v>
      </c>
      <c r="W15" s="27">
        <v>11488377</v>
      </c>
      <c r="X15" s="27">
        <v>1265388419</v>
      </c>
      <c r="Y15" s="27">
        <v>1265388419</v>
      </c>
      <c r="Z15" s="27">
        <v>1265388419</v>
      </c>
      <c r="AA15" s="27">
        <v>1265388419</v>
      </c>
    </row>
    <row r="16" spans="1:28" ht="22.5" x14ac:dyDescent="0.25">
      <c r="A16" s="24" t="s">
        <v>23</v>
      </c>
      <c r="B16" s="25" t="s">
        <v>24</v>
      </c>
      <c r="C16" s="26" t="s">
        <v>46</v>
      </c>
      <c r="D16" s="24" t="s">
        <v>26</v>
      </c>
      <c r="E16" s="24" t="s">
        <v>166</v>
      </c>
      <c r="F16" s="24" t="s">
        <v>160</v>
      </c>
      <c r="G16" s="24" t="s">
        <v>155</v>
      </c>
      <c r="H16" s="24"/>
      <c r="I16" s="24"/>
      <c r="J16" s="24"/>
      <c r="K16" s="24"/>
      <c r="L16" s="24"/>
      <c r="M16" s="24" t="s">
        <v>27</v>
      </c>
      <c r="N16" s="24" t="s">
        <v>156</v>
      </c>
      <c r="O16" s="24" t="s">
        <v>28</v>
      </c>
      <c r="P16" s="25" t="s">
        <v>47</v>
      </c>
      <c r="Q16" s="27">
        <v>23294824198</v>
      </c>
      <c r="R16" s="27">
        <v>0</v>
      </c>
      <c r="S16" s="27">
        <v>3054979402</v>
      </c>
      <c r="T16" s="27">
        <v>20239844796</v>
      </c>
      <c r="U16" s="27">
        <v>0</v>
      </c>
      <c r="V16" s="27">
        <v>20239844796</v>
      </c>
      <c r="W16" s="27">
        <v>0</v>
      </c>
      <c r="X16" s="27">
        <v>20239844796</v>
      </c>
      <c r="Y16" s="27">
        <v>20239844796</v>
      </c>
      <c r="Z16" s="27">
        <v>20239844796</v>
      </c>
      <c r="AA16" s="27">
        <v>20239844796</v>
      </c>
    </row>
    <row r="17" spans="1:27" ht="56.25" x14ac:dyDescent="0.25">
      <c r="A17" s="24" t="s">
        <v>23</v>
      </c>
      <c r="B17" s="25" t="s">
        <v>24</v>
      </c>
      <c r="C17" s="26" t="s">
        <v>49</v>
      </c>
      <c r="D17" s="24" t="s">
        <v>48</v>
      </c>
      <c r="E17" s="24" t="s">
        <v>167</v>
      </c>
      <c r="F17" s="24" t="s">
        <v>168</v>
      </c>
      <c r="G17" s="24" t="s">
        <v>170</v>
      </c>
      <c r="H17" s="24" t="s">
        <v>171</v>
      </c>
      <c r="I17" s="24"/>
      <c r="J17" s="24"/>
      <c r="K17" s="24"/>
      <c r="L17" s="24"/>
      <c r="M17" s="24" t="s">
        <v>27</v>
      </c>
      <c r="N17" s="24" t="s">
        <v>156</v>
      </c>
      <c r="O17" s="24" t="s">
        <v>28</v>
      </c>
      <c r="P17" s="25" t="s">
        <v>50</v>
      </c>
      <c r="Q17" s="27">
        <v>8474015500</v>
      </c>
      <c r="R17" s="27">
        <v>550372375</v>
      </c>
      <c r="S17" s="27">
        <v>1769614323</v>
      </c>
      <c r="T17" s="27">
        <v>7254773552</v>
      </c>
      <c r="U17" s="27">
        <v>0</v>
      </c>
      <c r="V17" s="27">
        <v>7237508309</v>
      </c>
      <c r="W17" s="27">
        <v>17265243</v>
      </c>
      <c r="X17" s="27">
        <v>7237508309</v>
      </c>
      <c r="Y17" s="27">
        <v>7169264917</v>
      </c>
      <c r="Z17" s="27">
        <v>6910317579</v>
      </c>
      <c r="AA17" s="27">
        <v>6910317579</v>
      </c>
    </row>
    <row r="18" spans="1:27" ht="56.25" x14ac:dyDescent="0.25">
      <c r="A18" s="24" t="s">
        <v>23</v>
      </c>
      <c r="B18" s="25" t="s">
        <v>24</v>
      </c>
      <c r="C18" s="26" t="s">
        <v>51</v>
      </c>
      <c r="D18" s="24" t="s">
        <v>48</v>
      </c>
      <c r="E18" s="24" t="s">
        <v>167</v>
      </c>
      <c r="F18" s="24" t="s">
        <v>168</v>
      </c>
      <c r="G18" s="24" t="s">
        <v>172</v>
      </c>
      <c r="H18" s="24" t="s">
        <v>52</v>
      </c>
      <c r="I18" s="24"/>
      <c r="J18" s="24"/>
      <c r="K18" s="24"/>
      <c r="L18" s="24"/>
      <c r="M18" s="24" t="s">
        <v>54</v>
      </c>
      <c r="N18" s="24" t="s">
        <v>213</v>
      </c>
      <c r="O18" s="24" t="s">
        <v>28</v>
      </c>
      <c r="P18" s="25" t="s">
        <v>53</v>
      </c>
      <c r="Q18" s="27">
        <v>0</v>
      </c>
      <c r="R18" s="27">
        <v>527608252</v>
      </c>
      <c r="S18" s="27">
        <v>0</v>
      </c>
      <c r="T18" s="27">
        <v>527608252</v>
      </c>
      <c r="U18" s="27">
        <v>0</v>
      </c>
      <c r="V18" s="27">
        <v>330586765.56999999</v>
      </c>
      <c r="W18" s="27">
        <v>197021486.43000001</v>
      </c>
      <c r="X18" s="27">
        <v>330586765.56999999</v>
      </c>
      <c r="Y18" s="27">
        <v>330586765.56999999</v>
      </c>
      <c r="Z18" s="27">
        <v>330586765.56999999</v>
      </c>
      <c r="AA18" s="27">
        <v>330586765.56999999</v>
      </c>
    </row>
    <row r="19" spans="1:27" ht="56.25" x14ac:dyDescent="0.25">
      <c r="A19" s="24" t="s">
        <v>23</v>
      </c>
      <c r="B19" s="25" t="s">
        <v>24</v>
      </c>
      <c r="C19" s="26" t="s">
        <v>51</v>
      </c>
      <c r="D19" s="24" t="s">
        <v>48</v>
      </c>
      <c r="E19" s="24" t="s">
        <v>167</v>
      </c>
      <c r="F19" s="24" t="s">
        <v>168</v>
      </c>
      <c r="G19" s="24" t="s">
        <v>172</v>
      </c>
      <c r="H19" s="24" t="s">
        <v>52</v>
      </c>
      <c r="I19" s="24"/>
      <c r="J19" s="24"/>
      <c r="K19" s="24"/>
      <c r="L19" s="24"/>
      <c r="M19" s="24" t="s">
        <v>27</v>
      </c>
      <c r="N19" s="24" t="s">
        <v>156</v>
      </c>
      <c r="O19" s="24" t="s">
        <v>28</v>
      </c>
      <c r="P19" s="25" t="s">
        <v>53</v>
      </c>
      <c r="Q19" s="27">
        <v>223591105149</v>
      </c>
      <c r="R19" s="27">
        <v>5306852951</v>
      </c>
      <c r="S19" s="27">
        <v>28247680031</v>
      </c>
      <c r="T19" s="27">
        <v>200650278069</v>
      </c>
      <c r="U19" s="27">
        <v>0</v>
      </c>
      <c r="V19" s="27">
        <v>200626784761</v>
      </c>
      <c r="W19" s="27">
        <v>23493308</v>
      </c>
      <c r="X19" s="27">
        <v>200626784761</v>
      </c>
      <c r="Y19" s="27">
        <v>200317134450</v>
      </c>
      <c r="Z19" s="27">
        <v>199856074862</v>
      </c>
      <c r="AA19" s="27">
        <v>199856074862</v>
      </c>
    </row>
    <row r="20" spans="1:27" ht="101.25" x14ac:dyDescent="0.25">
      <c r="A20" s="24" t="s">
        <v>23</v>
      </c>
      <c r="B20" s="25" t="s">
        <v>24</v>
      </c>
      <c r="C20" s="26" t="s">
        <v>188</v>
      </c>
      <c r="D20" s="24" t="s">
        <v>48</v>
      </c>
      <c r="E20" s="24" t="s">
        <v>167</v>
      </c>
      <c r="F20" s="24" t="s">
        <v>168</v>
      </c>
      <c r="G20" s="24" t="s">
        <v>173</v>
      </c>
      <c r="H20" s="24" t="s">
        <v>189</v>
      </c>
      <c r="I20" s="24" t="s">
        <v>150</v>
      </c>
      <c r="J20" s="24" t="s">
        <v>150</v>
      </c>
      <c r="K20" s="24" t="s">
        <v>150</v>
      </c>
      <c r="L20" s="24" t="s">
        <v>150</v>
      </c>
      <c r="M20" s="24" t="s">
        <v>54</v>
      </c>
      <c r="N20" s="24" t="s">
        <v>163</v>
      </c>
      <c r="O20" s="24" t="s">
        <v>28</v>
      </c>
      <c r="P20" s="25" t="s">
        <v>190</v>
      </c>
      <c r="Q20" s="27">
        <v>0</v>
      </c>
      <c r="R20" s="27">
        <v>15383641919</v>
      </c>
      <c r="S20" s="27">
        <v>5794905140</v>
      </c>
      <c r="T20" s="27">
        <v>9588736779</v>
      </c>
      <c r="U20" s="27">
        <v>0</v>
      </c>
      <c r="V20" s="27">
        <v>9588736779</v>
      </c>
      <c r="W20" s="27">
        <v>0</v>
      </c>
      <c r="X20" s="27">
        <v>9588736779</v>
      </c>
      <c r="Y20" s="27">
        <v>8695087542.4300003</v>
      </c>
      <c r="Z20" s="27">
        <v>8668087542.4300003</v>
      </c>
      <c r="AA20" s="27">
        <v>8668087542.4300003</v>
      </c>
    </row>
    <row r="21" spans="1:27" ht="67.5" x14ac:dyDescent="0.25">
      <c r="A21" s="24" t="s">
        <v>23</v>
      </c>
      <c r="B21" s="25" t="s">
        <v>24</v>
      </c>
      <c r="C21" s="26" t="s">
        <v>191</v>
      </c>
      <c r="D21" s="24" t="s">
        <v>48</v>
      </c>
      <c r="E21" s="24" t="s">
        <v>167</v>
      </c>
      <c r="F21" s="24" t="s">
        <v>168</v>
      </c>
      <c r="G21" s="24" t="s">
        <v>173</v>
      </c>
      <c r="H21" s="24" t="s">
        <v>192</v>
      </c>
      <c r="I21" s="24" t="s">
        <v>150</v>
      </c>
      <c r="J21" s="24" t="s">
        <v>150</v>
      </c>
      <c r="K21" s="24" t="s">
        <v>150</v>
      </c>
      <c r="L21" s="24" t="s">
        <v>150</v>
      </c>
      <c r="M21" s="24" t="s">
        <v>54</v>
      </c>
      <c r="N21" s="24" t="s">
        <v>163</v>
      </c>
      <c r="O21" s="24" t="s">
        <v>28</v>
      </c>
      <c r="P21" s="25" t="s">
        <v>193</v>
      </c>
      <c r="Q21" s="27">
        <v>0</v>
      </c>
      <c r="R21" s="27">
        <v>14520292308</v>
      </c>
      <c r="S21" s="27">
        <v>8336050118</v>
      </c>
      <c r="T21" s="27">
        <v>6184242190</v>
      </c>
      <c r="U21" s="27">
        <v>0</v>
      </c>
      <c r="V21" s="27">
        <v>6184242190</v>
      </c>
      <c r="W21" s="27">
        <v>0</v>
      </c>
      <c r="X21" s="27">
        <v>6184242190</v>
      </c>
      <c r="Y21" s="27">
        <v>5872002315.3599997</v>
      </c>
      <c r="Z21" s="27">
        <v>5468448580.3599997</v>
      </c>
      <c r="AA21" s="27">
        <v>5468448580.3599997</v>
      </c>
    </row>
    <row r="22" spans="1:27" ht="90" x14ac:dyDescent="0.25">
      <c r="A22" s="24" t="s">
        <v>23</v>
      </c>
      <c r="B22" s="25" t="s">
        <v>24</v>
      </c>
      <c r="C22" s="26" t="s">
        <v>55</v>
      </c>
      <c r="D22" s="24" t="s">
        <v>48</v>
      </c>
      <c r="E22" s="24" t="s">
        <v>167</v>
      </c>
      <c r="F22" s="24" t="s">
        <v>168</v>
      </c>
      <c r="G22" s="24" t="s">
        <v>173</v>
      </c>
      <c r="H22" s="24" t="s">
        <v>174</v>
      </c>
      <c r="I22" s="24"/>
      <c r="J22" s="24"/>
      <c r="K22" s="24"/>
      <c r="L22" s="24"/>
      <c r="M22" s="24" t="s">
        <v>54</v>
      </c>
      <c r="N22" s="24" t="s">
        <v>163</v>
      </c>
      <c r="O22" s="24" t="s">
        <v>28</v>
      </c>
      <c r="P22" s="25" t="s">
        <v>56</v>
      </c>
      <c r="Q22" s="27">
        <v>178181191303</v>
      </c>
      <c r="R22" s="27">
        <v>131645570118</v>
      </c>
      <c r="S22" s="27">
        <v>127018792179</v>
      </c>
      <c r="T22" s="27">
        <v>182807969242</v>
      </c>
      <c r="U22" s="27">
        <v>0</v>
      </c>
      <c r="V22" s="27">
        <v>182769486699.41</v>
      </c>
      <c r="W22" s="27">
        <v>38482542.590000004</v>
      </c>
      <c r="X22" s="27">
        <v>182769486699.41</v>
      </c>
      <c r="Y22" s="27">
        <v>181205987506.70999</v>
      </c>
      <c r="Z22" s="27">
        <v>177994443914.70999</v>
      </c>
      <c r="AA22" s="27">
        <v>177994443914.70999</v>
      </c>
    </row>
    <row r="23" spans="1:27" ht="90" x14ac:dyDescent="0.25">
      <c r="A23" s="24" t="s">
        <v>23</v>
      </c>
      <c r="B23" s="25" t="s">
        <v>24</v>
      </c>
      <c r="C23" s="26" t="s">
        <v>55</v>
      </c>
      <c r="D23" s="24" t="s">
        <v>48</v>
      </c>
      <c r="E23" s="24" t="s">
        <v>167</v>
      </c>
      <c r="F23" s="24" t="s">
        <v>168</v>
      </c>
      <c r="G23" s="24" t="s">
        <v>173</v>
      </c>
      <c r="H23" s="24" t="s">
        <v>174</v>
      </c>
      <c r="I23" s="24"/>
      <c r="J23" s="24"/>
      <c r="K23" s="24"/>
      <c r="L23" s="24"/>
      <c r="M23" s="24" t="s">
        <v>54</v>
      </c>
      <c r="N23" s="24" t="s">
        <v>213</v>
      </c>
      <c r="O23" s="24" t="s">
        <v>28</v>
      </c>
      <c r="P23" s="25" t="s">
        <v>56</v>
      </c>
      <c r="Q23" s="27">
        <v>0</v>
      </c>
      <c r="R23" s="27">
        <v>1862842087</v>
      </c>
      <c r="S23" s="27">
        <v>939750000</v>
      </c>
      <c r="T23" s="27">
        <v>923092087</v>
      </c>
      <c r="U23" s="27">
        <v>0</v>
      </c>
      <c r="V23" s="27">
        <v>773064587</v>
      </c>
      <c r="W23" s="27">
        <v>150027500</v>
      </c>
      <c r="X23" s="27">
        <v>773064587</v>
      </c>
      <c r="Y23" s="27">
        <v>773064587</v>
      </c>
      <c r="Z23" s="27">
        <v>773064587</v>
      </c>
      <c r="AA23" s="27">
        <v>773064587</v>
      </c>
    </row>
    <row r="24" spans="1:27" ht="90" x14ac:dyDescent="0.25">
      <c r="A24" s="24" t="s">
        <v>23</v>
      </c>
      <c r="B24" s="25" t="s">
        <v>24</v>
      </c>
      <c r="C24" s="26" t="s">
        <v>55</v>
      </c>
      <c r="D24" s="24" t="s">
        <v>48</v>
      </c>
      <c r="E24" s="24" t="s">
        <v>167</v>
      </c>
      <c r="F24" s="24" t="s">
        <v>168</v>
      </c>
      <c r="G24" s="24" t="s">
        <v>173</v>
      </c>
      <c r="H24" s="24" t="s">
        <v>174</v>
      </c>
      <c r="I24" s="24"/>
      <c r="J24" s="24"/>
      <c r="K24" s="24"/>
      <c r="L24" s="24"/>
      <c r="M24" s="24" t="s">
        <v>27</v>
      </c>
      <c r="N24" s="24" t="s">
        <v>175</v>
      </c>
      <c r="O24" s="24" t="s">
        <v>28</v>
      </c>
      <c r="P24" s="25" t="s">
        <v>56</v>
      </c>
      <c r="Q24" s="27">
        <v>11701345021</v>
      </c>
      <c r="R24" s="27">
        <v>344446094</v>
      </c>
      <c r="S24" s="27">
        <v>11701345021</v>
      </c>
      <c r="T24" s="27">
        <v>344446094</v>
      </c>
      <c r="U24" s="27">
        <v>0</v>
      </c>
      <c r="V24" s="27">
        <v>344446094</v>
      </c>
      <c r="W24" s="27">
        <v>0</v>
      </c>
      <c r="X24" s="27">
        <v>344446094</v>
      </c>
      <c r="Y24" s="27">
        <v>344446094</v>
      </c>
      <c r="Z24" s="27">
        <v>315814602</v>
      </c>
      <c r="AA24" s="27">
        <v>315814602</v>
      </c>
    </row>
    <row r="25" spans="1:27" ht="90" x14ac:dyDescent="0.25">
      <c r="A25" s="24" t="s">
        <v>23</v>
      </c>
      <c r="B25" s="25" t="s">
        <v>24</v>
      </c>
      <c r="C25" s="26" t="s">
        <v>55</v>
      </c>
      <c r="D25" s="24" t="s">
        <v>48</v>
      </c>
      <c r="E25" s="24" t="s">
        <v>167</v>
      </c>
      <c r="F25" s="24" t="s">
        <v>168</v>
      </c>
      <c r="G25" s="24" t="s">
        <v>173</v>
      </c>
      <c r="H25" s="24" t="s">
        <v>174</v>
      </c>
      <c r="I25" s="24"/>
      <c r="J25" s="24"/>
      <c r="K25" s="24"/>
      <c r="L25" s="24"/>
      <c r="M25" s="24" t="s">
        <v>27</v>
      </c>
      <c r="N25" s="24" t="s">
        <v>156</v>
      </c>
      <c r="O25" s="24" t="s">
        <v>28</v>
      </c>
      <c r="P25" s="25" t="s">
        <v>56</v>
      </c>
      <c r="Q25" s="27">
        <v>42612175897</v>
      </c>
      <c r="R25" s="27">
        <v>8583218327</v>
      </c>
      <c r="S25" s="27">
        <v>34580417776</v>
      </c>
      <c r="T25" s="27">
        <v>16614976448</v>
      </c>
      <c r="U25" s="27">
        <v>0</v>
      </c>
      <c r="V25" s="27">
        <v>16515792696</v>
      </c>
      <c r="W25" s="27">
        <v>99183752</v>
      </c>
      <c r="X25" s="27">
        <v>16515792696</v>
      </c>
      <c r="Y25" s="27">
        <v>16249518323</v>
      </c>
      <c r="Z25" s="27">
        <v>16162681376</v>
      </c>
      <c r="AA25" s="27">
        <v>16162681376</v>
      </c>
    </row>
    <row r="26" spans="1:27" ht="56.25" x14ac:dyDescent="0.25">
      <c r="A26" s="24" t="s">
        <v>23</v>
      </c>
      <c r="B26" s="25" t="s">
        <v>24</v>
      </c>
      <c r="C26" s="26" t="s">
        <v>57</v>
      </c>
      <c r="D26" s="24" t="s">
        <v>48</v>
      </c>
      <c r="E26" s="24" t="s">
        <v>167</v>
      </c>
      <c r="F26" s="24" t="s">
        <v>168</v>
      </c>
      <c r="G26" s="24" t="s">
        <v>173</v>
      </c>
      <c r="H26" s="24" t="s">
        <v>177</v>
      </c>
      <c r="I26" s="24"/>
      <c r="J26" s="24"/>
      <c r="K26" s="24"/>
      <c r="L26" s="24"/>
      <c r="M26" s="24" t="s">
        <v>54</v>
      </c>
      <c r="N26" s="24" t="s">
        <v>163</v>
      </c>
      <c r="O26" s="24" t="s">
        <v>28</v>
      </c>
      <c r="P26" s="25" t="s">
        <v>58</v>
      </c>
      <c r="Q26" s="27">
        <v>106801320981</v>
      </c>
      <c r="R26" s="27">
        <v>68174524938</v>
      </c>
      <c r="S26" s="27">
        <v>81405404174</v>
      </c>
      <c r="T26" s="27">
        <v>93570441745</v>
      </c>
      <c r="U26" s="27">
        <v>0</v>
      </c>
      <c r="V26" s="27">
        <v>93455893140.960007</v>
      </c>
      <c r="W26" s="27">
        <v>114548604.04000001</v>
      </c>
      <c r="X26" s="27">
        <v>93455893140.960007</v>
      </c>
      <c r="Y26" s="27">
        <v>82467722956.929993</v>
      </c>
      <c r="Z26" s="27">
        <v>81984994840.929993</v>
      </c>
      <c r="AA26" s="27">
        <v>81984994840.929993</v>
      </c>
    </row>
    <row r="27" spans="1:27" ht="56.25" x14ac:dyDescent="0.25">
      <c r="A27" s="24" t="s">
        <v>23</v>
      </c>
      <c r="B27" s="25" t="s">
        <v>24</v>
      </c>
      <c r="C27" s="26" t="s">
        <v>57</v>
      </c>
      <c r="D27" s="24" t="s">
        <v>48</v>
      </c>
      <c r="E27" s="24" t="s">
        <v>167</v>
      </c>
      <c r="F27" s="24" t="s">
        <v>168</v>
      </c>
      <c r="G27" s="24" t="s">
        <v>173</v>
      </c>
      <c r="H27" s="24" t="s">
        <v>177</v>
      </c>
      <c r="I27" s="24"/>
      <c r="J27" s="24"/>
      <c r="K27" s="24"/>
      <c r="L27" s="24"/>
      <c r="M27" s="24" t="s">
        <v>27</v>
      </c>
      <c r="N27" s="24" t="s">
        <v>156</v>
      </c>
      <c r="O27" s="24" t="s">
        <v>28</v>
      </c>
      <c r="P27" s="25" t="s">
        <v>58</v>
      </c>
      <c r="Q27" s="27">
        <v>143498613030</v>
      </c>
      <c r="R27" s="27">
        <v>15548930942</v>
      </c>
      <c r="S27" s="27">
        <v>29874376541</v>
      </c>
      <c r="T27" s="27">
        <v>129173167431</v>
      </c>
      <c r="U27" s="27">
        <v>0</v>
      </c>
      <c r="V27" s="27">
        <v>128994761582</v>
      </c>
      <c r="W27" s="27">
        <v>178405849</v>
      </c>
      <c r="X27" s="27">
        <v>128994761582</v>
      </c>
      <c r="Y27" s="27">
        <v>127878715761</v>
      </c>
      <c r="Z27" s="27">
        <v>127536941446</v>
      </c>
      <c r="AA27" s="27">
        <v>127536941446</v>
      </c>
    </row>
    <row r="28" spans="1:27" ht="45" x14ac:dyDescent="0.25">
      <c r="A28" s="24" t="s">
        <v>23</v>
      </c>
      <c r="B28" s="25" t="s">
        <v>24</v>
      </c>
      <c r="C28" s="26" t="s">
        <v>59</v>
      </c>
      <c r="D28" s="24" t="s">
        <v>48</v>
      </c>
      <c r="E28" s="24" t="s">
        <v>167</v>
      </c>
      <c r="F28" s="24" t="s">
        <v>168</v>
      </c>
      <c r="G28" s="24" t="s">
        <v>163</v>
      </c>
      <c r="H28" s="24" t="s">
        <v>178</v>
      </c>
      <c r="I28" s="24"/>
      <c r="J28" s="24"/>
      <c r="K28" s="24"/>
      <c r="L28" s="24"/>
      <c r="M28" s="24" t="s">
        <v>54</v>
      </c>
      <c r="N28" s="24" t="s">
        <v>179</v>
      </c>
      <c r="O28" s="24" t="s">
        <v>28</v>
      </c>
      <c r="P28" s="25" t="s">
        <v>60</v>
      </c>
      <c r="Q28" s="27">
        <v>22428503682</v>
      </c>
      <c r="R28" s="27">
        <v>0</v>
      </c>
      <c r="S28" s="27">
        <v>20796279000</v>
      </c>
      <c r="T28" s="27">
        <v>1632224682</v>
      </c>
      <c r="U28" s="27">
        <v>0</v>
      </c>
      <c r="V28" s="27">
        <v>1632224682</v>
      </c>
      <c r="W28" s="27">
        <v>0</v>
      </c>
      <c r="X28" s="27">
        <v>1632224682</v>
      </c>
      <c r="Y28" s="27">
        <v>1632224682</v>
      </c>
      <c r="Z28" s="27">
        <v>1632224682</v>
      </c>
      <c r="AA28" s="27">
        <v>1632224682</v>
      </c>
    </row>
    <row r="29" spans="1:27" ht="45" x14ac:dyDescent="0.25">
      <c r="A29" s="24" t="s">
        <v>23</v>
      </c>
      <c r="B29" s="25" t="s">
        <v>24</v>
      </c>
      <c r="C29" s="26" t="s">
        <v>59</v>
      </c>
      <c r="D29" s="24" t="s">
        <v>48</v>
      </c>
      <c r="E29" s="24" t="s">
        <v>167</v>
      </c>
      <c r="F29" s="24" t="s">
        <v>168</v>
      </c>
      <c r="G29" s="24" t="s">
        <v>163</v>
      </c>
      <c r="H29" s="24" t="s">
        <v>178</v>
      </c>
      <c r="I29" s="24"/>
      <c r="J29" s="24"/>
      <c r="K29" s="24"/>
      <c r="L29" s="24"/>
      <c r="M29" s="24" t="s">
        <v>27</v>
      </c>
      <c r="N29" s="24" t="s">
        <v>176</v>
      </c>
      <c r="O29" s="24" t="s">
        <v>28</v>
      </c>
      <c r="P29" s="25" t="s">
        <v>60</v>
      </c>
      <c r="Q29" s="27">
        <v>15772408493</v>
      </c>
      <c r="R29" s="27">
        <v>1202625807</v>
      </c>
      <c r="S29" s="27">
        <v>6319438840</v>
      </c>
      <c r="T29" s="27">
        <v>10655595460</v>
      </c>
      <c r="U29" s="27">
        <v>0</v>
      </c>
      <c r="V29" s="27">
        <v>10624666791</v>
      </c>
      <c r="W29" s="27">
        <v>30928669</v>
      </c>
      <c r="X29" s="27">
        <v>10624666791</v>
      </c>
      <c r="Y29" s="27">
        <v>9649094378.8899994</v>
      </c>
      <c r="Z29" s="27">
        <v>7102751450.8900003</v>
      </c>
      <c r="AA29" s="27">
        <v>7102751450.8900003</v>
      </c>
    </row>
    <row r="30" spans="1:27" ht="45" x14ac:dyDescent="0.25">
      <c r="A30" s="24" t="s">
        <v>23</v>
      </c>
      <c r="B30" s="25" t="s">
        <v>24</v>
      </c>
      <c r="C30" s="26" t="s">
        <v>59</v>
      </c>
      <c r="D30" s="24" t="s">
        <v>48</v>
      </c>
      <c r="E30" s="24" t="s">
        <v>167</v>
      </c>
      <c r="F30" s="24" t="s">
        <v>168</v>
      </c>
      <c r="G30" s="24" t="s">
        <v>163</v>
      </c>
      <c r="H30" s="24" t="s">
        <v>178</v>
      </c>
      <c r="I30" s="24"/>
      <c r="J30" s="24"/>
      <c r="K30" s="24"/>
      <c r="L30" s="24"/>
      <c r="M30" s="24" t="s">
        <v>27</v>
      </c>
      <c r="N30" s="24" t="s">
        <v>156</v>
      </c>
      <c r="O30" s="24" t="s">
        <v>28</v>
      </c>
      <c r="P30" s="25" t="s">
        <v>60</v>
      </c>
      <c r="Q30" s="27">
        <v>216162824235</v>
      </c>
      <c r="R30" s="27">
        <v>3599842519</v>
      </c>
      <c r="S30" s="27">
        <v>28647588484</v>
      </c>
      <c r="T30" s="27">
        <v>191115078270</v>
      </c>
      <c r="U30" s="27">
        <v>0</v>
      </c>
      <c r="V30" s="27">
        <v>191077533561.60999</v>
      </c>
      <c r="W30" s="27">
        <v>37544708.390000001</v>
      </c>
      <c r="X30" s="27">
        <v>191077533561.60999</v>
      </c>
      <c r="Y30" s="27">
        <v>185654095458.84</v>
      </c>
      <c r="Z30" s="27">
        <v>184265614506.84</v>
      </c>
      <c r="AA30" s="27">
        <v>184265614506.84</v>
      </c>
    </row>
    <row r="31" spans="1:27" ht="56.25" x14ac:dyDescent="0.25">
      <c r="A31" s="24" t="s">
        <v>23</v>
      </c>
      <c r="B31" s="25" t="s">
        <v>24</v>
      </c>
      <c r="C31" s="26" t="s">
        <v>61</v>
      </c>
      <c r="D31" s="24" t="s">
        <v>48</v>
      </c>
      <c r="E31" s="24" t="s">
        <v>180</v>
      </c>
      <c r="F31" s="24" t="s">
        <v>168</v>
      </c>
      <c r="G31" s="24" t="s">
        <v>169</v>
      </c>
      <c r="H31" s="24" t="s">
        <v>177</v>
      </c>
      <c r="I31" s="24"/>
      <c r="J31" s="24"/>
      <c r="K31" s="24"/>
      <c r="L31" s="24"/>
      <c r="M31" s="24" t="s">
        <v>27</v>
      </c>
      <c r="N31" s="24" t="s">
        <v>156</v>
      </c>
      <c r="O31" s="24" t="s">
        <v>28</v>
      </c>
      <c r="P31" s="25" t="s">
        <v>58</v>
      </c>
      <c r="Q31" s="27">
        <v>75891631729</v>
      </c>
      <c r="R31" s="27">
        <v>21684343784</v>
      </c>
      <c r="S31" s="27">
        <v>21966449687</v>
      </c>
      <c r="T31" s="27">
        <v>75609525826</v>
      </c>
      <c r="U31" s="27">
        <v>0</v>
      </c>
      <c r="V31" s="27">
        <v>74004793277.309998</v>
      </c>
      <c r="W31" s="27">
        <v>1604732548.6900001</v>
      </c>
      <c r="X31" s="27">
        <v>74004793277.309998</v>
      </c>
      <c r="Y31" s="27">
        <v>48803285086.459999</v>
      </c>
      <c r="Z31" s="27">
        <v>43793231508.459999</v>
      </c>
      <c r="AA31" s="27">
        <v>43793231508.459999</v>
      </c>
    </row>
    <row r="32" spans="1:27" ht="45" x14ac:dyDescent="0.25">
      <c r="A32" s="24" t="s">
        <v>23</v>
      </c>
      <c r="B32" s="25" t="s">
        <v>24</v>
      </c>
      <c r="C32" s="26" t="s">
        <v>182</v>
      </c>
      <c r="D32" s="24" t="s">
        <v>48</v>
      </c>
      <c r="E32" s="24" t="s">
        <v>180</v>
      </c>
      <c r="F32" s="24" t="s">
        <v>168</v>
      </c>
      <c r="G32" s="24" t="s">
        <v>170</v>
      </c>
      <c r="H32" s="24" t="s">
        <v>62</v>
      </c>
      <c r="I32" s="24"/>
      <c r="J32" s="24"/>
      <c r="K32" s="24"/>
      <c r="L32" s="24"/>
      <c r="M32" s="24" t="s">
        <v>27</v>
      </c>
      <c r="N32" s="24" t="s">
        <v>156</v>
      </c>
      <c r="O32" s="24" t="s">
        <v>28</v>
      </c>
      <c r="P32" s="25" t="s">
        <v>63</v>
      </c>
      <c r="Q32" s="27">
        <v>331522124739</v>
      </c>
      <c r="R32" s="27">
        <v>32622377524</v>
      </c>
      <c r="S32" s="27">
        <v>64933742372</v>
      </c>
      <c r="T32" s="27">
        <v>299210759891</v>
      </c>
      <c r="U32" s="27">
        <v>0</v>
      </c>
      <c r="V32" s="27">
        <v>296281366906.09003</v>
      </c>
      <c r="W32" s="27">
        <v>2929392984.9099998</v>
      </c>
      <c r="X32" s="27">
        <v>296281366906.09003</v>
      </c>
      <c r="Y32" s="27">
        <v>265826944368.91</v>
      </c>
      <c r="Z32" s="27">
        <v>265561348628.23999</v>
      </c>
      <c r="AA32" s="27">
        <v>265561348628.23999</v>
      </c>
    </row>
    <row r="33" spans="1:27" ht="22.5" x14ac:dyDescent="0.25">
      <c r="A33" s="24" t="s">
        <v>64</v>
      </c>
      <c r="B33" s="25" t="s">
        <v>65</v>
      </c>
      <c r="C33" s="26" t="s">
        <v>34</v>
      </c>
      <c r="D33" s="24" t="s">
        <v>26</v>
      </c>
      <c r="E33" s="24" t="s">
        <v>157</v>
      </c>
      <c r="F33" s="24"/>
      <c r="G33" s="24"/>
      <c r="H33" s="24"/>
      <c r="I33" s="24"/>
      <c r="J33" s="24"/>
      <c r="K33" s="24"/>
      <c r="L33" s="24"/>
      <c r="M33" s="24" t="s">
        <v>27</v>
      </c>
      <c r="N33" s="24" t="s">
        <v>156</v>
      </c>
      <c r="O33" s="24" t="s">
        <v>28</v>
      </c>
      <c r="P33" s="25" t="s">
        <v>35</v>
      </c>
      <c r="Q33" s="27">
        <v>1023726489</v>
      </c>
      <c r="R33" s="27">
        <v>15031478039</v>
      </c>
      <c r="S33" s="27">
        <v>2394410059</v>
      </c>
      <c r="T33" s="27">
        <v>13660794469</v>
      </c>
      <c r="U33" s="27">
        <v>0</v>
      </c>
      <c r="V33" s="27">
        <v>13658755415</v>
      </c>
      <c r="W33" s="27">
        <v>2039054</v>
      </c>
      <c r="X33" s="27">
        <v>13658755415</v>
      </c>
      <c r="Y33" s="27">
        <v>13100305548</v>
      </c>
      <c r="Z33" s="27">
        <v>13018197592</v>
      </c>
      <c r="AA33" s="27">
        <v>13018197592</v>
      </c>
    </row>
    <row r="34" spans="1:27" ht="22.5" x14ac:dyDescent="0.25">
      <c r="A34" s="24" t="s">
        <v>64</v>
      </c>
      <c r="B34" s="25" t="s">
        <v>65</v>
      </c>
      <c r="C34" s="26" t="s">
        <v>44</v>
      </c>
      <c r="D34" s="24" t="s">
        <v>26</v>
      </c>
      <c r="E34" s="24" t="s">
        <v>166</v>
      </c>
      <c r="F34" s="24" t="s">
        <v>155</v>
      </c>
      <c r="G34" s="24"/>
      <c r="H34" s="24"/>
      <c r="I34" s="24"/>
      <c r="J34" s="24"/>
      <c r="K34" s="24"/>
      <c r="L34" s="24"/>
      <c r="M34" s="24" t="s">
        <v>27</v>
      </c>
      <c r="N34" s="24" t="s">
        <v>156</v>
      </c>
      <c r="O34" s="24" t="s">
        <v>28</v>
      </c>
      <c r="P34" s="25" t="s">
        <v>45</v>
      </c>
      <c r="Q34" s="27">
        <v>737139774</v>
      </c>
      <c r="R34" s="27">
        <v>747367949</v>
      </c>
      <c r="S34" s="27">
        <v>58590308</v>
      </c>
      <c r="T34" s="27">
        <v>1425917415</v>
      </c>
      <c r="U34" s="27">
        <v>0</v>
      </c>
      <c r="V34" s="27">
        <v>1134804324.6400001</v>
      </c>
      <c r="W34" s="27">
        <v>291113090.36000001</v>
      </c>
      <c r="X34" s="27">
        <v>1134804324.6400001</v>
      </c>
      <c r="Y34" s="27">
        <v>1134804324.6400001</v>
      </c>
      <c r="Z34" s="27">
        <v>1134804324.6400001</v>
      </c>
      <c r="AA34" s="27">
        <v>1134804324.6400001</v>
      </c>
    </row>
    <row r="35" spans="1:27" ht="56.25" x14ac:dyDescent="0.25">
      <c r="A35" s="24" t="s">
        <v>64</v>
      </c>
      <c r="B35" s="25" t="s">
        <v>65</v>
      </c>
      <c r="C35" s="26" t="s">
        <v>49</v>
      </c>
      <c r="D35" s="24" t="s">
        <v>48</v>
      </c>
      <c r="E35" s="24" t="s">
        <v>167</v>
      </c>
      <c r="F35" s="24" t="s">
        <v>168</v>
      </c>
      <c r="G35" s="24" t="s">
        <v>170</v>
      </c>
      <c r="H35" s="24" t="s">
        <v>171</v>
      </c>
      <c r="I35" s="24"/>
      <c r="J35" s="24"/>
      <c r="K35" s="24"/>
      <c r="L35" s="24"/>
      <c r="M35" s="24" t="s">
        <v>27</v>
      </c>
      <c r="N35" s="24" t="s">
        <v>156</v>
      </c>
      <c r="O35" s="24" t="s">
        <v>28</v>
      </c>
      <c r="P35" s="25" t="s">
        <v>50</v>
      </c>
      <c r="Q35" s="27">
        <v>1011091750</v>
      </c>
      <c r="R35" s="27">
        <v>107357446</v>
      </c>
      <c r="S35" s="27">
        <v>13080286</v>
      </c>
      <c r="T35" s="27">
        <v>1105368910</v>
      </c>
      <c r="U35" s="27">
        <v>0</v>
      </c>
      <c r="V35" s="27">
        <v>1105309302.3800001</v>
      </c>
      <c r="W35" s="27">
        <v>59607.62</v>
      </c>
      <c r="X35" s="27">
        <v>1105309302.3800001</v>
      </c>
      <c r="Y35" s="27">
        <v>1105309302.3800001</v>
      </c>
      <c r="Z35" s="27">
        <v>1105309302.3800001</v>
      </c>
      <c r="AA35" s="27">
        <v>1105309302.3800001</v>
      </c>
    </row>
    <row r="36" spans="1:27" ht="56.25" x14ac:dyDescent="0.25">
      <c r="A36" s="24" t="s">
        <v>64</v>
      </c>
      <c r="B36" s="25" t="s">
        <v>65</v>
      </c>
      <c r="C36" s="26" t="s">
        <v>51</v>
      </c>
      <c r="D36" s="24" t="s">
        <v>48</v>
      </c>
      <c r="E36" s="24" t="s">
        <v>167</v>
      </c>
      <c r="F36" s="24" t="s">
        <v>168</v>
      </c>
      <c r="G36" s="24" t="s">
        <v>172</v>
      </c>
      <c r="H36" s="24" t="s">
        <v>52</v>
      </c>
      <c r="I36" s="24"/>
      <c r="J36" s="24"/>
      <c r="K36" s="24"/>
      <c r="L36" s="24"/>
      <c r="M36" s="24" t="s">
        <v>27</v>
      </c>
      <c r="N36" s="24" t="s">
        <v>156</v>
      </c>
      <c r="O36" s="24" t="s">
        <v>28</v>
      </c>
      <c r="P36" s="25" t="s">
        <v>53</v>
      </c>
      <c r="Q36" s="27">
        <v>2933315118</v>
      </c>
      <c r="R36" s="27">
        <v>43453014</v>
      </c>
      <c r="S36" s="27">
        <v>607553306</v>
      </c>
      <c r="T36" s="27">
        <v>2369214826</v>
      </c>
      <c r="U36" s="27">
        <v>0</v>
      </c>
      <c r="V36" s="27">
        <v>2369214826</v>
      </c>
      <c r="W36" s="27">
        <v>0</v>
      </c>
      <c r="X36" s="27">
        <v>2369214826</v>
      </c>
      <c r="Y36" s="27">
        <v>1591343408</v>
      </c>
      <c r="Z36" s="27">
        <v>1591343408</v>
      </c>
      <c r="AA36" s="27">
        <v>1591343408</v>
      </c>
    </row>
    <row r="37" spans="1:27" ht="90" x14ac:dyDescent="0.25">
      <c r="A37" s="24" t="s">
        <v>64</v>
      </c>
      <c r="B37" s="25" t="s">
        <v>65</v>
      </c>
      <c r="C37" s="26" t="s">
        <v>55</v>
      </c>
      <c r="D37" s="24" t="s">
        <v>48</v>
      </c>
      <c r="E37" s="24" t="s">
        <v>167</v>
      </c>
      <c r="F37" s="24" t="s">
        <v>168</v>
      </c>
      <c r="G37" s="24" t="s">
        <v>173</v>
      </c>
      <c r="H37" s="24" t="s">
        <v>174</v>
      </c>
      <c r="I37" s="24"/>
      <c r="J37" s="24"/>
      <c r="K37" s="24"/>
      <c r="L37" s="24"/>
      <c r="M37" s="24" t="s">
        <v>54</v>
      </c>
      <c r="N37" s="24" t="s">
        <v>163</v>
      </c>
      <c r="O37" s="24" t="s">
        <v>28</v>
      </c>
      <c r="P37" s="25" t="s">
        <v>56</v>
      </c>
      <c r="Q37" s="27">
        <v>429003079854</v>
      </c>
      <c r="R37" s="27">
        <v>86207871518</v>
      </c>
      <c r="S37" s="27">
        <v>29813821222</v>
      </c>
      <c r="T37" s="27">
        <v>485397130150</v>
      </c>
      <c r="U37" s="27">
        <v>0</v>
      </c>
      <c r="V37" s="27">
        <v>485393054869</v>
      </c>
      <c r="W37" s="27">
        <v>4075281</v>
      </c>
      <c r="X37" s="27">
        <v>485393054869</v>
      </c>
      <c r="Y37" s="27">
        <v>478564203521</v>
      </c>
      <c r="Z37" s="27">
        <v>478298246508</v>
      </c>
      <c r="AA37" s="27">
        <v>478298246508</v>
      </c>
    </row>
    <row r="38" spans="1:27" ht="90" x14ac:dyDescent="0.25">
      <c r="A38" s="24" t="s">
        <v>64</v>
      </c>
      <c r="B38" s="25" t="s">
        <v>65</v>
      </c>
      <c r="C38" s="26" t="s">
        <v>55</v>
      </c>
      <c r="D38" s="24" t="s">
        <v>48</v>
      </c>
      <c r="E38" s="24" t="s">
        <v>167</v>
      </c>
      <c r="F38" s="24" t="s">
        <v>168</v>
      </c>
      <c r="G38" s="24" t="s">
        <v>173</v>
      </c>
      <c r="H38" s="24" t="s">
        <v>174</v>
      </c>
      <c r="I38" s="24"/>
      <c r="J38" s="24"/>
      <c r="K38" s="24"/>
      <c r="L38" s="24"/>
      <c r="M38" s="24" t="s">
        <v>27</v>
      </c>
      <c r="N38" s="24" t="s">
        <v>175</v>
      </c>
      <c r="O38" s="24" t="s">
        <v>28</v>
      </c>
      <c r="P38" s="25" t="s">
        <v>56</v>
      </c>
      <c r="Q38" s="27">
        <v>4884639502</v>
      </c>
      <c r="R38" s="27">
        <v>8000000</v>
      </c>
      <c r="S38" s="27">
        <v>219471783</v>
      </c>
      <c r="T38" s="27">
        <v>4673167719</v>
      </c>
      <c r="U38" s="27">
        <v>0</v>
      </c>
      <c r="V38" s="27">
        <v>4665167719</v>
      </c>
      <c r="W38" s="27">
        <v>8000000</v>
      </c>
      <c r="X38" s="27">
        <v>4665167719</v>
      </c>
      <c r="Y38" s="27">
        <v>4633324015</v>
      </c>
      <c r="Z38" s="27">
        <v>4633324015</v>
      </c>
      <c r="AA38" s="27">
        <v>4633324015</v>
      </c>
    </row>
    <row r="39" spans="1:27" ht="90" x14ac:dyDescent="0.25">
      <c r="A39" s="24" t="s">
        <v>64</v>
      </c>
      <c r="B39" s="25" t="s">
        <v>65</v>
      </c>
      <c r="C39" s="26" t="s">
        <v>55</v>
      </c>
      <c r="D39" s="24" t="s">
        <v>48</v>
      </c>
      <c r="E39" s="24" t="s">
        <v>167</v>
      </c>
      <c r="F39" s="24" t="s">
        <v>168</v>
      </c>
      <c r="G39" s="24" t="s">
        <v>173</v>
      </c>
      <c r="H39" s="24" t="s">
        <v>174</v>
      </c>
      <c r="I39" s="24"/>
      <c r="J39" s="24"/>
      <c r="K39" s="24"/>
      <c r="L39" s="24"/>
      <c r="M39" s="24" t="s">
        <v>27</v>
      </c>
      <c r="N39" s="24" t="s">
        <v>156</v>
      </c>
      <c r="O39" s="24" t="s">
        <v>28</v>
      </c>
      <c r="P39" s="25" t="s">
        <v>56</v>
      </c>
      <c r="Q39" s="27">
        <v>1783385130</v>
      </c>
      <c r="R39" s="27">
        <v>1457117366</v>
      </c>
      <c r="S39" s="27">
        <v>959008205</v>
      </c>
      <c r="T39" s="27">
        <v>2281494291</v>
      </c>
      <c r="U39" s="27">
        <v>0</v>
      </c>
      <c r="V39" s="27">
        <v>2281494290.1900001</v>
      </c>
      <c r="W39" s="27">
        <v>0.81</v>
      </c>
      <c r="X39" s="27">
        <v>2281494290.1900001</v>
      </c>
      <c r="Y39" s="27">
        <v>2281494290.1900001</v>
      </c>
      <c r="Z39" s="27">
        <v>2281494290.1900001</v>
      </c>
      <c r="AA39" s="27">
        <v>2281494290.1900001</v>
      </c>
    </row>
    <row r="40" spans="1:27" ht="56.25" x14ac:dyDescent="0.25">
      <c r="A40" s="24" t="s">
        <v>64</v>
      </c>
      <c r="B40" s="25" t="s">
        <v>65</v>
      </c>
      <c r="C40" s="26" t="s">
        <v>57</v>
      </c>
      <c r="D40" s="24" t="s">
        <v>48</v>
      </c>
      <c r="E40" s="24" t="s">
        <v>167</v>
      </c>
      <c r="F40" s="24" t="s">
        <v>168</v>
      </c>
      <c r="G40" s="24" t="s">
        <v>173</v>
      </c>
      <c r="H40" s="24" t="s">
        <v>177</v>
      </c>
      <c r="I40" s="24"/>
      <c r="J40" s="24"/>
      <c r="K40" s="24"/>
      <c r="L40" s="24"/>
      <c r="M40" s="24" t="s">
        <v>54</v>
      </c>
      <c r="N40" s="24" t="s">
        <v>163</v>
      </c>
      <c r="O40" s="24" t="s">
        <v>28</v>
      </c>
      <c r="P40" s="25" t="s">
        <v>58</v>
      </c>
      <c r="Q40" s="27">
        <v>2963524890</v>
      </c>
      <c r="R40" s="27">
        <v>10566609698</v>
      </c>
      <c r="S40" s="27">
        <v>841366042</v>
      </c>
      <c r="T40" s="27">
        <v>12688768546</v>
      </c>
      <c r="U40" s="27">
        <v>0</v>
      </c>
      <c r="V40" s="27">
        <v>12687446824</v>
      </c>
      <c r="W40" s="27">
        <v>1321722</v>
      </c>
      <c r="X40" s="27">
        <v>12687446824</v>
      </c>
      <c r="Y40" s="27">
        <v>12600342530</v>
      </c>
      <c r="Z40" s="27">
        <v>12573242506</v>
      </c>
      <c r="AA40" s="27">
        <v>12573242506</v>
      </c>
    </row>
    <row r="41" spans="1:27" ht="56.25" x14ac:dyDescent="0.25">
      <c r="A41" s="24" t="s">
        <v>64</v>
      </c>
      <c r="B41" s="25" t="s">
        <v>65</v>
      </c>
      <c r="C41" s="26" t="s">
        <v>57</v>
      </c>
      <c r="D41" s="24" t="s">
        <v>48</v>
      </c>
      <c r="E41" s="24" t="s">
        <v>167</v>
      </c>
      <c r="F41" s="24" t="s">
        <v>168</v>
      </c>
      <c r="G41" s="24" t="s">
        <v>173</v>
      </c>
      <c r="H41" s="24" t="s">
        <v>177</v>
      </c>
      <c r="I41" s="24"/>
      <c r="J41" s="24"/>
      <c r="K41" s="24"/>
      <c r="L41" s="24"/>
      <c r="M41" s="24" t="s">
        <v>27</v>
      </c>
      <c r="N41" s="24" t="s">
        <v>156</v>
      </c>
      <c r="O41" s="24" t="s">
        <v>28</v>
      </c>
      <c r="P41" s="25" t="s">
        <v>58</v>
      </c>
      <c r="Q41" s="27">
        <v>45657682616</v>
      </c>
      <c r="R41" s="27">
        <v>8216620292</v>
      </c>
      <c r="S41" s="27">
        <v>7323397611</v>
      </c>
      <c r="T41" s="27">
        <v>46550905297</v>
      </c>
      <c r="U41" s="27">
        <v>0</v>
      </c>
      <c r="V41" s="27">
        <v>46546747722.68</v>
      </c>
      <c r="W41" s="27">
        <v>4157574.32</v>
      </c>
      <c r="X41" s="27">
        <v>46546747722.68</v>
      </c>
      <c r="Y41" s="27">
        <v>46238116050.68</v>
      </c>
      <c r="Z41" s="27">
        <v>46212573650.68</v>
      </c>
      <c r="AA41" s="27">
        <v>46212573650.68</v>
      </c>
    </row>
    <row r="42" spans="1:27" ht="45" x14ac:dyDescent="0.25">
      <c r="A42" s="24" t="s">
        <v>64</v>
      </c>
      <c r="B42" s="25" t="s">
        <v>65</v>
      </c>
      <c r="C42" s="26" t="s">
        <v>59</v>
      </c>
      <c r="D42" s="24" t="s">
        <v>48</v>
      </c>
      <c r="E42" s="24" t="s">
        <v>167</v>
      </c>
      <c r="F42" s="24" t="s">
        <v>168</v>
      </c>
      <c r="G42" s="24" t="s">
        <v>163</v>
      </c>
      <c r="H42" s="24" t="s">
        <v>178</v>
      </c>
      <c r="I42" s="24"/>
      <c r="J42" s="24"/>
      <c r="K42" s="24"/>
      <c r="L42" s="24"/>
      <c r="M42" s="24" t="s">
        <v>54</v>
      </c>
      <c r="N42" s="24" t="s">
        <v>179</v>
      </c>
      <c r="O42" s="24" t="s">
        <v>28</v>
      </c>
      <c r="P42" s="25" t="s">
        <v>60</v>
      </c>
      <c r="Q42" s="27">
        <v>20871483011</v>
      </c>
      <c r="R42" s="27">
        <v>6995979213</v>
      </c>
      <c r="S42" s="27">
        <v>124585833</v>
      </c>
      <c r="T42" s="27">
        <v>27742876391</v>
      </c>
      <c r="U42" s="27">
        <v>0</v>
      </c>
      <c r="V42" s="27">
        <v>27734087045</v>
      </c>
      <c r="W42" s="27">
        <v>8789346</v>
      </c>
      <c r="X42" s="27">
        <v>27734087045</v>
      </c>
      <c r="Y42" s="27">
        <v>26359718613</v>
      </c>
      <c r="Z42" s="27">
        <v>26359718613</v>
      </c>
      <c r="AA42" s="27">
        <v>26359718613</v>
      </c>
    </row>
    <row r="43" spans="1:27" ht="45" x14ac:dyDescent="0.25">
      <c r="A43" s="24" t="s">
        <v>64</v>
      </c>
      <c r="B43" s="25" t="s">
        <v>65</v>
      </c>
      <c r="C43" s="26" t="s">
        <v>59</v>
      </c>
      <c r="D43" s="24" t="s">
        <v>48</v>
      </c>
      <c r="E43" s="24" t="s">
        <v>167</v>
      </c>
      <c r="F43" s="24" t="s">
        <v>168</v>
      </c>
      <c r="G43" s="24" t="s">
        <v>163</v>
      </c>
      <c r="H43" s="24" t="s">
        <v>178</v>
      </c>
      <c r="I43" s="24"/>
      <c r="J43" s="24"/>
      <c r="K43" s="24"/>
      <c r="L43" s="24"/>
      <c r="M43" s="24" t="s">
        <v>27</v>
      </c>
      <c r="N43" s="24" t="s">
        <v>176</v>
      </c>
      <c r="O43" s="24" t="s">
        <v>28</v>
      </c>
      <c r="P43" s="25" t="s">
        <v>60</v>
      </c>
      <c r="Q43" s="27">
        <v>12632107736</v>
      </c>
      <c r="R43" s="27">
        <v>14182138837</v>
      </c>
      <c r="S43" s="27">
        <v>756709283</v>
      </c>
      <c r="T43" s="27">
        <v>26057537290</v>
      </c>
      <c r="U43" s="27">
        <v>0</v>
      </c>
      <c r="V43" s="27">
        <v>26042512462</v>
      </c>
      <c r="W43" s="27">
        <v>15024828</v>
      </c>
      <c r="X43" s="27">
        <v>26042512462</v>
      </c>
      <c r="Y43" s="27">
        <v>25870993273</v>
      </c>
      <c r="Z43" s="27">
        <v>25870993273</v>
      </c>
      <c r="AA43" s="27">
        <v>25870993273</v>
      </c>
    </row>
    <row r="44" spans="1:27" ht="45" x14ac:dyDescent="0.25">
      <c r="A44" s="24" t="s">
        <v>64</v>
      </c>
      <c r="B44" s="25" t="s">
        <v>65</v>
      </c>
      <c r="C44" s="26" t="s">
        <v>59</v>
      </c>
      <c r="D44" s="24" t="s">
        <v>48</v>
      </c>
      <c r="E44" s="24" t="s">
        <v>167</v>
      </c>
      <c r="F44" s="24" t="s">
        <v>168</v>
      </c>
      <c r="G44" s="24" t="s">
        <v>163</v>
      </c>
      <c r="H44" s="24" t="s">
        <v>178</v>
      </c>
      <c r="I44" s="24"/>
      <c r="J44" s="24"/>
      <c r="K44" s="24"/>
      <c r="L44" s="24"/>
      <c r="M44" s="24" t="s">
        <v>27</v>
      </c>
      <c r="N44" s="24" t="s">
        <v>156</v>
      </c>
      <c r="O44" s="24" t="s">
        <v>28</v>
      </c>
      <c r="P44" s="25" t="s">
        <v>60</v>
      </c>
      <c r="Q44" s="27">
        <v>121864308174</v>
      </c>
      <c r="R44" s="27">
        <v>19607270039</v>
      </c>
      <c r="S44" s="27">
        <v>2010101638</v>
      </c>
      <c r="T44" s="27">
        <v>139461476575</v>
      </c>
      <c r="U44" s="27">
        <v>0</v>
      </c>
      <c r="V44" s="27">
        <v>139455725927.26999</v>
      </c>
      <c r="W44" s="27">
        <v>5750647.7300000004</v>
      </c>
      <c r="X44" s="27">
        <v>139455725927.26999</v>
      </c>
      <c r="Y44" s="27">
        <v>135232978206.03999</v>
      </c>
      <c r="Z44" s="27">
        <v>135232978206.03999</v>
      </c>
      <c r="AA44" s="27">
        <v>135232978206.03999</v>
      </c>
    </row>
    <row r="45" spans="1:27" ht="56.25" x14ac:dyDescent="0.25">
      <c r="A45" s="24" t="s">
        <v>64</v>
      </c>
      <c r="B45" s="25" t="s">
        <v>65</v>
      </c>
      <c r="C45" s="26" t="s">
        <v>61</v>
      </c>
      <c r="D45" s="24" t="s">
        <v>48</v>
      </c>
      <c r="E45" s="24" t="s">
        <v>180</v>
      </c>
      <c r="F45" s="24" t="s">
        <v>168</v>
      </c>
      <c r="G45" s="24" t="s">
        <v>169</v>
      </c>
      <c r="H45" s="24" t="s">
        <v>177</v>
      </c>
      <c r="I45" s="24"/>
      <c r="J45" s="24"/>
      <c r="K45" s="24"/>
      <c r="L45" s="24"/>
      <c r="M45" s="24" t="s">
        <v>27</v>
      </c>
      <c r="N45" s="24" t="s">
        <v>156</v>
      </c>
      <c r="O45" s="24" t="s">
        <v>28</v>
      </c>
      <c r="P45" s="25" t="s">
        <v>58</v>
      </c>
      <c r="Q45" s="27">
        <v>194731353</v>
      </c>
      <c r="R45" s="27">
        <v>142518244</v>
      </c>
      <c r="S45" s="27">
        <v>109746427</v>
      </c>
      <c r="T45" s="27">
        <v>227503170</v>
      </c>
      <c r="U45" s="27">
        <v>0</v>
      </c>
      <c r="V45" s="27">
        <v>227193134</v>
      </c>
      <c r="W45" s="27">
        <v>310036</v>
      </c>
      <c r="X45" s="27">
        <v>227193134</v>
      </c>
      <c r="Y45" s="27">
        <v>227193134</v>
      </c>
      <c r="Z45" s="27">
        <v>227193134</v>
      </c>
      <c r="AA45" s="27">
        <v>227193134</v>
      </c>
    </row>
    <row r="46" spans="1:27" ht="45" x14ac:dyDescent="0.25">
      <c r="A46" s="24" t="s">
        <v>64</v>
      </c>
      <c r="B46" s="25" t="s">
        <v>65</v>
      </c>
      <c r="C46" s="26" t="s">
        <v>182</v>
      </c>
      <c r="D46" s="24" t="s">
        <v>48</v>
      </c>
      <c r="E46" s="24" t="s">
        <v>180</v>
      </c>
      <c r="F46" s="24" t="s">
        <v>168</v>
      </c>
      <c r="G46" s="24" t="s">
        <v>170</v>
      </c>
      <c r="H46" s="24" t="s">
        <v>62</v>
      </c>
      <c r="I46" s="24"/>
      <c r="J46" s="24"/>
      <c r="K46" s="24"/>
      <c r="L46" s="24"/>
      <c r="M46" s="24" t="s">
        <v>27</v>
      </c>
      <c r="N46" s="24" t="s">
        <v>156</v>
      </c>
      <c r="O46" s="24" t="s">
        <v>28</v>
      </c>
      <c r="P46" s="25" t="s">
        <v>63</v>
      </c>
      <c r="Q46" s="27">
        <v>5540646738</v>
      </c>
      <c r="R46" s="27">
        <v>4091155620</v>
      </c>
      <c r="S46" s="27">
        <v>1868712125</v>
      </c>
      <c r="T46" s="27">
        <v>7763090233</v>
      </c>
      <c r="U46" s="27">
        <v>0</v>
      </c>
      <c r="V46" s="27">
        <v>7633934039.8699999</v>
      </c>
      <c r="W46" s="27">
        <v>129156193.13</v>
      </c>
      <c r="X46" s="27">
        <v>7633934039.8699999</v>
      </c>
      <c r="Y46" s="27">
        <v>7419256175.8699999</v>
      </c>
      <c r="Z46" s="27">
        <v>7419256175.8699999</v>
      </c>
      <c r="AA46" s="27">
        <v>7419256175.8699999</v>
      </c>
    </row>
    <row r="47" spans="1:27" ht="22.5" x14ac:dyDescent="0.25">
      <c r="A47" s="24" t="s">
        <v>66</v>
      </c>
      <c r="B47" s="25" t="s">
        <v>67</v>
      </c>
      <c r="C47" s="26" t="s">
        <v>34</v>
      </c>
      <c r="D47" s="24" t="s">
        <v>26</v>
      </c>
      <c r="E47" s="24" t="s">
        <v>157</v>
      </c>
      <c r="F47" s="24"/>
      <c r="G47" s="24"/>
      <c r="H47" s="24"/>
      <c r="I47" s="24"/>
      <c r="J47" s="24"/>
      <c r="K47" s="24"/>
      <c r="L47" s="24"/>
      <c r="M47" s="24" t="s">
        <v>27</v>
      </c>
      <c r="N47" s="24" t="s">
        <v>156</v>
      </c>
      <c r="O47" s="24" t="s">
        <v>28</v>
      </c>
      <c r="P47" s="25" t="s">
        <v>35</v>
      </c>
      <c r="Q47" s="27">
        <v>764388243</v>
      </c>
      <c r="R47" s="27">
        <v>7572723748</v>
      </c>
      <c r="S47" s="27">
        <v>1387409478</v>
      </c>
      <c r="T47" s="27">
        <v>6949702513</v>
      </c>
      <c r="U47" s="27">
        <v>0</v>
      </c>
      <c r="V47" s="27">
        <v>6943719312</v>
      </c>
      <c r="W47" s="27">
        <v>5983201</v>
      </c>
      <c r="X47" s="27">
        <v>6943719312</v>
      </c>
      <c r="Y47" s="27">
        <v>6576473727</v>
      </c>
      <c r="Z47" s="27">
        <v>6570361887</v>
      </c>
      <c r="AA47" s="27">
        <v>6570361887</v>
      </c>
    </row>
    <row r="48" spans="1:27" ht="22.5" x14ac:dyDescent="0.25">
      <c r="A48" s="24" t="s">
        <v>66</v>
      </c>
      <c r="B48" s="25" t="s">
        <v>67</v>
      </c>
      <c r="C48" s="26" t="s">
        <v>44</v>
      </c>
      <c r="D48" s="24" t="s">
        <v>26</v>
      </c>
      <c r="E48" s="24" t="s">
        <v>166</v>
      </c>
      <c r="F48" s="24" t="s">
        <v>155</v>
      </c>
      <c r="G48" s="24"/>
      <c r="H48" s="24"/>
      <c r="I48" s="24"/>
      <c r="J48" s="24"/>
      <c r="K48" s="24"/>
      <c r="L48" s="24"/>
      <c r="M48" s="24" t="s">
        <v>27</v>
      </c>
      <c r="N48" s="24" t="s">
        <v>156</v>
      </c>
      <c r="O48" s="24" t="s">
        <v>28</v>
      </c>
      <c r="P48" s="25" t="s">
        <v>45</v>
      </c>
      <c r="Q48" s="27">
        <v>225149904</v>
      </c>
      <c r="R48" s="27">
        <v>87802230</v>
      </c>
      <c r="S48" s="27">
        <v>1286668</v>
      </c>
      <c r="T48" s="27">
        <v>311665466</v>
      </c>
      <c r="U48" s="27">
        <v>0</v>
      </c>
      <c r="V48" s="27">
        <v>311665466</v>
      </c>
      <c r="W48" s="27">
        <v>0</v>
      </c>
      <c r="X48" s="27">
        <v>311665466</v>
      </c>
      <c r="Y48" s="27">
        <v>311665466</v>
      </c>
      <c r="Z48" s="27">
        <v>311665466</v>
      </c>
      <c r="AA48" s="27">
        <v>311665466</v>
      </c>
    </row>
    <row r="49" spans="1:27" ht="56.25" x14ac:dyDescent="0.25">
      <c r="A49" s="24" t="s">
        <v>66</v>
      </c>
      <c r="B49" s="25" t="s">
        <v>67</v>
      </c>
      <c r="C49" s="26" t="s">
        <v>49</v>
      </c>
      <c r="D49" s="24" t="s">
        <v>48</v>
      </c>
      <c r="E49" s="24" t="s">
        <v>167</v>
      </c>
      <c r="F49" s="24" t="s">
        <v>168</v>
      </c>
      <c r="G49" s="24" t="s">
        <v>170</v>
      </c>
      <c r="H49" s="24" t="s">
        <v>171</v>
      </c>
      <c r="I49" s="24"/>
      <c r="J49" s="24"/>
      <c r="K49" s="24"/>
      <c r="L49" s="24"/>
      <c r="M49" s="24" t="s">
        <v>27</v>
      </c>
      <c r="N49" s="24" t="s">
        <v>156</v>
      </c>
      <c r="O49" s="24" t="s">
        <v>28</v>
      </c>
      <c r="P49" s="25" t="s">
        <v>50</v>
      </c>
      <c r="Q49" s="27">
        <v>302961750</v>
      </c>
      <c r="R49" s="27">
        <v>10000000</v>
      </c>
      <c r="S49" s="27">
        <v>67400498</v>
      </c>
      <c r="T49" s="27">
        <v>245561252</v>
      </c>
      <c r="U49" s="27">
        <v>0</v>
      </c>
      <c r="V49" s="27">
        <v>244880108</v>
      </c>
      <c r="W49" s="27">
        <v>681144</v>
      </c>
      <c r="X49" s="27">
        <v>244880108</v>
      </c>
      <c r="Y49" s="27">
        <v>239482907</v>
      </c>
      <c r="Z49" s="27">
        <v>239482907</v>
      </c>
      <c r="AA49" s="27">
        <v>239482907</v>
      </c>
    </row>
    <row r="50" spans="1:27" ht="56.25" x14ac:dyDescent="0.25">
      <c r="A50" s="24" t="s">
        <v>66</v>
      </c>
      <c r="B50" s="25" t="s">
        <v>67</v>
      </c>
      <c r="C50" s="26" t="s">
        <v>51</v>
      </c>
      <c r="D50" s="24" t="s">
        <v>48</v>
      </c>
      <c r="E50" s="24" t="s">
        <v>167</v>
      </c>
      <c r="F50" s="24" t="s">
        <v>168</v>
      </c>
      <c r="G50" s="24" t="s">
        <v>172</v>
      </c>
      <c r="H50" s="24" t="s">
        <v>52</v>
      </c>
      <c r="I50" s="24"/>
      <c r="J50" s="24"/>
      <c r="K50" s="24"/>
      <c r="L50" s="24"/>
      <c r="M50" s="24" t="s">
        <v>27</v>
      </c>
      <c r="N50" s="24" t="s">
        <v>156</v>
      </c>
      <c r="O50" s="24" t="s">
        <v>28</v>
      </c>
      <c r="P50" s="25" t="s">
        <v>53</v>
      </c>
      <c r="Q50" s="27">
        <v>1403880267</v>
      </c>
      <c r="R50" s="27">
        <v>725838435</v>
      </c>
      <c r="S50" s="27">
        <v>26091692</v>
      </c>
      <c r="T50" s="27">
        <v>2103627010</v>
      </c>
      <c r="U50" s="27">
        <v>0</v>
      </c>
      <c r="V50" s="27">
        <v>2103627010</v>
      </c>
      <c r="W50" s="27">
        <v>0</v>
      </c>
      <c r="X50" s="27">
        <v>2103627010</v>
      </c>
      <c r="Y50" s="27">
        <v>2064365646</v>
      </c>
      <c r="Z50" s="27">
        <v>2064365646</v>
      </c>
      <c r="AA50" s="27">
        <v>2064365646</v>
      </c>
    </row>
    <row r="51" spans="1:27" ht="90" x14ac:dyDescent="0.25">
      <c r="A51" s="24" t="s">
        <v>66</v>
      </c>
      <c r="B51" s="25" t="s">
        <v>67</v>
      </c>
      <c r="C51" s="26" t="s">
        <v>55</v>
      </c>
      <c r="D51" s="24" t="s">
        <v>48</v>
      </c>
      <c r="E51" s="24" t="s">
        <v>167</v>
      </c>
      <c r="F51" s="24" t="s">
        <v>168</v>
      </c>
      <c r="G51" s="24" t="s">
        <v>173</v>
      </c>
      <c r="H51" s="24" t="s">
        <v>174</v>
      </c>
      <c r="I51" s="24"/>
      <c r="J51" s="24"/>
      <c r="K51" s="24"/>
      <c r="L51" s="24"/>
      <c r="M51" s="24" t="s">
        <v>54</v>
      </c>
      <c r="N51" s="24" t="s">
        <v>163</v>
      </c>
      <c r="O51" s="24" t="s">
        <v>28</v>
      </c>
      <c r="P51" s="25" t="s">
        <v>56</v>
      </c>
      <c r="Q51" s="27">
        <v>297899717686</v>
      </c>
      <c r="R51" s="27">
        <v>27576421862</v>
      </c>
      <c r="S51" s="27">
        <v>25156807182</v>
      </c>
      <c r="T51" s="27">
        <v>300319332366</v>
      </c>
      <c r="U51" s="27">
        <v>0</v>
      </c>
      <c r="V51" s="27">
        <v>300291190060</v>
      </c>
      <c r="W51" s="27">
        <v>28142306</v>
      </c>
      <c r="X51" s="27">
        <v>300291190060</v>
      </c>
      <c r="Y51" s="27">
        <v>293191600663</v>
      </c>
      <c r="Z51" s="27">
        <v>293191600663</v>
      </c>
      <c r="AA51" s="27">
        <v>293191600663</v>
      </c>
    </row>
    <row r="52" spans="1:27" ht="90" x14ac:dyDescent="0.25">
      <c r="A52" s="24" t="s">
        <v>66</v>
      </c>
      <c r="B52" s="25" t="s">
        <v>67</v>
      </c>
      <c r="C52" s="26" t="s">
        <v>55</v>
      </c>
      <c r="D52" s="24" t="s">
        <v>48</v>
      </c>
      <c r="E52" s="24" t="s">
        <v>167</v>
      </c>
      <c r="F52" s="24" t="s">
        <v>168</v>
      </c>
      <c r="G52" s="24" t="s">
        <v>173</v>
      </c>
      <c r="H52" s="24" t="s">
        <v>174</v>
      </c>
      <c r="I52" s="24"/>
      <c r="J52" s="24"/>
      <c r="K52" s="24"/>
      <c r="L52" s="24"/>
      <c r="M52" s="24" t="s">
        <v>27</v>
      </c>
      <c r="N52" s="24" t="s">
        <v>175</v>
      </c>
      <c r="O52" s="24" t="s">
        <v>28</v>
      </c>
      <c r="P52" s="25" t="s">
        <v>56</v>
      </c>
      <c r="Q52" s="27">
        <v>3297678972</v>
      </c>
      <c r="R52" s="27">
        <v>9997374117</v>
      </c>
      <c r="S52" s="27">
        <v>67228434</v>
      </c>
      <c r="T52" s="27">
        <v>13227824655</v>
      </c>
      <c r="U52" s="27">
        <v>0</v>
      </c>
      <c r="V52" s="27">
        <v>13225436358.5</v>
      </c>
      <c r="W52" s="27">
        <v>2388296.5</v>
      </c>
      <c r="X52" s="27">
        <v>13225436358.5</v>
      </c>
      <c r="Y52" s="27">
        <v>12876715666.75</v>
      </c>
      <c r="Z52" s="27">
        <v>12876715666.75</v>
      </c>
      <c r="AA52" s="27">
        <v>12876715666.75</v>
      </c>
    </row>
    <row r="53" spans="1:27" ht="90" x14ac:dyDescent="0.25">
      <c r="A53" s="24" t="s">
        <v>66</v>
      </c>
      <c r="B53" s="25" t="s">
        <v>67</v>
      </c>
      <c r="C53" s="26" t="s">
        <v>55</v>
      </c>
      <c r="D53" s="24" t="s">
        <v>48</v>
      </c>
      <c r="E53" s="24" t="s">
        <v>167</v>
      </c>
      <c r="F53" s="24" t="s">
        <v>168</v>
      </c>
      <c r="G53" s="24" t="s">
        <v>173</v>
      </c>
      <c r="H53" s="24" t="s">
        <v>174</v>
      </c>
      <c r="I53" s="24"/>
      <c r="J53" s="24"/>
      <c r="K53" s="24"/>
      <c r="L53" s="24"/>
      <c r="M53" s="24" t="s">
        <v>27</v>
      </c>
      <c r="N53" s="24" t="s">
        <v>156</v>
      </c>
      <c r="O53" s="24" t="s">
        <v>28</v>
      </c>
      <c r="P53" s="25" t="s">
        <v>56</v>
      </c>
      <c r="Q53" s="27">
        <v>562690072</v>
      </c>
      <c r="R53" s="27">
        <v>2046854184</v>
      </c>
      <c r="S53" s="27">
        <v>67448498</v>
      </c>
      <c r="T53" s="27">
        <v>2542095758</v>
      </c>
      <c r="U53" s="27">
        <v>0</v>
      </c>
      <c r="V53" s="27">
        <v>2459235215</v>
      </c>
      <c r="W53" s="27">
        <v>82860543</v>
      </c>
      <c r="X53" s="27">
        <v>2459235215</v>
      </c>
      <c r="Y53" s="27">
        <v>2456634601</v>
      </c>
      <c r="Z53" s="27">
        <v>2456634601</v>
      </c>
      <c r="AA53" s="27">
        <v>2456634601</v>
      </c>
    </row>
    <row r="54" spans="1:27" ht="56.25" x14ac:dyDescent="0.25">
      <c r="A54" s="24" t="s">
        <v>66</v>
      </c>
      <c r="B54" s="25" t="s">
        <v>67</v>
      </c>
      <c r="C54" s="26" t="s">
        <v>57</v>
      </c>
      <c r="D54" s="24" t="s">
        <v>48</v>
      </c>
      <c r="E54" s="24" t="s">
        <v>167</v>
      </c>
      <c r="F54" s="24" t="s">
        <v>168</v>
      </c>
      <c r="G54" s="24" t="s">
        <v>173</v>
      </c>
      <c r="H54" s="24" t="s">
        <v>177</v>
      </c>
      <c r="I54" s="24"/>
      <c r="J54" s="24"/>
      <c r="K54" s="24"/>
      <c r="L54" s="24"/>
      <c r="M54" s="24" t="s">
        <v>54</v>
      </c>
      <c r="N54" s="24" t="s">
        <v>163</v>
      </c>
      <c r="O54" s="24" t="s">
        <v>28</v>
      </c>
      <c r="P54" s="25" t="s">
        <v>58</v>
      </c>
      <c r="Q54" s="27">
        <v>3040606280</v>
      </c>
      <c r="R54" s="27">
        <v>8965490998</v>
      </c>
      <c r="S54" s="27">
        <v>1259059874</v>
      </c>
      <c r="T54" s="27">
        <v>10747037404</v>
      </c>
      <c r="U54" s="27">
        <v>0</v>
      </c>
      <c r="V54" s="27">
        <v>10743964926</v>
      </c>
      <c r="W54" s="27">
        <v>3072478</v>
      </c>
      <c r="X54" s="27">
        <v>10743964926</v>
      </c>
      <c r="Y54" s="27">
        <v>10685290855</v>
      </c>
      <c r="Z54" s="27">
        <v>10685290855</v>
      </c>
      <c r="AA54" s="27">
        <v>10685290855</v>
      </c>
    </row>
    <row r="55" spans="1:27" ht="56.25" x14ac:dyDescent="0.25">
      <c r="A55" s="24" t="s">
        <v>66</v>
      </c>
      <c r="B55" s="25" t="s">
        <v>67</v>
      </c>
      <c r="C55" s="26" t="s">
        <v>57</v>
      </c>
      <c r="D55" s="24" t="s">
        <v>48</v>
      </c>
      <c r="E55" s="24" t="s">
        <v>167</v>
      </c>
      <c r="F55" s="24" t="s">
        <v>168</v>
      </c>
      <c r="G55" s="24" t="s">
        <v>173</v>
      </c>
      <c r="H55" s="24" t="s">
        <v>177</v>
      </c>
      <c r="I55" s="24"/>
      <c r="J55" s="24"/>
      <c r="K55" s="24"/>
      <c r="L55" s="24"/>
      <c r="M55" s="24" t="s">
        <v>27</v>
      </c>
      <c r="N55" s="24" t="s">
        <v>156</v>
      </c>
      <c r="O55" s="24" t="s">
        <v>28</v>
      </c>
      <c r="P55" s="25" t="s">
        <v>58</v>
      </c>
      <c r="Q55" s="27">
        <v>26903472606</v>
      </c>
      <c r="R55" s="27">
        <v>1795440176</v>
      </c>
      <c r="S55" s="27">
        <v>1604046494</v>
      </c>
      <c r="T55" s="27">
        <v>27094866288</v>
      </c>
      <c r="U55" s="27">
        <v>0</v>
      </c>
      <c r="V55" s="27">
        <v>27030332940</v>
      </c>
      <c r="W55" s="27">
        <v>64533348</v>
      </c>
      <c r="X55" s="27">
        <v>27030332940</v>
      </c>
      <c r="Y55" s="27">
        <v>26853200162</v>
      </c>
      <c r="Z55" s="27">
        <v>26853200162</v>
      </c>
      <c r="AA55" s="27">
        <v>26853200162</v>
      </c>
    </row>
    <row r="56" spans="1:27" ht="45" x14ac:dyDescent="0.25">
      <c r="A56" s="24" t="s">
        <v>66</v>
      </c>
      <c r="B56" s="25" t="s">
        <v>67</v>
      </c>
      <c r="C56" s="26" t="s">
        <v>59</v>
      </c>
      <c r="D56" s="24" t="s">
        <v>48</v>
      </c>
      <c r="E56" s="24" t="s">
        <v>167</v>
      </c>
      <c r="F56" s="24" t="s">
        <v>168</v>
      </c>
      <c r="G56" s="24" t="s">
        <v>163</v>
      </c>
      <c r="H56" s="24" t="s">
        <v>178</v>
      </c>
      <c r="I56" s="24"/>
      <c r="J56" s="24"/>
      <c r="K56" s="24"/>
      <c r="L56" s="24"/>
      <c r="M56" s="24" t="s">
        <v>54</v>
      </c>
      <c r="N56" s="24" t="s">
        <v>179</v>
      </c>
      <c r="O56" s="24" t="s">
        <v>28</v>
      </c>
      <c r="P56" s="25" t="s">
        <v>60</v>
      </c>
      <c r="Q56" s="27">
        <v>4367539279</v>
      </c>
      <c r="R56" s="27">
        <v>2446269396</v>
      </c>
      <c r="S56" s="27">
        <v>219141683</v>
      </c>
      <c r="T56" s="27">
        <v>6594666992</v>
      </c>
      <c r="U56" s="27">
        <v>0</v>
      </c>
      <c r="V56" s="27">
        <v>6594666992</v>
      </c>
      <c r="W56" s="27">
        <v>0</v>
      </c>
      <c r="X56" s="27">
        <v>6594666992</v>
      </c>
      <c r="Y56" s="27">
        <v>6555799148</v>
      </c>
      <c r="Z56" s="27">
        <v>6555799148</v>
      </c>
      <c r="AA56" s="27">
        <v>6555799148</v>
      </c>
    </row>
    <row r="57" spans="1:27" ht="45" x14ac:dyDescent="0.25">
      <c r="A57" s="24" t="s">
        <v>66</v>
      </c>
      <c r="B57" s="25" t="s">
        <v>67</v>
      </c>
      <c r="C57" s="26" t="s">
        <v>59</v>
      </c>
      <c r="D57" s="24" t="s">
        <v>48</v>
      </c>
      <c r="E57" s="24" t="s">
        <v>167</v>
      </c>
      <c r="F57" s="24" t="s">
        <v>168</v>
      </c>
      <c r="G57" s="24" t="s">
        <v>163</v>
      </c>
      <c r="H57" s="24" t="s">
        <v>178</v>
      </c>
      <c r="I57" s="24"/>
      <c r="J57" s="24"/>
      <c r="K57" s="24"/>
      <c r="L57" s="24"/>
      <c r="M57" s="24" t="s">
        <v>27</v>
      </c>
      <c r="N57" s="24" t="s">
        <v>176</v>
      </c>
      <c r="O57" s="24" t="s">
        <v>28</v>
      </c>
      <c r="P57" s="25" t="s">
        <v>60</v>
      </c>
      <c r="Q57" s="27">
        <v>4725335033</v>
      </c>
      <c r="R57" s="27">
        <v>167365674</v>
      </c>
      <c r="S57" s="27">
        <v>328891063</v>
      </c>
      <c r="T57" s="27">
        <v>4563809644</v>
      </c>
      <c r="U57" s="27">
        <v>0</v>
      </c>
      <c r="V57" s="27">
        <v>4557114394</v>
      </c>
      <c r="W57" s="27">
        <v>6695250</v>
      </c>
      <c r="X57" s="27">
        <v>4557114394</v>
      </c>
      <c r="Y57" s="27">
        <v>4489988886</v>
      </c>
      <c r="Z57" s="27">
        <v>4489988886</v>
      </c>
      <c r="AA57" s="27">
        <v>4489988886</v>
      </c>
    </row>
    <row r="58" spans="1:27" ht="45" x14ac:dyDescent="0.25">
      <c r="A58" s="24" t="s">
        <v>66</v>
      </c>
      <c r="B58" s="25" t="s">
        <v>67</v>
      </c>
      <c r="C58" s="26" t="s">
        <v>59</v>
      </c>
      <c r="D58" s="24" t="s">
        <v>48</v>
      </c>
      <c r="E58" s="24" t="s">
        <v>167</v>
      </c>
      <c r="F58" s="24" t="s">
        <v>168</v>
      </c>
      <c r="G58" s="24" t="s">
        <v>163</v>
      </c>
      <c r="H58" s="24" t="s">
        <v>178</v>
      </c>
      <c r="I58" s="24"/>
      <c r="J58" s="24"/>
      <c r="K58" s="24"/>
      <c r="L58" s="24"/>
      <c r="M58" s="24" t="s">
        <v>27</v>
      </c>
      <c r="N58" s="24" t="s">
        <v>156</v>
      </c>
      <c r="O58" s="24" t="s">
        <v>28</v>
      </c>
      <c r="P58" s="25" t="s">
        <v>60</v>
      </c>
      <c r="Q58" s="27">
        <v>27367150020</v>
      </c>
      <c r="R58" s="27">
        <v>4715291028</v>
      </c>
      <c r="S58" s="27">
        <v>4068991533</v>
      </c>
      <c r="T58" s="27">
        <v>28013449515</v>
      </c>
      <c r="U58" s="27">
        <v>0</v>
      </c>
      <c r="V58" s="27">
        <v>28013001414.400002</v>
      </c>
      <c r="W58" s="27">
        <v>448100.6</v>
      </c>
      <c r="X58" s="27">
        <v>28013001414.400002</v>
      </c>
      <c r="Y58" s="27">
        <v>27173286537.400002</v>
      </c>
      <c r="Z58" s="27">
        <v>27173286537.400002</v>
      </c>
      <c r="AA58" s="27">
        <v>27173286537.400002</v>
      </c>
    </row>
    <row r="59" spans="1:27" ht="56.25" x14ac:dyDescent="0.25">
      <c r="A59" s="24" t="s">
        <v>66</v>
      </c>
      <c r="B59" s="25" t="s">
        <v>67</v>
      </c>
      <c r="C59" s="26" t="s">
        <v>61</v>
      </c>
      <c r="D59" s="24" t="s">
        <v>48</v>
      </c>
      <c r="E59" s="24" t="s">
        <v>180</v>
      </c>
      <c r="F59" s="24" t="s">
        <v>168</v>
      </c>
      <c r="G59" s="24" t="s">
        <v>169</v>
      </c>
      <c r="H59" s="24" t="s">
        <v>177</v>
      </c>
      <c r="I59" s="24"/>
      <c r="J59" s="24"/>
      <c r="K59" s="24"/>
      <c r="L59" s="24"/>
      <c r="M59" s="24" t="s">
        <v>27</v>
      </c>
      <c r="N59" s="24" t="s">
        <v>156</v>
      </c>
      <c r="O59" s="24" t="s">
        <v>28</v>
      </c>
      <c r="P59" s="25" t="s">
        <v>58</v>
      </c>
      <c r="Q59" s="27">
        <v>184949528</v>
      </c>
      <c r="R59" s="27">
        <v>13819771</v>
      </c>
      <c r="S59" s="27">
        <v>6352597</v>
      </c>
      <c r="T59" s="27">
        <v>192416702</v>
      </c>
      <c r="U59" s="27">
        <v>0</v>
      </c>
      <c r="V59" s="27">
        <v>192416702</v>
      </c>
      <c r="W59" s="27">
        <v>0</v>
      </c>
      <c r="X59" s="27">
        <v>192416702</v>
      </c>
      <c r="Y59" s="27">
        <v>192416702</v>
      </c>
      <c r="Z59" s="27">
        <v>192416702</v>
      </c>
      <c r="AA59" s="27">
        <v>192416702</v>
      </c>
    </row>
    <row r="60" spans="1:27" ht="45" x14ac:dyDescent="0.25">
      <c r="A60" s="24" t="s">
        <v>66</v>
      </c>
      <c r="B60" s="25" t="s">
        <v>67</v>
      </c>
      <c r="C60" s="26" t="s">
        <v>182</v>
      </c>
      <c r="D60" s="24" t="s">
        <v>48</v>
      </c>
      <c r="E60" s="24" t="s">
        <v>180</v>
      </c>
      <c r="F60" s="24" t="s">
        <v>168</v>
      </c>
      <c r="G60" s="24" t="s">
        <v>170</v>
      </c>
      <c r="H60" s="24" t="s">
        <v>62</v>
      </c>
      <c r="I60" s="24"/>
      <c r="J60" s="24"/>
      <c r="K60" s="24"/>
      <c r="L60" s="24"/>
      <c r="M60" s="24" t="s">
        <v>27</v>
      </c>
      <c r="N60" s="24" t="s">
        <v>156</v>
      </c>
      <c r="O60" s="24" t="s">
        <v>28</v>
      </c>
      <c r="P60" s="25" t="s">
        <v>63</v>
      </c>
      <c r="Q60" s="27">
        <v>1391783033</v>
      </c>
      <c r="R60" s="27">
        <v>2133078307</v>
      </c>
      <c r="S60" s="27">
        <v>451623836</v>
      </c>
      <c r="T60" s="27">
        <v>3073237504</v>
      </c>
      <c r="U60" s="27">
        <v>0</v>
      </c>
      <c r="V60" s="27">
        <v>3004207379.4699998</v>
      </c>
      <c r="W60" s="27">
        <v>69030124.530000001</v>
      </c>
      <c r="X60" s="27">
        <v>3004207379.4699998</v>
      </c>
      <c r="Y60" s="27">
        <v>3002613364.5599999</v>
      </c>
      <c r="Z60" s="27">
        <v>2937613364.5599999</v>
      </c>
      <c r="AA60" s="27">
        <v>2937613364.5599999</v>
      </c>
    </row>
    <row r="61" spans="1:27" ht="22.5" x14ac:dyDescent="0.25">
      <c r="A61" s="24" t="s">
        <v>68</v>
      </c>
      <c r="B61" s="25" t="s">
        <v>69</v>
      </c>
      <c r="C61" s="26" t="s">
        <v>34</v>
      </c>
      <c r="D61" s="24" t="s">
        <v>26</v>
      </c>
      <c r="E61" s="24" t="s">
        <v>157</v>
      </c>
      <c r="F61" s="24"/>
      <c r="G61" s="24"/>
      <c r="H61" s="24"/>
      <c r="I61" s="24"/>
      <c r="J61" s="24"/>
      <c r="K61" s="24"/>
      <c r="L61" s="24"/>
      <c r="M61" s="24" t="s">
        <v>27</v>
      </c>
      <c r="N61" s="24" t="s">
        <v>156</v>
      </c>
      <c r="O61" s="24" t="s">
        <v>28</v>
      </c>
      <c r="P61" s="25" t="s">
        <v>35</v>
      </c>
      <c r="Q61" s="27">
        <v>2492487515</v>
      </c>
      <c r="R61" s="27">
        <v>12684402911</v>
      </c>
      <c r="S61" s="27">
        <v>129609618</v>
      </c>
      <c r="T61" s="27">
        <v>15047280808</v>
      </c>
      <c r="U61" s="27">
        <v>0</v>
      </c>
      <c r="V61" s="27">
        <v>14948965494.299999</v>
      </c>
      <c r="W61" s="27">
        <v>98315313.700000003</v>
      </c>
      <c r="X61" s="27">
        <v>14948965494.299999</v>
      </c>
      <c r="Y61" s="27">
        <v>14761879182.860001</v>
      </c>
      <c r="Z61" s="27">
        <v>14704983930.860001</v>
      </c>
      <c r="AA61" s="27">
        <v>14704983930.860001</v>
      </c>
    </row>
    <row r="62" spans="1:27" ht="22.5" x14ac:dyDescent="0.25">
      <c r="A62" s="24" t="s">
        <v>68</v>
      </c>
      <c r="B62" s="25" t="s">
        <v>69</v>
      </c>
      <c r="C62" s="26" t="s">
        <v>146</v>
      </c>
      <c r="D62" s="24" t="s">
        <v>26</v>
      </c>
      <c r="E62" s="24" t="s">
        <v>158</v>
      </c>
      <c r="F62" s="24" t="s">
        <v>158</v>
      </c>
      <c r="G62" s="24" t="s">
        <v>155</v>
      </c>
      <c r="H62" s="24" t="s">
        <v>159</v>
      </c>
      <c r="I62" s="24"/>
      <c r="J62" s="24"/>
      <c r="K62" s="24"/>
      <c r="L62" s="24"/>
      <c r="M62" s="24" t="s">
        <v>27</v>
      </c>
      <c r="N62" s="24" t="s">
        <v>156</v>
      </c>
      <c r="O62" s="24" t="s">
        <v>28</v>
      </c>
      <c r="P62" s="25" t="s">
        <v>147</v>
      </c>
      <c r="Q62" s="27">
        <v>0</v>
      </c>
      <c r="R62" s="27">
        <v>205896136</v>
      </c>
      <c r="S62" s="27">
        <v>5415833</v>
      </c>
      <c r="T62" s="27">
        <v>200480303</v>
      </c>
      <c r="U62" s="27">
        <v>0</v>
      </c>
      <c r="V62" s="27">
        <v>200480303</v>
      </c>
      <c r="W62" s="27">
        <v>0</v>
      </c>
      <c r="X62" s="27">
        <v>200480303</v>
      </c>
      <c r="Y62" s="27">
        <v>200480303</v>
      </c>
      <c r="Z62" s="27">
        <v>200480303</v>
      </c>
      <c r="AA62" s="27">
        <v>200480303</v>
      </c>
    </row>
    <row r="63" spans="1:27" ht="22.5" x14ac:dyDescent="0.25">
      <c r="A63" s="24" t="s">
        <v>68</v>
      </c>
      <c r="B63" s="25" t="s">
        <v>69</v>
      </c>
      <c r="C63" s="26" t="s">
        <v>44</v>
      </c>
      <c r="D63" s="24" t="s">
        <v>26</v>
      </c>
      <c r="E63" s="24" t="s">
        <v>166</v>
      </c>
      <c r="F63" s="24" t="s">
        <v>155</v>
      </c>
      <c r="G63" s="24"/>
      <c r="H63" s="24"/>
      <c r="I63" s="24"/>
      <c r="J63" s="24"/>
      <c r="K63" s="24"/>
      <c r="L63" s="24"/>
      <c r="M63" s="24" t="s">
        <v>27</v>
      </c>
      <c r="N63" s="24" t="s">
        <v>156</v>
      </c>
      <c r="O63" s="24" t="s">
        <v>28</v>
      </c>
      <c r="P63" s="25" t="s">
        <v>45</v>
      </c>
      <c r="Q63" s="27">
        <v>525693400</v>
      </c>
      <c r="R63" s="27">
        <v>947750304</v>
      </c>
      <c r="S63" s="27">
        <v>115909090</v>
      </c>
      <c r="T63" s="27">
        <v>1357534614</v>
      </c>
      <c r="U63" s="27">
        <v>0</v>
      </c>
      <c r="V63" s="27">
        <v>1356021202</v>
      </c>
      <c r="W63" s="27">
        <v>1513412</v>
      </c>
      <c r="X63" s="27">
        <v>1356021202</v>
      </c>
      <c r="Y63" s="27">
        <v>1356021202</v>
      </c>
      <c r="Z63" s="27">
        <v>1356021202</v>
      </c>
      <c r="AA63" s="27">
        <v>1356021202</v>
      </c>
    </row>
    <row r="64" spans="1:27" ht="22.5" x14ac:dyDescent="0.25">
      <c r="A64" s="24" t="s">
        <v>68</v>
      </c>
      <c r="B64" s="25" t="s">
        <v>69</v>
      </c>
      <c r="C64" s="26" t="s">
        <v>214</v>
      </c>
      <c r="D64" s="24" t="s">
        <v>26</v>
      </c>
      <c r="E64" s="24" t="s">
        <v>166</v>
      </c>
      <c r="F64" s="24" t="s">
        <v>215</v>
      </c>
      <c r="G64" s="24"/>
      <c r="H64" s="24"/>
      <c r="I64" s="24"/>
      <c r="J64" s="24"/>
      <c r="K64" s="24"/>
      <c r="L64" s="24"/>
      <c r="M64" s="24" t="s">
        <v>27</v>
      </c>
      <c r="N64" s="24" t="s">
        <v>156</v>
      </c>
      <c r="O64" s="24" t="s">
        <v>28</v>
      </c>
      <c r="P64" s="25" t="s">
        <v>216</v>
      </c>
      <c r="Q64" s="27">
        <v>0</v>
      </c>
      <c r="R64" s="27">
        <v>2869540</v>
      </c>
      <c r="S64" s="27">
        <v>0</v>
      </c>
      <c r="T64" s="27">
        <v>2869540</v>
      </c>
      <c r="U64" s="27">
        <v>0</v>
      </c>
      <c r="V64" s="27">
        <v>2867900</v>
      </c>
      <c r="W64" s="27">
        <v>1640</v>
      </c>
      <c r="X64" s="27">
        <v>2867900</v>
      </c>
      <c r="Y64" s="27">
        <v>2867900</v>
      </c>
      <c r="Z64" s="27">
        <v>2867900</v>
      </c>
      <c r="AA64" s="27">
        <v>2867900</v>
      </c>
    </row>
    <row r="65" spans="1:27" ht="56.25" x14ac:dyDescent="0.25">
      <c r="A65" s="24" t="s">
        <v>68</v>
      </c>
      <c r="B65" s="25" t="s">
        <v>69</v>
      </c>
      <c r="C65" s="26" t="s">
        <v>49</v>
      </c>
      <c r="D65" s="24" t="s">
        <v>48</v>
      </c>
      <c r="E65" s="24" t="s">
        <v>167</v>
      </c>
      <c r="F65" s="24" t="s">
        <v>168</v>
      </c>
      <c r="G65" s="24" t="s">
        <v>170</v>
      </c>
      <c r="H65" s="24" t="s">
        <v>171</v>
      </c>
      <c r="I65" s="24"/>
      <c r="J65" s="24"/>
      <c r="K65" s="24"/>
      <c r="L65" s="24"/>
      <c r="M65" s="24" t="s">
        <v>27</v>
      </c>
      <c r="N65" s="24" t="s">
        <v>156</v>
      </c>
      <c r="O65" s="24" t="s">
        <v>28</v>
      </c>
      <c r="P65" s="25" t="s">
        <v>50</v>
      </c>
      <c r="Q65" s="27">
        <v>161575250</v>
      </c>
      <c r="R65" s="27">
        <v>13195152</v>
      </c>
      <c r="S65" s="27">
        <v>13275210</v>
      </c>
      <c r="T65" s="27">
        <v>161495192</v>
      </c>
      <c r="U65" s="27">
        <v>0</v>
      </c>
      <c r="V65" s="27">
        <v>161495192</v>
      </c>
      <c r="W65" s="27">
        <v>0</v>
      </c>
      <c r="X65" s="27">
        <v>161495192</v>
      </c>
      <c r="Y65" s="27">
        <v>161495192</v>
      </c>
      <c r="Z65" s="27">
        <v>161495192</v>
      </c>
      <c r="AA65" s="27">
        <v>161495192</v>
      </c>
    </row>
    <row r="66" spans="1:27" ht="56.25" x14ac:dyDescent="0.25">
      <c r="A66" s="24" t="s">
        <v>68</v>
      </c>
      <c r="B66" s="25" t="s">
        <v>69</v>
      </c>
      <c r="C66" s="26" t="s">
        <v>51</v>
      </c>
      <c r="D66" s="24" t="s">
        <v>48</v>
      </c>
      <c r="E66" s="24" t="s">
        <v>167</v>
      </c>
      <c r="F66" s="24" t="s">
        <v>168</v>
      </c>
      <c r="G66" s="24" t="s">
        <v>172</v>
      </c>
      <c r="H66" s="24" t="s">
        <v>52</v>
      </c>
      <c r="I66" s="24"/>
      <c r="J66" s="24"/>
      <c r="K66" s="24"/>
      <c r="L66" s="24"/>
      <c r="M66" s="24" t="s">
        <v>27</v>
      </c>
      <c r="N66" s="24" t="s">
        <v>156</v>
      </c>
      <c r="O66" s="24" t="s">
        <v>28</v>
      </c>
      <c r="P66" s="25" t="s">
        <v>53</v>
      </c>
      <c r="Q66" s="27">
        <v>93725000</v>
      </c>
      <c r="R66" s="27">
        <v>0</v>
      </c>
      <c r="S66" s="27">
        <v>10640000</v>
      </c>
      <c r="T66" s="27">
        <v>83085000</v>
      </c>
      <c r="U66" s="27">
        <v>0</v>
      </c>
      <c r="V66" s="27">
        <v>83085000</v>
      </c>
      <c r="W66" s="27">
        <v>0</v>
      </c>
      <c r="X66" s="27">
        <v>83085000</v>
      </c>
      <c r="Y66" s="27">
        <v>83085000</v>
      </c>
      <c r="Z66" s="27">
        <v>83085000</v>
      </c>
      <c r="AA66" s="27">
        <v>83085000</v>
      </c>
    </row>
    <row r="67" spans="1:27" ht="90" x14ac:dyDescent="0.25">
      <c r="A67" s="24" t="s">
        <v>68</v>
      </c>
      <c r="B67" s="25" t="s">
        <v>69</v>
      </c>
      <c r="C67" s="26" t="s">
        <v>55</v>
      </c>
      <c r="D67" s="24" t="s">
        <v>48</v>
      </c>
      <c r="E67" s="24" t="s">
        <v>167</v>
      </c>
      <c r="F67" s="24" t="s">
        <v>168</v>
      </c>
      <c r="G67" s="24" t="s">
        <v>173</v>
      </c>
      <c r="H67" s="24" t="s">
        <v>174</v>
      </c>
      <c r="I67" s="24"/>
      <c r="J67" s="24"/>
      <c r="K67" s="24"/>
      <c r="L67" s="24"/>
      <c r="M67" s="24" t="s">
        <v>54</v>
      </c>
      <c r="N67" s="24" t="s">
        <v>163</v>
      </c>
      <c r="O67" s="24" t="s">
        <v>28</v>
      </c>
      <c r="P67" s="25" t="s">
        <v>56</v>
      </c>
      <c r="Q67" s="27">
        <v>281149833922</v>
      </c>
      <c r="R67" s="27">
        <v>12441316099</v>
      </c>
      <c r="S67" s="27">
        <v>20199962791</v>
      </c>
      <c r="T67" s="27">
        <v>273391187230</v>
      </c>
      <c r="U67" s="27">
        <v>0</v>
      </c>
      <c r="V67" s="27">
        <v>271705094171.85999</v>
      </c>
      <c r="W67" s="27">
        <v>1686093058.1400001</v>
      </c>
      <c r="X67" s="27">
        <v>271705094171.85999</v>
      </c>
      <c r="Y67" s="27">
        <v>270701781791.73999</v>
      </c>
      <c r="Z67" s="27">
        <v>270701781791.73999</v>
      </c>
      <c r="AA67" s="27">
        <v>270701781791.73999</v>
      </c>
    </row>
    <row r="68" spans="1:27" ht="90" x14ac:dyDescent="0.25">
      <c r="A68" s="24" t="s">
        <v>68</v>
      </c>
      <c r="B68" s="25" t="s">
        <v>69</v>
      </c>
      <c r="C68" s="26" t="s">
        <v>55</v>
      </c>
      <c r="D68" s="24" t="s">
        <v>48</v>
      </c>
      <c r="E68" s="24" t="s">
        <v>167</v>
      </c>
      <c r="F68" s="24" t="s">
        <v>168</v>
      </c>
      <c r="G68" s="24" t="s">
        <v>173</v>
      </c>
      <c r="H68" s="24" t="s">
        <v>174</v>
      </c>
      <c r="I68" s="24"/>
      <c r="J68" s="24"/>
      <c r="K68" s="24"/>
      <c r="L68" s="24"/>
      <c r="M68" s="24" t="s">
        <v>27</v>
      </c>
      <c r="N68" s="24" t="s">
        <v>175</v>
      </c>
      <c r="O68" s="24" t="s">
        <v>28</v>
      </c>
      <c r="P68" s="25" t="s">
        <v>56</v>
      </c>
      <c r="Q68" s="27">
        <v>5039143604</v>
      </c>
      <c r="R68" s="27">
        <v>0</v>
      </c>
      <c r="S68" s="27">
        <v>91178517</v>
      </c>
      <c r="T68" s="27">
        <v>4947965087</v>
      </c>
      <c r="U68" s="27">
        <v>0</v>
      </c>
      <c r="V68" s="27">
        <v>4947965086.6000004</v>
      </c>
      <c r="W68" s="27">
        <v>0.4</v>
      </c>
      <c r="X68" s="27">
        <v>4947965086.6000004</v>
      </c>
      <c r="Y68" s="27">
        <v>4932043234.6000004</v>
      </c>
      <c r="Z68" s="27">
        <v>4928062771.6000004</v>
      </c>
      <c r="AA68" s="27">
        <v>4928062771.6000004</v>
      </c>
    </row>
    <row r="69" spans="1:27" ht="90" x14ac:dyDescent="0.25">
      <c r="A69" s="24" t="s">
        <v>68</v>
      </c>
      <c r="B69" s="25" t="s">
        <v>69</v>
      </c>
      <c r="C69" s="26" t="s">
        <v>55</v>
      </c>
      <c r="D69" s="24" t="s">
        <v>48</v>
      </c>
      <c r="E69" s="24" t="s">
        <v>167</v>
      </c>
      <c r="F69" s="24" t="s">
        <v>168</v>
      </c>
      <c r="G69" s="24" t="s">
        <v>173</v>
      </c>
      <c r="H69" s="24" t="s">
        <v>174</v>
      </c>
      <c r="I69" s="24"/>
      <c r="J69" s="24"/>
      <c r="K69" s="24"/>
      <c r="L69" s="24"/>
      <c r="M69" s="24" t="s">
        <v>27</v>
      </c>
      <c r="N69" s="24" t="s">
        <v>156</v>
      </c>
      <c r="O69" s="24" t="s">
        <v>28</v>
      </c>
      <c r="P69" s="25" t="s">
        <v>56</v>
      </c>
      <c r="Q69" s="27">
        <v>1565853370</v>
      </c>
      <c r="R69" s="27">
        <v>28120381362</v>
      </c>
      <c r="S69" s="27">
        <v>627260031</v>
      </c>
      <c r="T69" s="27">
        <v>29058974701</v>
      </c>
      <c r="U69" s="27">
        <v>0</v>
      </c>
      <c r="V69" s="27">
        <v>29053588452</v>
      </c>
      <c r="W69" s="27">
        <v>5386249</v>
      </c>
      <c r="X69" s="27">
        <v>29053588452</v>
      </c>
      <c r="Y69" s="27">
        <v>29037666600</v>
      </c>
      <c r="Z69" s="27">
        <v>29037666600</v>
      </c>
      <c r="AA69" s="27">
        <v>29037666600</v>
      </c>
    </row>
    <row r="70" spans="1:27" ht="56.25" x14ac:dyDescent="0.25">
      <c r="A70" s="24" t="s">
        <v>68</v>
      </c>
      <c r="B70" s="25" t="s">
        <v>69</v>
      </c>
      <c r="C70" s="26" t="s">
        <v>57</v>
      </c>
      <c r="D70" s="24" t="s">
        <v>48</v>
      </c>
      <c r="E70" s="24" t="s">
        <v>167</v>
      </c>
      <c r="F70" s="24" t="s">
        <v>168</v>
      </c>
      <c r="G70" s="24" t="s">
        <v>173</v>
      </c>
      <c r="H70" s="24" t="s">
        <v>177</v>
      </c>
      <c r="I70" s="24"/>
      <c r="J70" s="24"/>
      <c r="K70" s="24"/>
      <c r="L70" s="24"/>
      <c r="M70" s="24" t="s">
        <v>54</v>
      </c>
      <c r="N70" s="24" t="s">
        <v>163</v>
      </c>
      <c r="O70" s="24" t="s">
        <v>28</v>
      </c>
      <c r="P70" s="25" t="s">
        <v>58</v>
      </c>
      <c r="Q70" s="27">
        <v>3087349630</v>
      </c>
      <c r="R70" s="27">
        <v>600272113</v>
      </c>
      <c r="S70" s="27">
        <v>900039762</v>
      </c>
      <c r="T70" s="27">
        <v>2787581981</v>
      </c>
      <c r="U70" s="27">
        <v>0</v>
      </c>
      <c r="V70" s="27">
        <v>2781589446</v>
      </c>
      <c r="W70" s="27">
        <v>5992535</v>
      </c>
      <c r="X70" s="27">
        <v>2781589446</v>
      </c>
      <c r="Y70" s="27">
        <v>2769529323</v>
      </c>
      <c r="Z70" s="27">
        <v>2769529323</v>
      </c>
      <c r="AA70" s="27">
        <v>2769529323</v>
      </c>
    </row>
    <row r="71" spans="1:27" ht="56.25" x14ac:dyDescent="0.25">
      <c r="A71" s="24" t="s">
        <v>68</v>
      </c>
      <c r="B71" s="25" t="s">
        <v>69</v>
      </c>
      <c r="C71" s="26" t="s">
        <v>57</v>
      </c>
      <c r="D71" s="24" t="s">
        <v>48</v>
      </c>
      <c r="E71" s="24" t="s">
        <v>167</v>
      </c>
      <c r="F71" s="24" t="s">
        <v>168</v>
      </c>
      <c r="G71" s="24" t="s">
        <v>173</v>
      </c>
      <c r="H71" s="24" t="s">
        <v>177</v>
      </c>
      <c r="I71" s="24"/>
      <c r="J71" s="24"/>
      <c r="K71" s="24"/>
      <c r="L71" s="24"/>
      <c r="M71" s="24" t="s">
        <v>27</v>
      </c>
      <c r="N71" s="24" t="s">
        <v>156</v>
      </c>
      <c r="O71" s="24" t="s">
        <v>28</v>
      </c>
      <c r="P71" s="25" t="s">
        <v>58</v>
      </c>
      <c r="Q71" s="27">
        <v>52744509485</v>
      </c>
      <c r="R71" s="27">
        <v>7176953904</v>
      </c>
      <c r="S71" s="27">
        <v>1914659725</v>
      </c>
      <c r="T71" s="27">
        <v>58006803664</v>
      </c>
      <c r="U71" s="27">
        <v>0</v>
      </c>
      <c r="V71" s="27">
        <v>58001895882</v>
      </c>
      <c r="W71" s="27">
        <v>4907782</v>
      </c>
      <c r="X71" s="27">
        <v>58001895882</v>
      </c>
      <c r="Y71" s="27">
        <v>57983355777</v>
      </c>
      <c r="Z71" s="27">
        <v>57973697780</v>
      </c>
      <c r="AA71" s="27">
        <v>57973697780</v>
      </c>
    </row>
    <row r="72" spans="1:27" ht="45" x14ac:dyDescent="0.25">
      <c r="A72" s="24" t="s">
        <v>68</v>
      </c>
      <c r="B72" s="25" t="s">
        <v>69</v>
      </c>
      <c r="C72" s="26" t="s">
        <v>59</v>
      </c>
      <c r="D72" s="24" t="s">
        <v>48</v>
      </c>
      <c r="E72" s="24" t="s">
        <v>167</v>
      </c>
      <c r="F72" s="24" t="s">
        <v>168</v>
      </c>
      <c r="G72" s="24" t="s">
        <v>163</v>
      </c>
      <c r="H72" s="24" t="s">
        <v>178</v>
      </c>
      <c r="I72" s="24"/>
      <c r="J72" s="24"/>
      <c r="K72" s="24"/>
      <c r="L72" s="24"/>
      <c r="M72" s="24" t="s">
        <v>54</v>
      </c>
      <c r="N72" s="24" t="s">
        <v>179</v>
      </c>
      <c r="O72" s="24" t="s">
        <v>28</v>
      </c>
      <c r="P72" s="25" t="s">
        <v>60</v>
      </c>
      <c r="Q72" s="27">
        <v>14428079588</v>
      </c>
      <c r="R72" s="27">
        <v>6244174706</v>
      </c>
      <c r="S72" s="27">
        <v>350810531</v>
      </c>
      <c r="T72" s="27">
        <v>20321443763</v>
      </c>
      <c r="U72" s="27">
        <v>0</v>
      </c>
      <c r="V72" s="27">
        <v>20261147952</v>
      </c>
      <c r="W72" s="27">
        <v>60295811</v>
      </c>
      <c r="X72" s="27">
        <v>20261147952</v>
      </c>
      <c r="Y72" s="27">
        <v>20089329053</v>
      </c>
      <c r="Z72" s="27">
        <v>20079510581</v>
      </c>
      <c r="AA72" s="27">
        <v>20079510581</v>
      </c>
    </row>
    <row r="73" spans="1:27" ht="45" x14ac:dyDescent="0.25">
      <c r="A73" s="24" t="s">
        <v>68</v>
      </c>
      <c r="B73" s="25" t="s">
        <v>69</v>
      </c>
      <c r="C73" s="26" t="s">
        <v>59</v>
      </c>
      <c r="D73" s="24" t="s">
        <v>48</v>
      </c>
      <c r="E73" s="24" t="s">
        <v>167</v>
      </c>
      <c r="F73" s="24" t="s">
        <v>168</v>
      </c>
      <c r="G73" s="24" t="s">
        <v>163</v>
      </c>
      <c r="H73" s="24" t="s">
        <v>178</v>
      </c>
      <c r="I73" s="24"/>
      <c r="J73" s="24"/>
      <c r="K73" s="24"/>
      <c r="L73" s="24"/>
      <c r="M73" s="24" t="s">
        <v>27</v>
      </c>
      <c r="N73" s="24" t="s">
        <v>176</v>
      </c>
      <c r="O73" s="24" t="s">
        <v>28</v>
      </c>
      <c r="P73" s="25" t="s">
        <v>60</v>
      </c>
      <c r="Q73" s="27">
        <v>23040837248</v>
      </c>
      <c r="R73" s="27">
        <v>5117507723</v>
      </c>
      <c r="S73" s="27">
        <v>1581151643</v>
      </c>
      <c r="T73" s="27">
        <v>26577193328</v>
      </c>
      <c r="U73" s="27">
        <v>0</v>
      </c>
      <c r="V73" s="27">
        <v>26543042603.799999</v>
      </c>
      <c r="W73" s="27">
        <v>34150724.200000003</v>
      </c>
      <c r="X73" s="27">
        <v>26543042603.799999</v>
      </c>
      <c r="Y73" s="27">
        <v>26250273774.799999</v>
      </c>
      <c r="Z73" s="27">
        <v>26153848450.799999</v>
      </c>
      <c r="AA73" s="27">
        <v>26153848450.799999</v>
      </c>
    </row>
    <row r="74" spans="1:27" ht="45" x14ac:dyDescent="0.25">
      <c r="A74" s="24" t="s">
        <v>68</v>
      </c>
      <c r="B74" s="25" t="s">
        <v>69</v>
      </c>
      <c r="C74" s="26" t="s">
        <v>59</v>
      </c>
      <c r="D74" s="24" t="s">
        <v>48</v>
      </c>
      <c r="E74" s="24" t="s">
        <v>167</v>
      </c>
      <c r="F74" s="24" t="s">
        <v>168</v>
      </c>
      <c r="G74" s="24" t="s">
        <v>163</v>
      </c>
      <c r="H74" s="24" t="s">
        <v>178</v>
      </c>
      <c r="I74" s="24"/>
      <c r="J74" s="24"/>
      <c r="K74" s="24"/>
      <c r="L74" s="24"/>
      <c r="M74" s="24" t="s">
        <v>27</v>
      </c>
      <c r="N74" s="24" t="s">
        <v>156</v>
      </c>
      <c r="O74" s="24" t="s">
        <v>28</v>
      </c>
      <c r="P74" s="25" t="s">
        <v>60</v>
      </c>
      <c r="Q74" s="27">
        <v>131753339762</v>
      </c>
      <c r="R74" s="27">
        <v>29818706464</v>
      </c>
      <c r="S74" s="27">
        <v>3029883461</v>
      </c>
      <c r="T74" s="27">
        <v>158542162765</v>
      </c>
      <c r="U74" s="27">
        <v>0</v>
      </c>
      <c r="V74" s="27">
        <v>158476233664.73001</v>
      </c>
      <c r="W74" s="27">
        <v>65929100.270000003</v>
      </c>
      <c r="X74" s="27">
        <v>158476233664.73001</v>
      </c>
      <c r="Y74" s="27">
        <v>154490126822.73001</v>
      </c>
      <c r="Z74" s="27">
        <v>154488589071.73001</v>
      </c>
      <c r="AA74" s="27">
        <v>154488589071.73001</v>
      </c>
    </row>
    <row r="75" spans="1:27" ht="56.25" x14ac:dyDescent="0.25">
      <c r="A75" s="24" t="s">
        <v>68</v>
      </c>
      <c r="B75" s="25" t="s">
        <v>69</v>
      </c>
      <c r="C75" s="26" t="s">
        <v>61</v>
      </c>
      <c r="D75" s="24" t="s">
        <v>48</v>
      </c>
      <c r="E75" s="24" t="s">
        <v>180</v>
      </c>
      <c r="F75" s="24" t="s">
        <v>168</v>
      </c>
      <c r="G75" s="24" t="s">
        <v>169</v>
      </c>
      <c r="H75" s="24" t="s">
        <v>177</v>
      </c>
      <c r="I75" s="24"/>
      <c r="J75" s="24"/>
      <c r="K75" s="24"/>
      <c r="L75" s="24"/>
      <c r="M75" s="24" t="s">
        <v>27</v>
      </c>
      <c r="N75" s="24" t="s">
        <v>156</v>
      </c>
      <c r="O75" s="24" t="s">
        <v>28</v>
      </c>
      <c r="P75" s="25" t="s">
        <v>58</v>
      </c>
      <c r="Q75" s="27">
        <v>270516110</v>
      </c>
      <c r="R75" s="27">
        <v>16088282</v>
      </c>
      <c r="S75" s="27">
        <v>12327553</v>
      </c>
      <c r="T75" s="27">
        <v>274276839</v>
      </c>
      <c r="U75" s="27">
        <v>0</v>
      </c>
      <c r="V75" s="27">
        <v>274276839</v>
      </c>
      <c r="W75" s="27">
        <v>0</v>
      </c>
      <c r="X75" s="27">
        <v>274276839</v>
      </c>
      <c r="Y75" s="27">
        <v>274276839</v>
      </c>
      <c r="Z75" s="27">
        <v>270031156</v>
      </c>
      <c r="AA75" s="27">
        <v>270031156</v>
      </c>
    </row>
    <row r="76" spans="1:27" ht="45" x14ac:dyDescent="0.25">
      <c r="A76" s="24" t="s">
        <v>68</v>
      </c>
      <c r="B76" s="25" t="s">
        <v>69</v>
      </c>
      <c r="C76" s="26" t="s">
        <v>182</v>
      </c>
      <c r="D76" s="24" t="s">
        <v>48</v>
      </c>
      <c r="E76" s="24" t="s">
        <v>180</v>
      </c>
      <c r="F76" s="24" t="s">
        <v>168</v>
      </c>
      <c r="G76" s="24" t="s">
        <v>170</v>
      </c>
      <c r="H76" s="24" t="s">
        <v>62</v>
      </c>
      <c r="I76" s="24"/>
      <c r="J76" s="24"/>
      <c r="K76" s="24"/>
      <c r="L76" s="24"/>
      <c r="M76" s="24" t="s">
        <v>27</v>
      </c>
      <c r="N76" s="24" t="s">
        <v>156</v>
      </c>
      <c r="O76" s="24" t="s">
        <v>28</v>
      </c>
      <c r="P76" s="25" t="s">
        <v>63</v>
      </c>
      <c r="Q76" s="27">
        <v>9486049463</v>
      </c>
      <c r="R76" s="27">
        <v>4821423101</v>
      </c>
      <c r="S76" s="27">
        <v>590017042</v>
      </c>
      <c r="T76" s="27">
        <v>13717455522</v>
      </c>
      <c r="U76" s="27">
        <v>0</v>
      </c>
      <c r="V76" s="27">
        <v>13639849547.59</v>
      </c>
      <c r="W76" s="27">
        <v>77605974.409999996</v>
      </c>
      <c r="X76" s="27">
        <v>13639849547.59</v>
      </c>
      <c r="Y76" s="27">
        <v>11981025523.75</v>
      </c>
      <c r="Z76" s="27">
        <v>11949802042.860001</v>
      </c>
      <c r="AA76" s="27">
        <v>11949802042.860001</v>
      </c>
    </row>
    <row r="77" spans="1:27" ht="22.5" x14ac:dyDescent="0.25">
      <c r="A77" s="24" t="s">
        <v>70</v>
      </c>
      <c r="B77" s="25" t="s">
        <v>71</v>
      </c>
      <c r="C77" s="26" t="s">
        <v>34</v>
      </c>
      <c r="D77" s="24" t="s">
        <v>26</v>
      </c>
      <c r="E77" s="24" t="s">
        <v>157</v>
      </c>
      <c r="F77" s="24"/>
      <c r="G77" s="24"/>
      <c r="H77" s="24"/>
      <c r="I77" s="24"/>
      <c r="J77" s="24"/>
      <c r="K77" s="24"/>
      <c r="L77" s="24"/>
      <c r="M77" s="24" t="s">
        <v>27</v>
      </c>
      <c r="N77" s="24" t="s">
        <v>156</v>
      </c>
      <c r="O77" s="24" t="s">
        <v>28</v>
      </c>
      <c r="P77" s="25" t="s">
        <v>35</v>
      </c>
      <c r="Q77" s="27">
        <v>78638263</v>
      </c>
      <c r="R77" s="27">
        <v>11670049791</v>
      </c>
      <c r="S77" s="27">
        <v>1238974812</v>
      </c>
      <c r="T77" s="27">
        <v>10509713242</v>
      </c>
      <c r="U77" s="27">
        <v>0</v>
      </c>
      <c r="V77" s="27">
        <v>10503386359</v>
      </c>
      <c r="W77" s="27">
        <v>6326883</v>
      </c>
      <c r="X77" s="27">
        <v>10503386359</v>
      </c>
      <c r="Y77" s="27">
        <v>9162982071</v>
      </c>
      <c r="Z77" s="27">
        <v>8774139552</v>
      </c>
      <c r="AA77" s="27">
        <v>8774139552</v>
      </c>
    </row>
    <row r="78" spans="1:27" ht="22.5" x14ac:dyDescent="0.25">
      <c r="A78" s="24" t="s">
        <v>70</v>
      </c>
      <c r="B78" s="25" t="s">
        <v>71</v>
      </c>
      <c r="C78" s="26" t="s">
        <v>44</v>
      </c>
      <c r="D78" s="24" t="s">
        <v>26</v>
      </c>
      <c r="E78" s="24" t="s">
        <v>166</v>
      </c>
      <c r="F78" s="24" t="s">
        <v>155</v>
      </c>
      <c r="G78" s="24"/>
      <c r="H78" s="24"/>
      <c r="I78" s="24"/>
      <c r="J78" s="24"/>
      <c r="K78" s="24"/>
      <c r="L78" s="24"/>
      <c r="M78" s="24" t="s">
        <v>27</v>
      </c>
      <c r="N78" s="24" t="s">
        <v>156</v>
      </c>
      <c r="O78" s="24" t="s">
        <v>28</v>
      </c>
      <c r="P78" s="25" t="s">
        <v>45</v>
      </c>
      <c r="Q78" s="27">
        <v>185473202</v>
      </c>
      <c r="R78" s="27">
        <v>59108738</v>
      </c>
      <c r="S78" s="27">
        <v>75593</v>
      </c>
      <c r="T78" s="27">
        <v>244506347</v>
      </c>
      <c r="U78" s="27">
        <v>0</v>
      </c>
      <c r="V78" s="27">
        <v>244506347</v>
      </c>
      <c r="W78" s="27">
        <v>0</v>
      </c>
      <c r="X78" s="27">
        <v>244506347</v>
      </c>
      <c r="Y78" s="27">
        <v>244506347</v>
      </c>
      <c r="Z78" s="27">
        <v>244506347</v>
      </c>
      <c r="AA78" s="27">
        <v>244506347</v>
      </c>
    </row>
    <row r="79" spans="1:27" ht="56.25" x14ac:dyDescent="0.25">
      <c r="A79" s="24" t="s">
        <v>70</v>
      </c>
      <c r="B79" s="25" t="s">
        <v>71</v>
      </c>
      <c r="C79" s="26" t="s">
        <v>49</v>
      </c>
      <c r="D79" s="24" t="s">
        <v>48</v>
      </c>
      <c r="E79" s="24" t="s">
        <v>167</v>
      </c>
      <c r="F79" s="24" t="s">
        <v>168</v>
      </c>
      <c r="G79" s="24" t="s">
        <v>170</v>
      </c>
      <c r="H79" s="24" t="s">
        <v>171</v>
      </c>
      <c r="I79" s="24"/>
      <c r="J79" s="24"/>
      <c r="K79" s="24"/>
      <c r="L79" s="24"/>
      <c r="M79" s="24" t="s">
        <v>27</v>
      </c>
      <c r="N79" s="24" t="s">
        <v>156</v>
      </c>
      <c r="O79" s="24" t="s">
        <v>28</v>
      </c>
      <c r="P79" s="25" t="s">
        <v>50</v>
      </c>
      <c r="Q79" s="27">
        <v>494743750</v>
      </c>
      <c r="R79" s="27">
        <v>142507806</v>
      </c>
      <c r="S79" s="27">
        <v>394833</v>
      </c>
      <c r="T79" s="27">
        <v>636856723</v>
      </c>
      <c r="U79" s="27">
        <v>0</v>
      </c>
      <c r="V79" s="27">
        <v>634428226</v>
      </c>
      <c r="W79" s="27">
        <v>2428497</v>
      </c>
      <c r="X79" s="27">
        <v>634428226</v>
      </c>
      <c r="Y79" s="27">
        <v>620006540</v>
      </c>
      <c r="Z79" s="27">
        <v>610792359</v>
      </c>
      <c r="AA79" s="27">
        <v>610792359</v>
      </c>
    </row>
    <row r="80" spans="1:27" ht="56.25" x14ac:dyDescent="0.25">
      <c r="A80" s="24" t="s">
        <v>70</v>
      </c>
      <c r="B80" s="25" t="s">
        <v>71</v>
      </c>
      <c r="C80" s="26" t="s">
        <v>51</v>
      </c>
      <c r="D80" s="24" t="s">
        <v>48</v>
      </c>
      <c r="E80" s="24" t="s">
        <v>167</v>
      </c>
      <c r="F80" s="24" t="s">
        <v>168</v>
      </c>
      <c r="G80" s="24" t="s">
        <v>172</v>
      </c>
      <c r="H80" s="24" t="s">
        <v>52</v>
      </c>
      <c r="I80" s="24"/>
      <c r="J80" s="24"/>
      <c r="K80" s="24"/>
      <c r="L80" s="24"/>
      <c r="M80" s="24" t="s">
        <v>27</v>
      </c>
      <c r="N80" s="24" t="s">
        <v>156</v>
      </c>
      <c r="O80" s="24" t="s">
        <v>28</v>
      </c>
      <c r="P80" s="25" t="s">
        <v>53</v>
      </c>
      <c r="Q80" s="27">
        <v>6415787291</v>
      </c>
      <c r="R80" s="27">
        <v>805211239</v>
      </c>
      <c r="S80" s="27">
        <v>133010747</v>
      </c>
      <c r="T80" s="27">
        <v>7087987783</v>
      </c>
      <c r="U80" s="27">
        <v>0</v>
      </c>
      <c r="V80" s="27">
        <v>7086850983</v>
      </c>
      <c r="W80" s="27">
        <v>1136800</v>
      </c>
      <c r="X80" s="27">
        <v>7086850983</v>
      </c>
      <c r="Y80" s="27">
        <v>4417269149</v>
      </c>
      <c r="Z80" s="27">
        <v>4234722421</v>
      </c>
      <c r="AA80" s="27">
        <v>4234722421</v>
      </c>
    </row>
    <row r="81" spans="1:27" ht="90" x14ac:dyDescent="0.25">
      <c r="A81" s="24" t="s">
        <v>70</v>
      </c>
      <c r="B81" s="25" t="s">
        <v>71</v>
      </c>
      <c r="C81" s="26" t="s">
        <v>55</v>
      </c>
      <c r="D81" s="24" t="s">
        <v>48</v>
      </c>
      <c r="E81" s="24" t="s">
        <v>167</v>
      </c>
      <c r="F81" s="24" t="s">
        <v>168</v>
      </c>
      <c r="G81" s="24" t="s">
        <v>173</v>
      </c>
      <c r="H81" s="24" t="s">
        <v>174</v>
      </c>
      <c r="I81" s="24"/>
      <c r="J81" s="24"/>
      <c r="K81" s="24"/>
      <c r="L81" s="24"/>
      <c r="M81" s="24" t="s">
        <v>54</v>
      </c>
      <c r="N81" s="24" t="s">
        <v>163</v>
      </c>
      <c r="O81" s="24" t="s">
        <v>28</v>
      </c>
      <c r="P81" s="25" t="s">
        <v>56</v>
      </c>
      <c r="Q81" s="27">
        <v>388663560247</v>
      </c>
      <c r="R81" s="27">
        <v>27394974043</v>
      </c>
      <c r="S81" s="27">
        <v>19211652527</v>
      </c>
      <c r="T81" s="27">
        <v>396846881763</v>
      </c>
      <c r="U81" s="27">
        <v>0</v>
      </c>
      <c r="V81" s="27">
        <v>396833025518</v>
      </c>
      <c r="W81" s="27">
        <v>13856245</v>
      </c>
      <c r="X81" s="27">
        <v>396833025518</v>
      </c>
      <c r="Y81" s="27">
        <v>394442734959</v>
      </c>
      <c r="Z81" s="27">
        <v>394442734959</v>
      </c>
      <c r="AA81" s="27">
        <v>394442734959</v>
      </c>
    </row>
    <row r="82" spans="1:27" ht="90" x14ac:dyDescent="0.25">
      <c r="A82" s="24" t="s">
        <v>70</v>
      </c>
      <c r="B82" s="25" t="s">
        <v>71</v>
      </c>
      <c r="C82" s="26" t="s">
        <v>55</v>
      </c>
      <c r="D82" s="24" t="s">
        <v>48</v>
      </c>
      <c r="E82" s="24" t="s">
        <v>167</v>
      </c>
      <c r="F82" s="24" t="s">
        <v>168</v>
      </c>
      <c r="G82" s="24" t="s">
        <v>173</v>
      </c>
      <c r="H82" s="24" t="s">
        <v>174</v>
      </c>
      <c r="I82" s="24"/>
      <c r="J82" s="24"/>
      <c r="K82" s="24"/>
      <c r="L82" s="24"/>
      <c r="M82" s="24" t="s">
        <v>27</v>
      </c>
      <c r="N82" s="24" t="s">
        <v>175</v>
      </c>
      <c r="O82" s="24" t="s">
        <v>28</v>
      </c>
      <c r="P82" s="25" t="s">
        <v>56</v>
      </c>
      <c r="Q82" s="27">
        <v>2626355675</v>
      </c>
      <c r="R82" s="27">
        <v>406610141</v>
      </c>
      <c r="S82" s="27">
        <v>28360135</v>
      </c>
      <c r="T82" s="27">
        <v>3004605681</v>
      </c>
      <c r="U82" s="27">
        <v>0</v>
      </c>
      <c r="V82" s="27">
        <v>2926098467.5</v>
      </c>
      <c r="W82" s="27">
        <v>78507213.5</v>
      </c>
      <c r="X82" s="27">
        <v>2926098467.5</v>
      </c>
      <c r="Y82" s="27">
        <v>2788521147.8000002</v>
      </c>
      <c r="Z82" s="27">
        <v>2773677495.8000002</v>
      </c>
      <c r="AA82" s="27">
        <v>2773677495.8000002</v>
      </c>
    </row>
    <row r="83" spans="1:27" ht="90" x14ac:dyDescent="0.25">
      <c r="A83" s="24" t="s">
        <v>70</v>
      </c>
      <c r="B83" s="25" t="s">
        <v>71</v>
      </c>
      <c r="C83" s="26" t="s">
        <v>55</v>
      </c>
      <c r="D83" s="24" t="s">
        <v>48</v>
      </c>
      <c r="E83" s="24" t="s">
        <v>167</v>
      </c>
      <c r="F83" s="24" t="s">
        <v>168</v>
      </c>
      <c r="G83" s="24" t="s">
        <v>173</v>
      </c>
      <c r="H83" s="24" t="s">
        <v>174</v>
      </c>
      <c r="I83" s="24"/>
      <c r="J83" s="24"/>
      <c r="K83" s="24"/>
      <c r="L83" s="24"/>
      <c r="M83" s="24" t="s">
        <v>27</v>
      </c>
      <c r="N83" s="24" t="s">
        <v>156</v>
      </c>
      <c r="O83" s="24" t="s">
        <v>28</v>
      </c>
      <c r="P83" s="25" t="s">
        <v>56</v>
      </c>
      <c r="Q83" s="27">
        <v>2506900668</v>
      </c>
      <c r="R83" s="27">
        <v>1618755879</v>
      </c>
      <c r="S83" s="27">
        <v>1409984606</v>
      </c>
      <c r="T83" s="27">
        <v>2715671941</v>
      </c>
      <c r="U83" s="27">
        <v>0</v>
      </c>
      <c r="V83" s="27">
        <v>2691017503</v>
      </c>
      <c r="W83" s="27">
        <v>24654438</v>
      </c>
      <c r="X83" s="27">
        <v>2691017503</v>
      </c>
      <c r="Y83" s="27">
        <v>2488735294</v>
      </c>
      <c r="Z83" s="27">
        <v>2467876537</v>
      </c>
      <c r="AA83" s="27">
        <v>2467876537</v>
      </c>
    </row>
    <row r="84" spans="1:27" ht="56.25" x14ac:dyDescent="0.25">
      <c r="A84" s="24" t="s">
        <v>70</v>
      </c>
      <c r="B84" s="25" t="s">
        <v>71</v>
      </c>
      <c r="C84" s="26" t="s">
        <v>57</v>
      </c>
      <c r="D84" s="24" t="s">
        <v>48</v>
      </c>
      <c r="E84" s="24" t="s">
        <v>167</v>
      </c>
      <c r="F84" s="24" t="s">
        <v>168</v>
      </c>
      <c r="G84" s="24" t="s">
        <v>173</v>
      </c>
      <c r="H84" s="24" t="s">
        <v>177</v>
      </c>
      <c r="I84" s="24"/>
      <c r="J84" s="24"/>
      <c r="K84" s="24"/>
      <c r="L84" s="24"/>
      <c r="M84" s="24" t="s">
        <v>54</v>
      </c>
      <c r="N84" s="24" t="s">
        <v>163</v>
      </c>
      <c r="O84" s="24" t="s">
        <v>28</v>
      </c>
      <c r="P84" s="25" t="s">
        <v>58</v>
      </c>
      <c r="Q84" s="27">
        <v>10233100339</v>
      </c>
      <c r="R84" s="27">
        <v>1767162837</v>
      </c>
      <c r="S84" s="27">
        <v>3699821048</v>
      </c>
      <c r="T84" s="27">
        <v>8300442128</v>
      </c>
      <c r="U84" s="27">
        <v>0</v>
      </c>
      <c r="V84" s="27">
        <v>8298995691.5</v>
      </c>
      <c r="W84" s="27">
        <v>1446436.5</v>
      </c>
      <c r="X84" s="27">
        <v>8298995691.5</v>
      </c>
      <c r="Y84" s="27">
        <v>7540984752.71</v>
      </c>
      <c r="Z84" s="27">
        <v>7540984752.71</v>
      </c>
      <c r="AA84" s="27">
        <v>7540984752.71</v>
      </c>
    </row>
    <row r="85" spans="1:27" ht="56.25" x14ac:dyDescent="0.25">
      <c r="A85" s="24" t="s">
        <v>70</v>
      </c>
      <c r="B85" s="25" t="s">
        <v>71</v>
      </c>
      <c r="C85" s="26" t="s">
        <v>57</v>
      </c>
      <c r="D85" s="24" t="s">
        <v>48</v>
      </c>
      <c r="E85" s="24" t="s">
        <v>167</v>
      </c>
      <c r="F85" s="24" t="s">
        <v>168</v>
      </c>
      <c r="G85" s="24" t="s">
        <v>173</v>
      </c>
      <c r="H85" s="24" t="s">
        <v>177</v>
      </c>
      <c r="I85" s="24"/>
      <c r="J85" s="24"/>
      <c r="K85" s="24"/>
      <c r="L85" s="24"/>
      <c r="M85" s="24" t="s">
        <v>27</v>
      </c>
      <c r="N85" s="24" t="s">
        <v>156</v>
      </c>
      <c r="O85" s="24" t="s">
        <v>28</v>
      </c>
      <c r="P85" s="25" t="s">
        <v>58</v>
      </c>
      <c r="Q85" s="27">
        <v>24797520902</v>
      </c>
      <c r="R85" s="27">
        <v>4298406750</v>
      </c>
      <c r="S85" s="27">
        <v>1330172682</v>
      </c>
      <c r="T85" s="27">
        <v>27765754970</v>
      </c>
      <c r="U85" s="27">
        <v>0</v>
      </c>
      <c r="V85" s="27">
        <v>27685573933.599998</v>
      </c>
      <c r="W85" s="27">
        <v>80181036.400000006</v>
      </c>
      <c r="X85" s="27">
        <v>27685573933.599998</v>
      </c>
      <c r="Y85" s="27">
        <v>27204091889.599998</v>
      </c>
      <c r="Z85" s="27">
        <v>27128984832.599998</v>
      </c>
      <c r="AA85" s="27">
        <v>27128984832.599998</v>
      </c>
    </row>
    <row r="86" spans="1:27" ht="45" x14ac:dyDescent="0.25">
      <c r="A86" s="24" t="s">
        <v>70</v>
      </c>
      <c r="B86" s="25" t="s">
        <v>71</v>
      </c>
      <c r="C86" s="26" t="s">
        <v>59</v>
      </c>
      <c r="D86" s="24" t="s">
        <v>48</v>
      </c>
      <c r="E86" s="24" t="s">
        <v>167</v>
      </c>
      <c r="F86" s="24" t="s">
        <v>168</v>
      </c>
      <c r="G86" s="24" t="s">
        <v>163</v>
      </c>
      <c r="H86" s="24" t="s">
        <v>178</v>
      </c>
      <c r="I86" s="24"/>
      <c r="J86" s="24"/>
      <c r="K86" s="24"/>
      <c r="L86" s="24"/>
      <c r="M86" s="24" t="s">
        <v>54</v>
      </c>
      <c r="N86" s="24" t="s">
        <v>179</v>
      </c>
      <c r="O86" s="24" t="s">
        <v>28</v>
      </c>
      <c r="P86" s="25" t="s">
        <v>60</v>
      </c>
      <c r="Q86" s="27">
        <v>3538719919</v>
      </c>
      <c r="R86" s="27">
        <v>2805819188</v>
      </c>
      <c r="S86" s="27">
        <v>1162409880</v>
      </c>
      <c r="T86" s="27">
        <v>5182129227</v>
      </c>
      <c r="U86" s="27">
        <v>0</v>
      </c>
      <c r="V86" s="27">
        <v>4830520676</v>
      </c>
      <c r="W86" s="27">
        <v>351608551</v>
      </c>
      <c r="X86" s="27">
        <v>4830520676</v>
      </c>
      <c r="Y86" s="27">
        <v>4154793903.8000002</v>
      </c>
      <c r="Z86" s="27">
        <v>4154793903.8000002</v>
      </c>
      <c r="AA86" s="27">
        <v>4154793903.8000002</v>
      </c>
    </row>
    <row r="87" spans="1:27" ht="45" x14ac:dyDescent="0.25">
      <c r="A87" s="24" t="s">
        <v>70</v>
      </c>
      <c r="B87" s="25" t="s">
        <v>71</v>
      </c>
      <c r="C87" s="26" t="s">
        <v>59</v>
      </c>
      <c r="D87" s="24" t="s">
        <v>48</v>
      </c>
      <c r="E87" s="24" t="s">
        <v>167</v>
      </c>
      <c r="F87" s="24" t="s">
        <v>168</v>
      </c>
      <c r="G87" s="24" t="s">
        <v>163</v>
      </c>
      <c r="H87" s="24" t="s">
        <v>178</v>
      </c>
      <c r="I87" s="24"/>
      <c r="J87" s="24"/>
      <c r="K87" s="24"/>
      <c r="L87" s="24"/>
      <c r="M87" s="24" t="s">
        <v>27</v>
      </c>
      <c r="N87" s="24" t="s">
        <v>176</v>
      </c>
      <c r="O87" s="24" t="s">
        <v>28</v>
      </c>
      <c r="P87" s="25" t="s">
        <v>60</v>
      </c>
      <c r="Q87" s="27">
        <v>4767063110</v>
      </c>
      <c r="R87" s="27">
        <v>1969417385</v>
      </c>
      <c r="S87" s="27">
        <v>466275299</v>
      </c>
      <c r="T87" s="27">
        <v>6270205196</v>
      </c>
      <c r="U87" s="27">
        <v>0</v>
      </c>
      <c r="V87" s="27">
        <v>6259870027.6300001</v>
      </c>
      <c r="W87" s="27">
        <v>10335168.369999999</v>
      </c>
      <c r="X87" s="27">
        <v>6259870027.6300001</v>
      </c>
      <c r="Y87" s="27">
        <v>6231290010.1300001</v>
      </c>
      <c r="Z87" s="27">
        <v>6222940585.5</v>
      </c>
      <c r="AA87" s="27">
        <v>6222940585.5</v>
      </c>
    </row>
    <row r="88" spans="1:27" ht="45" x14ac:dyDescent="0.25">
      <c r="A88" s="24" t="s">
        <v>70</v>
      </c>
      <c r="B88" s="25" t="s">
        <v>71</v>
      </c>
      <c r="C88" s="26" t="s">
        <v>59</v>
      </c>
      <c r="D88" s="24" t="s">
        <v>48</v>
      </c>
      <c r="E88" s="24" t="s">
        <v>167</v>
      </c>
      <c r="F88" s="24" t="s">
        <v>168</v>
      </c>
      <c r="G88" s="24" t="s">
        <v>163</v>
      </c>
      <c r="H88" s="24" t="s">
        <v>178</v>
      </c>
      <c r="I88" s="24"/>
      <c r="J88" s="24"/>
      <c r="K88" s="24"/>
      <c r="L88" s="24"/>
      <c r="M88" s="24" t="s">
        <v>27</v>
      </c>
      <c r="N88" s="24" t="s">
        <v>156</v>
      </c>
      <c r="O88" s="24" t="s">
        <v>28</v>
      </c>
      <c r="P88" s="25" t="s">
        <v>60</v>
      </c>
      <c r="Q88" s="27">
        <v>24388242625</v>
      </c>
      <c r="R88" s="27">
        <v>6692988748</v>
      </c>
      <c r="S88" s="27">
        <v>553814372</v>
      </c>
      <c r="T88" s="27">
        <v>30527417001</v>
      </c>
      <c r="U88" s="27">
        <v>0</v>
      </c>
      <c r="V88" s="27">
        <v>30489494925.5</v>
      </c>
      <c r="W88" s="27">
        <v>37922075.5</v>
      </c>
      <c r="X88" s="27">
        <v>30489494925.5</v>
      </c>
      <c r="Y88" s="27">
        <v>29856246078</v>
      </c>
      <c r="Z88" s="27">
        <v>29651679181</v>
      </c>
      <c r="AA88" s="27">
        <v>29651679181</v>
      </c>
    </row>
    <row r="89" spans="1:27" ht="56.25" x14ac:dyDescent="0.25">
      <c r="A89" s="24" t="s">
        <v>70</v>
      </c>
      <c r="B89" s="25" t="s">
        <v>71</v>
      </c>
      <c r="C89" s="26" t="s">
        <v>61</v>
      </c>
      <c r="D89" s="24" t="s">
        <v>48</v>
      </c>
      <c r="E89" s="24" t="s">
        <v>180</v>
      </c>
      <c r="F89" s="24" t="s">
        <v>168</v>
      </c>
      <c r="G89" s="24" t="s">
        <v>169</v>
      </c>
      <c r="H89" s="24" t="s">
        <v>177</v>
      </c>
      <c r="I89" s="24"/>
      <c r="J89" s="24"/>
      <c r="K89" s="24"/>
      <c r="L89" s="24"/>
      <c r="M89" s="24" t="s">
        <v>27</v>
      </c>
      <c r="N89" s="24" t="s">
        <v>156</v>
      </c>
      <c r="O89" s="24" t="s">
        <v>28</v>
      </c>
      <c r="P89" s="25" t="s">
        <v>58</v>
      </c>
      <c r="Q89" s="27">
        <v>134047175</v>
      </c>
      <c r="R89" s="27">
        <v>12218422</v>
      </c>
      <c r="S89" s="27">
        <v>0</v>
      </c>
      <c r="T89" s="27">
        <v>146265597</v>
      </c>
      <c r="U89" s="27">
        <v>0</v>
      </c>
      <c r="V89" s="27">
        <v>146250570</v>
      </c>
      <c r="W89" s="27">
        <v>15027</v>
      </c>
      <c r="X89" s="27">
        <v>146250570</v>
      </c>
      <c r="Y89" s="27">
        <v>145700472</v>
      </c>
      <c r="Z89" s="27">
        <v>142032138</v>
      </c>
      <c r="AA89" s="27">
        <v>142032138</v>
      </c>
    </row>
    <row r="90" spans="1:27" ht="45" x14ac:dyDescent="0.25">
      <c r="A90" s="24" t="s">
        <v>70</v>
      </c>
      <c r="B90" s="25" t="s">
        <v>71</v>
      </c>
      <c r="C90" s="26" t="s">
        <v>182</v>
      </c>
      <c r="D90" s="24" t="s">
        <v>48</v>
      </c>
      <c r="E90" s="24" t="s">
        <v>180</v>
      </c>
      <c r="F90" s="24" t="s">
        <v>168</v>
      </c>
      <c r="G90" s="24" t="s">
        <v>170</v>
      </c>
      <c r="H90" s="24" t="s">
        <v>62</v>
      </c>
      <c r="I90" s="24"/>
      <c r="J90" s="24"/>
      <c r="K90" s="24"/>
      <c r="L90" s="24"/>
      <c r="M90" s="24" t="s">
        <v>27</v>
      </c>
      <c r="N90" s="24" t="s">
        <v>156</v>
      </c>
      <c r="O90" s="24" t="s">
        <v>28</v>
      </c>
      <c r="P90" s="25" t="s">
        <v>63</v>
      </c>
      <c r="Q90" s="27">
        <v>1660915804</v>
      </c>
      <c r="R90" s="27">
        <v>1708680872</v>
      </c>
      <c r="S90" s="27">
        <v>213738019</v>
      </c>
      <c r="T90" s="27">
        <v>3155858657</v>
      </c>
      <c r="U90" s="27">
        <v>0</v>
      </c>
      <c r="V90" s="27">
        <v>3090438971.23</v>
      </c>
      <c r="W90" s="27">
        <v>65419685.770000003</v>
      </c>
      <c r="X90" s="27">
        <v>3090438971.23</v>
      </c>
      <c r="Y90" s="27">
        <v>3049383681.4899998</v>
      </c>
      <c r="Z90" s="27">
        <v>2996059972.4200001</v>
      </c>
      <c r="AA90" s="27">
        <v>2996059972.4200001</v>
      </c>
    </row>
    <row r="91" spans="1:27" ht="22.5" x14ac:dyDescent="0.25">
      <c r="A91" s="24" t="s">
        <v>72</v>
      </c>
      <c r="B91" s="25" t="s">
        <v>73</v>
      </c>
      <c r="C91" s="26" t="s">
        <v>34</v>
      </c>
      <c r="D91" s="24" t="s">
        <v>26</v>
      </c>
      <c r="E91" s="24" t="s">
        <v>157</v>
      </c>
      <c r="F91" s="24"/>
      <c r="G91" s="24"/>
      <c r="H91" s="24"/>
      <c r="I91" s="24"/>
      <c r="J91" s="24"/>
      <c r="K91" s="24"/>
      <c r="L91" s="24"/>
      <c r="M91" s="24" t="s">
        <v>27</v>
      </c>
      <c r="N91" s="24" t="s">
        <v>156</v>
      </c>
      <c r="O91" s="24" t="s">
        <v>28</v>
      </c>
      <c r="P91" s="25" t="s">
        <v>35</v>
      </c>
      <c r="Q91" s="27">
        <v>44680517</v>
      </c>
      <c r="R91" s="27">
        <v>1640564669</v>
      </c>
      <c r="S91" s="27">
        <v>15914176</v>
      </c>
      <c r="T91" s="27">
        <v>1669331010</v>
      </c>
      <c r="U91" s="27">
        <v>0</v>
      </c>
      <c r="V91" s="27">
        <v>1663794811.98</v>
      </c>
      <c r="W91" s="27">
        <v>5536198.0199999996</v>
      </c>
      <c r="X91" s="27">
        <v>1663794811.98</v>
      </c>
      <c r="Y91" s="27">
        <v>1623959787.98</v>
      </c>
      <c r="Z91" s="27">
        <v>1621969556.98</v>
      </c>
      <c r="AA91" s="27">
        <v>1621969556.98</v>
      </c>
    </row>
    <row r="92" spans="1:27" ht="22.5" x14ac:dyDescent="0.25">
      <c r="A92" s="24" t="s">
        <v>72</v>
      </c>
      <c r="B92" s="25" t="s">
        <v>73</v>
      </c>
      <c r="C92" s="26" t="s">
        <v>146</v>
      </c>
      <c r="D92" s="24" t="s">
        <v>26</v>
      </c>
      <c r="E92" s="24" t="s">
        <v>158</v>
      </c>
      <c r="F92" s="24" t="s">
        <v>158</v>
      </c>
      <c r="G92" s="24" t="s">
        <v>155</v>
      </c>
      <c r="H92" s="24" t="s">
        <v>159</v>
      </c>
      <c r="I92" s="24"/>
      <c r="J92" s="24"/>
      <c r="K92" s="24"/>
      <c r="L92" s="24"/>
      <c r="M92" s="24" t="s">
        <v>27</v>
      </c>
      <c r="N92" s="24" t="s">
        <v>156</v>
      </c>
      <c r="O92" s="24" t="s">
        <v>28</v>
      </c>
      <c r="P92" s="25" t="s">
        <v>147</v>
      </c>
      <c r="Q92" s="27">
        <v>0</v>
      </c>
      <c r="R92" s="27">
        <v>103783635</v>
      </c>
      <c r="S92" s="27">
        <v>0</v>
      </c>
      <c r="T92" s="27">
        <v>103783635</v>
      </c>
      <c r="U92" s="27">
        <v>0</v>
      </c>
      <c r="V92" s="27">
        <v>79960124</v>
      </c>
      <c r="W92" s="27">
        <v>23823511</v>
      </c>
      <c r="X92" s="27">
        <v>79960124</v>
      </c>
      <c r="Y92" s="27">
        <v>79960124</v>
      </c>
      <c r="Z92" s="27">
        <v>79960124</v>
      </c>
      <c r="AA92" s="27">
        <v>79960124</v>
      </c>
    </row>
    <row r="93" spans="1:27" ht="22.5" x14ac:dyDescent="0.25">
      <c r="A93" s="24" t="s">
        <v>72</v>
      </c>
      <c r="B93" s="25" t="s">
        <v>73</v>
      </c>
      <c r="C93" s="26" t="s">
        <v>44</v>
      </c>
      <c r="D93" s="24" t="s">
        <v>26</v>
      </c>
      <c r="E93" s="24" t="s">
        <v>166</v>
      </c>
      <c r="F93" s="24" t="s">
        <v>155</v>
      </c>
      <c r="G93" s="24"/>
      <c r="H93" s="24"/>
      <c r="I93" s="24"/>
      <c r="J93" s="24"/>
      <c r="K93" s="24"/>
      <c r="L93" s="24"/>
      <c r="M93" s="24" t="s">
        <v>27</v>
      </c>
      <c r="N93" s="24" t="s">
        <v>156</v>
      </c>
      <c r="O93" s="24" t="s">
        <v>28</v>
      </c>
      <c r="P93" s="25" t="s">
        <v>45</v>
      </c>
      <c r="Q93" s="27">
        <v>112335348</v>
      </c>
      <c r="R93" s="27">
        <v>26656135</v>
      </c>
      <c r="S93" s="27">
        <v>514171</v>
      </c>
      <c r="T93" s="27">
        <v>138477312</v>
      </c>
      <c r="U93" s="27">
        <v>0</v>
      </c>
      <c r="V93" s="27">
        <v>138474427.19999999</v>
      </c>
      <c r="W93" s="27">
        <v>2884.8</v>
      </c>
      <c r="X93" s="27">
        <v>138474427.19999999</v>
      </c>
      <c r="Y93" s="27">
        <v>138474427.19999999</v>
      </c>
      <c r="Z93" s="27">
        <v>138474427.19999999</v>
      </c>
      <c r="AA93" s="27">
        <v>138474427.19999999</v>
      </c>
    </row>
    <row r="94" spans="1:27" ht="56.25" x14ac:dyDescent="0.25">
      <c r="A94" s="24" t="s">
        <v>72</v>
      </c>
      <c r="B94" s="25" t="s">
        <v>73</v>
      </c>
      <c r="C94" s="26" t="s">
        <v>49</v>
      </c>
      <c r="D94" s="24" t="s">
        <v>48</v>
      </c>
      <c r="E94" s="24" t="s">
        <v>167</v>
      </c>
      <c r="F94" s="24" t="s">
        <v>168</v>
      </c>
      <c r="G94" s="24" t="s">
        <v>170</v>
      </c>
      <c r="H94" s="24" t="s">
        <v>171</v>
      </c>
      <c r="I94" s="24"/>
      <c r="J94" s="24"/>
      <c r="K94" s="24"/>
      <c r="L94" s="24"/>
      <c r="M94" s="24" t="s">
        <v>27</v>
      </c>
      <c r="N94" s="24" t="s">
        <v>156</v>
      </c>
      <c r="O94" s="24" t="s">
        <v>28</v>
      </c>
      <c r="P94" s="25" t="s">
        <v>50</v>
      </c>
      <c r="Q94" s="27">
        <v>794705500</v>
      </c>
      <c r="R94" s="27">
        <v>76768600</v>
      </c>
      <c r="S94" s="27">
        <v>3756429</v>
      </c>
      <c r="T94" s="27">
        <v>867717671</v>
      </c>
      <c r="U94" s="27">
        <v>0</v>
      </c>
      <c r="V94" s="27">
        <v>867309450.35000002</v>
      </c>
      <c r="W94" s="27">
        <v>408220.65</v>
      </c>
      <c r="X94" s="27">
        <v>867309450.35000002</v>
      </c>
      <c r="Y94" s="27">
        <v>867309450.35000002</v>
      </c>
      <c r="Z94" s="27">
        <v>867027237.35000002</v>
      </c>
      <c r="AA94" s="27">
        <v>867027237.35000002</v>
      </c>
    </row>
    <row r="95" spans="1:27" ht="56.25" x14ac:dyDescent="0.25">
      <c r="A95" s="24" t="s">
        <v>72</v>
      </c>
      <c r="B95" s="25" t="s">
        <v>73</v>
      </c>
      <c r="C95" s="26" t="s">
        <v>51</v>
      </c>
      <c r="D95" s="24" t="s">
        <v>48</v>
      </c>
      <c r="E95" s="24" t="s">
        <v>167</v>
      </c>
      <c r="F95" s="24" t="s">
        <v>168</v>
      </c>
      <c r="G95" s="24" t="s">
        <v>172</v>
      </c>
      <c r="H95" s="24" t="s">
        <v>52</v>
      </c>
      <c r="I95" s="24"/>
      <c r="J95" s="24"/>
      <c r="K95" s="24"/>
      <c r="L95" s="24"/>
      <c r="M95" s="24" t="s">
        <v>27</v>
      </c>
      <c r="N95" s="24" t="s">
        <v>156</v>
      </c>
      <c r="O95" s="24" t="s">
        <v>28</v>
      </c>
      <c r="P95" s="25" t="s">
        <v>53</v>
      </c>
      <c r="Q95" s="27">
        <v>1877642340</v>
      </c>
      <c r="R95" s="27">
        <v>15675226</v>
      </c>
      <c r="S95" s="27">
        <v>1083271269</v>
      </c>
      <c r="T95" s="27">
        <v>810046297</v>
      </c>
      <c r="U95" s="27">
        <v>0</v>
      </c>
      <c r="V95" s="27">
        <v>810046296.96000004</v>
      </c>
      <c r="W95" s="27">
        <v>0.04</v>
      </c>
      <c r="X95" s="27">
        <v>810046296.96000004</v>
      </c>
      <c r="Y95" s="27">
        <v>803776289.96000004</v>
      </c>
      <c r="Z95" s="27">
        <v>803776289.96000004</v>
      </c>
      <c r="AA95" s="27">
        <v>803776289.96000004</v>
      </c>
    </row>
    <row r="96" spans="1:27" ht="90" x14ac:dyDescent="0.25">
      <c r="A96" s="24" t="s">
        <v>72</v>
      </c>
      <c r="B96" s="25" t="s">
        <v>73</v>
      </c>
      <c r="C96" s="26" t="s">
        <v>55</v>
      </c>
      <c r="D96" s="24" t="s">
        <v>48</v>
      </c>
      <c r="E96" s="24" t="s">
        <v>167</v>
      </c>
      <c r="F96" s="24" t="s">
        <v>168</v>
      </c>
      <c r="G96" s="24" t="s">
        <v>173</v>
      </c>
      <c r="H96" s="24" t="s">
        <v>174</v>
      </c>
      <c r="I96" s="24"/>
      <c r="J96" s="24"/>
      <c r="K96" s="24"/>
      <c r="L96" s="24"/>
      <c r="M96" s="24" t="s">
        <v>54</v>
      </c>
      <c r="N96" s="24" t="s">
        <v>163</v>
      </c>
      <c r="O96" s="24" t="s">
        <v>28</v>
      </c>
      <c r="P96" s="25" t="s">
        <v>56</v>
      </c>
      <c r="Q96" s="27">
        <v>135945645138</v>
      </c>
      <c r="R96" s="27">
        <v>13938041674</v>
      </c>
      <c r="S96" s="27">
        <v>19538705028</v>
      </c>
      <c r="T96" s="27">
        <v>130344981784</v>
      </c>
      <c r="U96" s="27">
        <v>0</v>
      </c>
      <c r="V96" s="27">
        <v>130344561963.36</v>
      </c>
      <c r="W96" s="27">
        <v>419820.64</v>
      </c>
      <c r="X96" s="27">
        <v>130344561963.36</v>
      </c>
      <c r="Y96" s="27">
        <v>130344561963.36</v>
      </c>
      <c r="Z96" s="27">
        <v>130344561963.36</v>
      </c>
      <c r="AA96" s="27">
        <v>130344561963.36</v>
      </c>
    </row>
    <row r="97" spans="1:27" ht="90" x14ac:dyDescent="0.25">
      <c r="A97" s="24" t="s">
        <v>72</v>
      </c>
      <c r="B97" s="25" t="s">
        <v>73</v>
      </c>
      <c r="C97" s="26" t="s">
        <v>55</v>
      </c>
      <c r="D97" s="24" t="s">
        <v>48</v>
      </c>
      <c r="E97" s="24" t="s">
        <v>167</v>
      </c>
      <c r="F97" s="24" t="s">
        <v>168</v>
      </c>
      <c r="G97" s="24" t="s">
        <v>173</v>
      </c>
      <c r="H97" s="24" t="s">
        <v>174</v>
      </c>
      <c r="I97" s="24"/>
      <c r="J97" s="24"/>
      <c r="K97" s="24"/>
      <c r="L97" s="24"/>
      <c r="M97" s="24" t="s">
        <v>27</v>
      </c>
      <c r="N97" s="24" t="s">
        <v>175</v>
      </c>
      <c r="O97" s="24" t="s">
        <v>28</v>
      </c>
      <c r="P97" s="25" t="s">
        <v>56</v>
      </c>
      <c r="Q97" s="27">
        <v>2123582868</v>
      </c>
      <c r="R97" s="27">
        <v>0</v>
      </c>
      <c r="S97" s="27">
        <v>0</v>
      </c>
      <c r="T97" s="27">
        <v>2123582868</v>
      </c>
      <c r="U97" s="27">
        <v>0</v>
      </c>
      <c r="V97" s="27">
        <v>2123582868</v>
      </c>
      <c r="W97" s="27">
        <v>0</v>
      </c>
      <c r="X97" s="27">
        <v>2123582868</v>
      </c>
      <c r="Y97" s="27">
        <v>2123582868</v>
      </c>
      <c r="Z97" s="27">
        <v>2123582868</v>
      </c>
      <c r="AA97" s="27">
        <v>2123582868</v>
      </c>
    </row>
    <row r="98" spans="1:27" ht="90" x14ac:dyDescent="0.25">
      <c r="A98" s="24" t="s">
        <v>72</v>
      </c>
      <c r="B98" s="25" t="s">
        <v>73</v>
      </c>
      <c r="C98" s="26" t="s">
        <v>55</v>
      </c>
      <c r="D98" s="24" t="s">
        <v>48</v>
      </c>
      <c r="E98" s="24" t="s">
        <v>167</v>
      </c>
      <c r="F98" s="24" t="s">
        <v>168</v>
      </c>
      <c r="G98" s="24" t="s">
        <v>173</v>
      </c>
      <c r="H98" s="24" t="s">
        <v>174</v>
      </c>
      <c r="I98" s="24"/>
      <c r="J98" s="24"/>
      <c r="K98" s="24"/>
      <c r="L98" s="24"/>
      <c r="M98" s="24" t="s">
        <v>27</v>
      </c>
      <c r="N98" s="24" t="s">
        <v>156</v>
      </c>
      <c r="O98" s="24" t="s">
        <v>28</v>
      </c>
      <c r="P98" s="25" t="s">
        <v>56</v>
      </c>
      <c r="Q98" s="27">
        <v>987788042</v>
      </c>
      <c r="R98" s="27">
        <v>260245773</v>
      </c>
      <c r="S98" s="27">
        <v>141496297</v>
      </c>
      <c r="T98" s="27">
        <v>1106537518</v>
      </c>
      <c r="U98" s="27">
        <v>0</v>
      </c>
      <c r="V98" s="27">
        <v>1106537518</v>
      </c>
      <c r="W98" s="27">
        <v>0</v>
      </c>
      <c r="X98" s="27">
        <v>1106537518</v>
      </c>
      <c r="Y98" s="27">
        <v>1106537518</v>
      </c>
      <c r="Z98" s="27">
        <v>1102748663</v>
      </c>
      <c r="AA98" s="27">
        <v>1102748663</v>
      </c>
    </row>
    <row r="99" spans="1:27" ht="56.25" x14ac:dyDescent="0.25">
      <c r="A99" s="24" t="s">
        <v>72</v>
      </c>
      <c r="B99" s="25" t="s">
        <v>73</v>
      </c>
      <c r="C99" s="26" t="s">
        <v>57</v>
      </c>
      <c r="D99" s="24" t="s">
        <v>48</v>
      </c>
      <c r="E99" s="24" t="s">
        <v>167</v>
      </c>
      <c r="F99" s="24" t="s">
        <v>168</v>
      </c>
      <c r="G99" s="24" t="s">
        <v>173</v>
      </c>
      <c r="H99" s="24" t="s">
        <v>177</v>
      </c>
      <c r="I99" s="24"/>
      <c r="J99" s="24"/>
      <c r="K99" s="24"/>
      <c r="L99" s="24"/>
      <c r="M99" s="24" t="s">
        <v>54</v>
      </c>
      <c r="N99" s="24" t="s">
        <v>163</v>
      </c>
      <c r="O99" s="24" t="s">
        <v>28</v>
      </c>
      <c r="P99" s="25" t="s">
        <v>58</v>
      </c>
      <c r="Q99" s="27">
        <v>1124244157</v>
      </c>
      <c r="R99" s="27">
        <v>985183840</v>
      </c>
      <c r="S99" s="27">
        <v>992124811</v>
      </c>
      <c r="T99" s="27">
        <v>1117303186</v>
      </c>
      <c r="U99" s="27">
        <v>0</v>
      </c>
      <c r="V99" s="27">
        <v>1117079927.8699999</v>
      </c>
      <c r="W99" s="27">
        <v>223258.13</v>
      </c>
      <c r="X99" s="27">
        <v>1117079927.8699999</v>
      </c>
      <c r="Y99" s="27">
        <v>1110844317.8699999</v>
      </c>
      <c r="Z99" s="27">
        <v>1110844317.8699999</v>
      </c>
      <c r="AA99" s="27">
        <v>1110844317.8699999</v>
      </c>
    </row>
    <row r="100" spans="1:27" ht="56.25" x14ac:dyDescent="0.25">
      <c r="A100" s="24" t="s">
        <v>72</v>
      </c>
      <c r="B100" s="25" t="s">
        <v>73</v>
      </c>
      <c r="C100" s="26" t="s">
        <v>57</v>
      </c>
      <c r="D100" s="24" t="s">
        <v>48</v>
      </c>
      <c r="E100" s="24" t="s">
        <v>167</v>
      </c>
      <c r="F100" s="24" t="s">
        <v>168</v>
      </c>
      <c r="G100" s="24" t="s">
        <v>173</v>
      </c>
      <c r="H100" s="24" t="s">
        <v>177</v>
      </c>
      <c r="I100" s="24"/>
      <c r="J100" s="24"/>
      <c r="K100" s="24"/>
      <c r="L100" s="24"/>
      <c r="M100" s="24" t="s">
        <v>27</v>
      </c>
      <c r="N100" s="24" t="s">
        <v>156</v>
      </c>
      <c r="O100" s="24" t="s">
        <v>28</v>
      </c>
      <c r="P100" s="25" t="s">
        <v>58</v>
      </c>
      <c r="Q100" s="27">
        <v>15301236858</v>
      </c>
      <c r="R100" s="27">
        <v>293610140</v>
      </c>
      <c r="S100" s="27">
        <v>1488680059</v>
      </c>
      <c r="T100" s="27">
        <v>14106166939</v>
      </c>
      <c r="U100" s="27">
        <v>0</v>
      </c>
      <c r="V100" s="27">
        <v>14103988497</v>
      </c>
      <c r="W100" s="27">
        <v>2178442</v>
      </c>
      <c r="X100" s="27">
        <v>14103988497</v>
      </c>
      <c r="Y100" s="27">
        <v>14084975873</v>
      </c>
      <c r="Z100" s="27">
        <v>14084975873</v>
      </c>
      <c r="AA100" s="27">
        <v>14084975873</v>
      </c>
    </row>
    <row r="101" spans="1:27" ht="45" x14ac:dyDescent="0.25">
      <c r="A101" s="24" t="s">
        <v>72</v>
      </c>
      <c r="B101" s="25" t="s">
        <v>73</v>
      </c>
      <c r="C101" s="26" t="s">
        <v>59</v>
      </c>
      <c r="D101" s="24" t="s">
        <v>48</v>
      </c>
      <c r="E101" s="24" t="s">
        <v>167</v>
      </c>
      <c r="F101" s="24" t="s">
        <v>168</v>
      </c>
      <c r="G101" s="24" t="s">
        <v>163</v>
      </c>
      <c r="H101" s="24" t="s">
        <v>178</v>
      </c>
      <c r="I101" s="24"/>
      <c r="J101" s="24"/>
      <c r="K101" s="24"/>
      <c r="L101" s="24"/>
      <c r="M101" s="24" t="s">
        <v>54</v>
      </c>
      <c r="N101" s="24" t="s">
        <v>179</v>
      </c>
      <c r="O101" s="24" t="s">
        <v>28</v>
      </c>
      <c r="P101" s="25" t="s">
        <v>60</v>
      </c>
      <c r="Q101" s="27">
        <v>3052031392</v>
      </c>
      <c r="R101" s="27">
        <v>1257412222</v>
      </c>
      <c r="S101" s="27">
        <v>57621530</v>
      </c>
      <c r="T101" s="27">
        <v>4251822084</v>
      </c>
      <c r="U101" s="27">
        <v>0</v>
      </c>
      <c r="V101" s="27">
        <v>4251822082</v>
      </c>
      <c r="W101" s="27">
        <v>2</v>
      </c>
      <c r="X101" s="27">
        <v>4251822082</v>
      </c>
      <c r="Y101" s="27">
        <v>4204096905.5100002</v>
      </c>
      <c r="Z101" s="27">
        <v>4204096905.5100002</v>
      </c>
      <c r="AA101" s="27">
        <v>4204096905.5100002</v>
      </c>
    </row>
    <row r="102" spans="1:27" ht="45" x14ac:dyDescent="0.25">
      <c r="A102" s="24" t="s">
        <v>72</v>
      </c>
      <c r="B102" s="25" t="s">
        <v>73</v>
      </c>
      <c r="C102" s="26" t="s">
        <v>59</v>
      </c>
      <c r="D102" s="24" t="s">
        <v>48</v>
      </c>
      <c r="E102" s="24" t="s">
        <v>167</v>
      </c>
      <c r="F102" s="24" t="s">
        <v>168</v>
      </c>
      <c r="G102" s="24" t="s">
        <v>163</v>
      </c>
      <c r="H102" s="24" t="s">
        <v>178</v>
      </c>
      <c r="I102" s="24"/>
      <c r="J102" s="24"/>
      <c r="K102" s="24"/>
      <c r="L102" s="24"/>
      <c r="M102" s="24" t="s">
        <v>27</v>
      </c>
      <c r="N102" s="24" t="s">
        <v>176</v>
      </c>
      <c r="O102" s="24" t="s">
        <v>28</v>
      </c>
      <c r="P102" s="25" t="s">
        <v>60</v>
      </c>
      <c r="Q102" s="27">
        <v>3800385592</v>
      </c>
      <c r="R102" s="27">
        <v>926154810</v>
      </c>
      <c r="S102" s="27">
        <v>159189019</v>
      </c>
      <c r="T102" s="27">
        <v>4567351383</v>
      </c>
      <c r="U102" s="27">
        <v>0</v>
      </c>
      <c r="V102" s="27">
        <v>4567336383</v>
      </c>
      <c r="W102" s="27">
        <v>15000</v>
      </c>
      <c r="X102" s="27">
        <v>4567336383</v>
      </c>
      <c r="Y102" s="27">
        <v>4567336383</v>
      </c>
      <c r="Z102" s="27">
        <v>4565346151</v>
      </c>
      <c r="AA102" s="27">
        <v>4565346151</v>
      </c>
    </row>
    <row r="103" spans="1:27" ht="45" x14ac:dyDescent="0.25">
      <c r="A103" s="24" t="s">
        <v>72</v>
      </c>
      <c r="B103" s="25" t="s">
        <v>73</v>
      </c>
      <c r="C103" s="26" t="s">
        <v>59</v>
      </c>
      <c r="D103" s="24" t="s">
        <v>48</v>
      </c>
      <c r="E103" s="24" t="s">
        <v>167</v>
      </c>
      <c r="F103" s="24" t="s">
        <v>168</v>
      </c>
      <c r="G103" s="24" t="s">
        <v>163</v>
      </c>
      <c r="H103" s="24" t="s">
        <v>178</v>
      </c>
      <c r="I103" s="24"/>
      <c r="J103" s="24"/>
      <c r="K103" s="24"/>
      <c r="L103" s="24"/>
      <c r="M103" s="24" t="s">
        <v>27</v>
      </c>
      <c r="N103" s="24" t="s">
        <v>156</v>
      </c>
      <c r="O103" s="24" t="s">
        <v>28</v>
      </c>
      <c r="P103" s="25" t="s">
        <v>60</v>
      </c>
      <c r="Q103" s="27">
        <v>18132492902</v>
      </c>
      <c r="R103" s="27">
        <v>7682451467</v>
      </c>
      <c r="S103" s="27">
        <v>1915469999</v>
      </c>
      <c r="T103" s="27">
        <v>23899474370</v>
      </c>
      <c r="U103" s="27">
        <v>0</v>
      </c>
      <c r="V103" s="27">
        <v>23892655308.529999</v>
      </c>
      <c r="W103" s="27">
        <v>6819061.4699999997</v>
      </c>
      <c r="X103" s="27">
        <v>23892655308.529999</v>
      </c>
      <c r="Y103" s="27">
        <v>23573099183.529999</v>
      </c>
      <c r="Z103" s="27">
        <v>23573099183.529999</v>
      </c>
      <c r="AA103" s="27">
        <v>23573099183.529999</v>
      </c>
    </row>
    <row r="104" spans="1:27" ht="56.25" x14ac:dyDescent="0.25">
      <c r="A104" s="24" t="s">
        <v>72</v>
      </c>
      <c r="B104" s="25" t="s">
        <v>73</v>
      </c>
      <c r="C104" s="26" t="s">
        <v>61</v>
      </c>
      <c r="D104" s="24" t="s">
        <v>48</v>
      </c>
      <c r="E104" s="24" t="s">
        <v>180</v>
      </c>
      <c r="F104" s="24" t="s">
        <v>168</v>
      </c>
      <c r="G104" s="24" t="s">
        <v>169</v>
      </c>
      <c r="H104" s="24" t="s">
        <v>177</v>
      </c>
      <c r="I104" s="24"/>
      <c r="J104" s="24"/>
      <c r="K104" s="24"/>
      <c r="L104" s="24"/>
      <c r="M104" s="24" t="s">
        <v>27</v>
      </c>
      <c r="N104" s="24" t="s">
        <v>156</v>
      </c>
      <c r="O104" s="24" t="s">
        <v>28</v>
      </c>
      <c r="P104" s="25" t="s">
        <v>58</v>
      </c>
      <c r="Q104" s="27">
        <v>131775941</v>
      </c>
      <c r="R104" s="27">
        <v>5737842</v>
      </c>
      <c r="S104" s="27">
        <v>436269</v>
      </c>
      <c r="T104" s="27">
        <v>137077514</v>
      </c>
      <c r="U104" s="27">
        <v>0</v>
      </c>
      <c r="V104" s="27">
        <v>137074655.81</v>
      </c>
      <c r="W104" s="27">
        <v>2858.19</v>
      </c>
      <c r="X104" s="27">
        <v>137074655.81</v>
      </c>
      <c r="Y104" s="27">
        <v>137074655.81</v>
      </c>
      <c r="Z104" s="27">
        <v>137074655.81</v>
      </c>
      <c r="AA104" s="27">
        <v>137074655.81</v>
      </c>
    </row>
    <row r="105" spans="1:27" ht="45" x14ac:dyDescent="0.25">
      <c r="A105" s="24" t="s">
        <v>72</v>
      </c>
      <c r="B105" s="25" t="s">
        <v>73</v>
      </c>
      <c r="C105" s="26" t="s">
        <v>182</v>
      </c>
      <c r="D105" s="24" t="s">
        <v>48</v>
      </c>
      <c r="E105" s="24" t="s">
        <v>180</v>
      </c>
      <c r="F105" s="24" t="s">
        <v>168</v>
      </c>
      <c r="G105" s="24" t="s">
        <v>170</v>
      </c>
      <c r="H105" s="24" t="s">
        <v>62</v>
      </c>
      <c r="I105" s="24"/>
      <c r="J105" s="24"/>
      <c r="K105" s="24"/>
      <c r="L105" s="24"/>
      <c r="M105" s="24" t="s">
        <v>27</v>
      </c>
      <c r="N105" s="24" t="s">
        <v>156</v>
      </c>
      <c r="O105" s="24" t="s">
        <v>28</v>
      </c>
      <c r="P105" s="25" t="s">
        <v>63</v>
      </c>
      <c r="Q105" s="27">
        <v>1803162153</v>
      </c>
      <c r="R105" s="27">
        <v>966576754</v>
      </c>
      <c r="S105" s="27">
        <v>42201642</v>
      </c>
      <c r="T105" s="27">
        <v>2727537265</v>
      </c>
      <c r="U105" s="27">
        <v>0</v>
      </c>
      <c r="V105" s="27">
        <v>2691338407.8000002</v>
      </c>
      <c r="W105" s="27">
        <v>36198857.200000003</v>
      </c>
      <c r="X105" s="27">
        <v>2691338407.8000002</v>
      </c>
      <c r="Y105" s="27">
        <v>2641848844.8000002</v>
      </c>
      <c r="Z105" s="27">
        <v>2641848844.8000002</v>
      </c>
      <c r="AA105" s="27">
        <v>2641848844.8000002</v>
      </c>
    </row>
    <row r="106" spans="1:27" ht="22.5" x14ac:dyDescent="0.25">
      <c r="A106" s="24" t="s">
        <v>74</v>
      </c>
      <c r="B106" s="25" t="s">
        <v>75</v>
      </c>
      <c r="C106" s="26" t="s">
        <v>34</v>
      </c>
      <c r="D106" s="24" t="s">
        <v>26</v>
      </c>
      <c r="E106" s="24" t="s">
        <v>157</v>
      </c>
      <c r="F106" s="24"/>
      <c r="G106" s="24"/>
      <c r="H106" s="24"/>
      <c r="I106" s="24"/>
      <c r="J106" s="24"/>
      <c r="K106" s="24"/>
      <c r="L106" s="24"/>
      <c r="M106" s="24" t="s">
        <v>27</v>
      </c>
      <c r="N106" s="24" t="s">
        <v>156</v>
      </c>
      <c r="O106" s="24" t="s">
        <v>28</v>
      </c>
      <c r="P106" s="25" t="s">
        <v>35</v>
      </c>
      <c r="Q106" s="27">
        <v>63470472</v>
      </c>
      <c r="R106" s="27">
        <v>3811000572</v>
      </c>
      <c r="S106" s="27">
        <v>1855467817</v>
      </c>
      <c r="T106" s="27">
        <v>2019003227</v>
      </c>
      <c r="U106" s="27">
        <v>0</v>
      </c>
      <c r="V106" s="27">
        <v>2015512311.5999999</v>
      </c>
      <c r="W106" s="27">
        <v>3490915.4</v>
      </c>
      <c r="X106" s="27">
        <v>2015512311.5999999</v>
      </c>
      <c r="Y106" s="27">
        <v>2015512311.5999999</v>
      </c>
      <c r="Z106" s="27">
        <v>2015512311.5999999</v>
      </c>
      <c r="AA106" s="27">
        <v>2015512311.5999999</v>
      </c>
    </row>
    <row r="107" spans="1:27" ht="22.5" x14ac:dyDescent="0.25">
      <c r="A107" s="24" t="s">
        <v>74</v>
      </c>
      <c r="B107" s="25" t="s">
        <v>75</v>
      </c>
      <c r="C107" s="26" t="s">
        <v>146</v>
      </c>
      <c r="D107" s="24" t="s">
        <v>26</v>
      </c>
      <c r="E107" s="24" t="s">
        <v>158</v>
      </c>
      <c r="F107" s="24" t="s">
        <v>158</v>
      </c>
      <c r="G107" s="24" t="s">
        <v>155</v>
      </c>
      <c r="H107" s="24" t="s">
        <v>159</v>
      </c>
      <c r="I107" s="24"/>
      <c r="J107" s="24"/>
      <c r="K107" s="24"/>
      <c r="L107" s="24"/>
      <c r="M107" s="24" t="s">
        <v>27</v>
      </c>
      <c r="N107" s="24" t="s">
        <v>156</v>
      </c>
      <c r="O107" s="24" t="s">
        <v>28</v>
      </c>
      <c r="P107" s="25" t="s">
        <v>147</v>
      </c>
      <c r="Q107" s="27">
        <v>0</v>
      </c>
      <c r="R107" s="27">
        <v>29319111</v>
      </c>
      <c r="S107" s="27">
        <v>0</v>
      </c>
      <c r="T107" s="27">
        <v>29319111</v>
      </c>
      <c r="U107" s="27">
        <v>0</v>
      </c>
      <c r="V107" s="27">
        <v>28898073</v>
      </c>
      <c r="W107" s="27">
        <v>421038</v>
      </c>
      <c r="X107" s="27">
        <v>28898073</v>
      </c>
      <c r="Y107" s="27">
        <v>28898073</v>
      </c>
      <c r="Z107" s="27">
        <v>28898073</v>
      </c>
      <c r="AA107" s="27">
        <v>28898073</v>
      </c>
    </row>
    <row r="108" spans="1:27" ht="22.5" x14ac:dyDescent="0.25">
      <c r="A108" s="24" t="s">
        <v>74</v>
      </c>
      <c r="B108" s="25" t="s">
        <v>75</v>
      </c>
      <c r="C108" s="26" t="s">
        <v>44</v>
      </c>
      <c r="D108" s="24" t="s">
        <v>26</v>
      </c>
      <c r="E108" s="24" t="s">
        <v>166</v>
      </c>
      <c r="F108" s="24" t="s">
        <v>155</v>
      </c>
      <c r="G108" s="24"/>
      <c r="H108" s="24"/>
      <c r="I108" s="24"/>
      <c r="J108" s="24"/>
      <c r="K108" s="24"/>
      <c r="L108" s="24"/>
      <c r="M108" s="24" t="s">
        <v>27</v>
      </c>
      <c r="N108" s="24" t="s">
        <v>156</v>
      </c>
      <c r="O108" s="24" t="s">
        <v>28</v>
      </c>
      <c r="P108" s="25" t="s">
        <v>45</v>
      </c>
      <c r="Q108" s="27">
        <v>97596678</v>
      </c>
      <c r="R108" s="27">
        <v>6875998</v>
      </c>
      <c r="S108" s="27">
        <v>0</v>
      </c>
      <c r="T108" s="27">
        <v>104472676</v>
      </c>
      <c r="U108" s="27">
        <v>0</v>
      </c>
      <c r="V108" s="27">
        <v>104472675.5</v>
      </c>
      <c r="W108" s="27">
        <v>0.5</v>
      </c>
      <c r="X108" s="27">
        <v>104472675.5</v>
      </c>
      <c r="Y108" s="27">
        <v>104472675.5</v>
      </c>
      <c r="Z108" s="27">
        <v>104472675.5</v>
      </c>
      <c r="AA108" s="27">
        <v>104472675.5</v>
      </c>
    </row>
    <row r="109" spans="1:27" ht="56.25" x14ac:dyDescent="0.25">
      <c r="A109" s="24" t="s">
        <v>74</v>
      </c>
      <c r="B109" s="25" t="s">
        <v>75</v>
      </c>
      <c r="C109" s="26" t="s">
        <v>49</v>
      </c>
      <c r="D109" s="24" t="s">
        <v>48</v>
      </c>
      <c r="E109" s="24" t="s">
        <v>167</v>
      </c>
      <c r="F109" s="24" t="s">
        <v>168</v>
      </c>
      <c r="G109" s="24" t="s">
        <v>170</v>
      </c>
      <c r="H109" s="24" t="s">
        <v>171</v>
      </c>
      <c r="I109" s="24"/>
      <c r="J109" s="24"/>
      <c r="K109" s="24"/>
      <c r="L109" s="24"/>
      <c r="M109" s="24" t="s">
        <v>27</v>
      </c>
      <c r="N109" s="24" t="s">
        <v>156</v>
      </c>
      <c r="O109" s="24" t="s">
        <v>28</v>
      </c>
      <c r="P109" s="25" t="s">
        <v>50</v>
      </c>
      <c r="Q109" s="27">
        <v>352157250</v>
      </c>
      <c r="R109" s="27">
        <v>65333980</v>
      </c>
      <c r="S109" s="27">
        <v>16748256</v>
      </c>
      <c r="T109" s="27">
        <v>400742974</v>
      </c>
      <c r="U109" s="27">
        <v>0</v>
      </c>
      <c r="V109" s="27">
        <v>400742974</v>
      </c>
      <c r="W109" s="27">
        <v>0</v>
      </c>
      <c r="X109" s="27">
        <v>400742974</v>
      </c>
      <c r="Y109" s="27">
        <v>400742974</v>
      </c>
      <c r="Z109" s="27">
        <v>400742974</v>
      </c>
      <c r="AA109" s="27">
        <v>400742974</v>
      </c>
    </row>
    <row r="110" spans="1:27" ht="56.25" x14ac:dyDescent="0.25">
      <c r="A110" s="24" t="s">
        <v>74</v>
      </c>
      <c r="B110" s="25" t="s">
        <v>75</v>
      </c>
      <c r="C110" s="26" t="s">
        <v>51</v>
      </c>
      <c r="D110" s="24" t="s">
        <v>48</v>
      </c>
      <c r="E110" s="24" t="s">
        <v>167</v>
      </c>
      <c r="F110" s="24" t="s">
        <v>168</v>
      </c>
      <c r="G110" s="24" t="s">
        <v>172</v>
      </c>
      <c r="H110" s="24" t="s">
        <v>52</v>
      </c>
      <c r="I110" s="24"/>
      <c r="J110" s="24"/>
      <c r="K110" s="24"/>
      <c r="L110" s="24"/>
      <c r="M110" s="24" t="s">
        <v>27</v>
      </c>
      <c r="N110" s="24" t="s">
        <v>156</v>
      </c>
      <c r="O110" s="24" t="s">
        <v>28</v>
      </c>
      <c r="P110" s="25" t="s">
        <v>53</v>
      </c>
      <c r="Q110" s="27">
        <v>111838000</v>
      </c>
      <c r="R110" s="27">
        <v>3702000</v>
      </c>
      <c r="S110" s="27">
        <v>9604082</v>
      </c>
      <c r="T110" s="27">
        <v>105935918</v>
      </c>
      <c r="U110" s="27">
        <v>0</v>
      </c>
      <c r="V110" s="27">
        <v>105935918</v>
      </c>
      <c r="W110" s="27">
        <v>0</v>
      </c>
      <c r="X110" s="27">
        <v>105935918</v>
      </c>
      <c r="Y110" s="27">
        <v>105935918</v>
      </c>
      <c r="Z110" s="27">
        <v>105935918</v>
      </c>
      <c r="AA110" s="27">
        <v>105935918</v>
      </c>
    </row>
    <row r="111" spans="1:27" ht="90" x14ac:dyDescent="0.25">
      <c r="A111" s="24" t="s">
        <v>74</v>
      </c>
      <c r="B111" s="25" t="s">
        <v>75</v>
      </c>
      <c r="C111" s="26" t="s">
        <v>55</v>
      </c>
      <c r="D111" s="24" t="s">
        <v>48</v>
      </c>
      <c r="E111" s="24" t="s">
        <v>167</v>
      </c>
      <c r="F111" s="24" t="s">
        <v>168</v>
      </c>
      <c r="G111" s="24" t="s">
        <v>173</v>
      </c>
      <c r="H111" s="24" t="s">
        <v>174</v>
      </c>
      <c r="I111" s="24"/>
      <c r="J111" s="24"/>
      <c r="K111" s="24"/>
      <c r="L111" s="24"/>
      <c r="M111" s="24" t="s">
        <v>54</v>
      </c>
      <c r="N111" s="24" t="s">
        <v>163</v>
      </c>
      <c r="O111" s="24" t="s">
        <v>28</v>
      </c>
      <c r="P111" s="25" t="s">
        <v>56</v>
      </c>
      <c r="Q111" s="27">
        <v>83414853605</v>
      </c>
      <c r="R111" s="27">
        <v>2761969550</v>
      </c>
      <c r="S111" s="27">
        <v>2066397000</v>
      </c>
      <c r="T111" s="27">
        <v>84110426155</v>
      </c>
      <c r="U111" s="27">
        <v>0</v>
      </c>
      <c r="V111" s="27">
        <v>84110426155</v>
      </c>
      <c r="W111" s="27">
        <v>0</v>
      </c>
      <c r="X111" s="27">
        <v>84110426155</v>
      </c>
      <c r="Y111" s="27">
        <v>83931774407</v>
      </c>
      <c r="Z111" s="27">
        <v>83931774407</v>
      </c>
      <c r="AA111" s="27">
        <v>83931774407</v>
      </c>
    </row>
    <row r="112" spans="1:27" ht="90" x14ac:dyDescent="0.25">
      <c r="A112" s="24" t="s">
        <v>74</v>
      </c>
      <c r="B112" s="25" t="s">
        <v>75</v>
      </c>
      <c r="C112" s="26" t="s">
        <v>55</v>
      </c>
      <c r="D112" s="24" t="s">
        <v>48</v>
      </c>
      <c r="E112" s="24" t="s">
        <v>167</v>
      </c>
      <c r="F112" s="24" t="s">
        <v>168</v>
      </c>
      <c r="G112" s="24" t="s">
        <v>173</v>
      </c>
      <c r="H112" s="24" t="s">
        <v>174</v>
      </c>
      <c r="I112" s="24"/>
      <c r="J112" s="24"/>
      <c r="K112" s="24"/>
      <c r="L112" s="24"/>
      <c r="M112" s="24" t="s">
        <v>27</v>
      </c>
      <c r="N112" s="24" t="s">
        <v>175</v>
      </c>
      <c r="O112" s="24" t="s">
        <v>28</v>
      </c>
      <c r="P112" s="25" t="s">
        <v>56</v>
      </c>
      <c r="Q112" s="27">
        <v>1207966002</v>
      </c>
      <c r="R112" s="27">
        <v>0</v>
      </c>
      <c r="S112" s="27">
        <v>7820820</v>
      </c>
      <c r="T112" s="27">
        <v>1200145182</v>
      </c>
      <c r="U112" s="27">
        <v>0</v>
      </c>
      <c r="V112" s="27">
        <v>1200145182</v>
      </c>
      <c r="W112" s="27">
        <v>0</v>
      </c>
      <c r="X112" s="27">
        <v>1200145182</v>
      </c>
      <c r="Y112" s="27">
        <v>1200145182</v>
      </c>
      <c r="Z112" s="27">
        <v>1200145182</v>
      </c>
      <c r="AA112" s="27">
        <v>1200145182</v>
      </c>
    </row>
    <row r="113" spans="1:27" ht="90" x14ac:dyDescent="0.25">
      <c r="A113" s="24" t="s">
        <v>74</v>
      </c>
      <c r="B113" s="25" t="s">
        <v>75</v>
      </c>
      <c r="C113" s="26" t="s">
        <v>55</v>
      </c>
      <c r="D113" s="24" t="s">
        <v>48</v>
      </c>
      <c r="E113" s="24" t="s">
        <v>167</v>
      </c>
      <c r="F113" s="24" t="s">
        <v>168</v>
      </c>
      <c r="G113" s="24" t="s">
        <v>173</v>
      </c>
      <c r="H113" s="24" t="s">
        <v>174</v>
      </c>
      <c r="I113" s="24"/>
      <c r="J113" s="24"/>
      <c r="K113" s="24"/>
      <c r="L113" s="24"/>
      <c r="M113" s="24" t="s">
        <v>27</v>
      </c>
      <c r="N113" s="24" t="s">
        <v>156</v>
      </c>
      <c r="O113" s="24" t="s">
        <v>28</v>
      </c>
      <c r="P113" s="25" t="s">
        <v>56</v>
      </c>
      <c r="Q113" s="27">
        <v>641840882</v>
      </c>
      <c r="R113" s="27">
        <v>1346870078</v>
      </c>
      <c r="S113" s="27">
        <v>35078832</v>
      </c>
      <c r="T113" s="27">
        <v>1953632128</v>
      </c>
      <c r="U113" s="27">
        <v>0</v>
      </c>
      <c r="V113" s="27">
        <v>1953632128</v>
      </c>
      <c r="W113" s="27">
        <v>0</v>
      </c>
      <c r="X113" s="27">
        <v>1953632128</v>
      </c>
      <c r="Y113" s="27">
        <v>1951243850</v>
      </c>
      <c r="Z113" s="27">
        <v>1951243850</v>
      </c>
      <c r="AA113" s="27">
        <v>1951243850</v>
      </c>
    </row>
    <row r="114" spans="1:27" ht="56.25" x14ac:dyDescent="0.25">
      <c r="A114" s="24" t="s">
        <v>74</v>
      </c>
      <c r="B114" s="25" t="s">
        <v>75</v>
      </c>
      <c r="C114" s="26" t="s">
        <v>57</v>
      </c>
      <c r="D114" s="24" t="s">
        <v>48</v>
      </c>
      <c r="E114" s="24" t="s">
        <v>167</v>
      </c>
      <c r="F114" s="24" t="s">
        <v>168</v>
      </c>
      <c r="G114" s="24" t="s">
        <v>173</v>
      </c>
      <c r="H114" s="24" t="s">
        <v>177</v>
      </c>
      <c r="I114" s="24"/>
      <c r="J114" s="24"/>
      <c r="K114" s="24"/>
      <c r="L114" s="24"/>
      <c r="M114" s="24" t="s">
        <v>54</v>
      </c>
      <c r="N114" s="24" t="s">
        <v>163</v>
      </c>
      <c r="O114" s="24" t="s">
        <v>28</v>
      </c>
      <c r="P114" s="25" t="s">
        <v>58</v>
      </c>
      <c r="Q114" s="27">
        <v>2428916178</v>
      </c>
      <c r="R114" s="27">
        <v>435952075</v>
      </c>
      <c r="S114" s="27">
        <v>863412818</v>
      </c>
      <c r="T114" s="27">
        <v>2001455435</v>
      </c>
      <c r="U114" s="27">
        <v>0</v>
      </c>
      <c r="V114" s="27">
        <v>2000269558</v>
      </c>
      <c r="W114" s="27">
        <v>1185877</v>
      </c>
      <c r="X114" s="27">
        <v>2000269558</v>
      </c>
      <c r="Y114" s="27">
        <v>1767224091</v>
      </c>
      <c r="Z114" s="27">
        <v>1767224091</v>
      </c>
      <c r="AA114" s="27">
        <v>1767224091</v>
      </c>
    </row>
    <row r="115" spans="1:27" ht="56.25" x14ac:dyDescent="0.25">
      <c r="A115" s="24" t="s">
        <v>74</v>
      </c>
      <c r="B115" s="25" t="s">
        <v>75</v>
      </c>
      <c r="C115" s="26" t="s">
        <v>57</v>
      </c>
      <c r="D115" s="24" t="s">
        <v>48</v>
      </c>
      <c r="E115" s="24" t="s">
        <v>167</v>
      </c>
      <c r="F115" s="24" t="s">
        <v>168</v>
      </c>
      <c r="G115" s="24" t="s">
        <v>173</v>
      </c>
      <c r="H115" s="24" t="s">
        <v>177</v>
      </c>
      <c r="I115" s="24"/>
      <c r="J115" s="24"/>
      <c r="K115" s="24"/>
      <c r="L115" s="24"/>
      <c r="M115" s="24" t="s">
        <v>27</v>
      </c>
      <c r="N115" s="24" t="s">
        <v>156</v>
      </c>
      <c r="O115" s="24" t="s">
        <v>28</v>
      </c>
      <c r="P115" s="25" t="s">
        <v>58</v>
      </c>
      <c r="Q115" s="27">
        <v>8536254138</v>
      </c>
      <c r="R115" s="27">
        <v>269561198</v>
      </c>
      <c r="S115" s="27">
        <v>1170768472</v>
      </c>
      <c r="T115" s="27">
        <v>7635046864</v>
      </c>
      <c r="U115" s="27">
        <v>0</v>
      </c>
      <c r="V115" s="27">
        <v>7632497520</v>
      </c>
      <c r="W115" s="27">
        <v>2549344</v>
      </c>
      <c r="X115" s="27">
        <v>7632497520</v>
      </c>
      <c r="Y115" s="27">
        <v>7625718385</v>
      </c>
      <c r="Z115" s="27">
        <v>7625718385</v>
      </c>
      <c r="AA115" s="27">
        <v>7625718385</v>
      </c>
    </row>
    <row r="116" spans="1:27" ht="45" x14ac:dyDescent="0.25">
      <c r="A116" s="24" t="s">
        <v>74</v>
      </c>
      <c r="B116" s="25" t="s">
        <v>75</v>
      </c>
      <c r="C116" s="26" t="s">
        <v>59</v>
      </c>
      <c r="D116" s="24" t="s">
        <v>48</v>
      </c>
      <c r="E116" s="24" t="s">
        <v>167</v>
      </c>
      <c r="F116" s="24" t="s">
        <v>168</v>
      </c>
      <c r="G116" s="24" t="s">
        <v>163</v>
      </c>
      <c r="H116" s="24" t="s">
        <v>178</v>
      </c>
      <c r="I116" s="24"/>
      <c r="J116" s="24"/>
      <c r="K116" s="24"/>
      <c r="L116" s="24"/>
      <c r="M116" s="24" t="s">
        <v>54</v>
      </c>
      <c r="N116" s="24" t="s">
        <v>179</v>
      </c>
      <c r="O116" s="24" t="s">
        <v>28</v>
      </c>
      <c r="P116" s="25" t="s">
        <v>60</v>
      </c>
      <c r="Q116" s="27">
        <v>5320810555</v>
      </c>
      <c r="R116" s="27">
        <v>1991249626</v>
      </c>
      <c r="S116" s="27">
        <v>147900379</v>
      </c>
      <c r="T116" s="27">
        <v>7164159802</v>
      </c>
      <c r="U116" s="27">
        <v>0</v>
      </c>
      <c r="V116" s="27">
        <v>7164157800</v>
      </c>
      <c r="W116" s="27">
        <v>2002</v>
      </c>
      <c r="X116" s="27">
        <v>7164157800</v>
      </c>
      <c r="Y116" s="27">
        <v>6980683301</v>
      </c>
      <c r="Z116" s="27">
        <v>6980683301</v>
      </c>
      <c r="AA116" s="27">
        <v>6980683301</v>
      </c>
    </row>
    <row r="117" spans="1:27" ht="45" x14ac:dyDescent="0.25">
      <c r="A117" s="24" t="s">
        <v>74</v>
      </c>
      <c r="B117" s="25" t="s">
        <v>75</v>
      </c>
      <c r="C117" s="26" t="s">
        <v>59</v>
      </c>
      <c r="D117" s="24" t="s">
        <v>48</v>
      </c>
      <c r="E117" s="24" t="s">
        <v>167</v>
      </c>
      <c r="F117" s="24" t="s">
        <v>168</v>
      </c>
      <c r="G117" s="24" t="s">
        <v>163</v>
      </c>
      <c r="H117" s="24" t="s">
        <v>178</v>
      </c>
      <c r="I117" s="24"/>
      <c r="J117" s="24"/>
      <c r="K117" s="24"/>
      <c r="L117" s="24"/>
      <c r="M117" s="24" t="s">
        <v>27</v>
      </c>
      <c r="N117" s="24" t="s">
        <v>176</v>
      </c>
      <c r="O117" s="24" t="s">
        <v>28</v>
      </c>
      <c r="P117" s="25" t="s">
        <v>60</v>
      </c>
      <c r="Q117" s="27">
        <v>4250858988</v>
      </c>
      <c r="R117" s="27">
        <v>691404520</v>
      </c>
      <c r="S117" s="27">
        <v>22372450</v>
      </c>
      <c r="T117" s="27">
        <v>4919891058</v>
      </c>
      <c r="U117" s="27">
        <v>0</v>
      </c>
      <c r="V117" s="27">
        <v>4918475931</v>
      </c>
      <c r="W117" s="27">
        <v>1415127</v>
      </c>
      <c r="X117" s="27">
        <v>4918475931</v>
      </c>
      <c r="Y117" s="27">
        <v>4767230442</v>
      </c>
      <c r="Z117" s="27">
        <v>4767230442</v>
      </c>
      <c r="AA117" s="27">
        <v>4767230442</v>
      </c>
    </row>
    <row r="118" spans="1:27" ht="45" x14ac:dyDescent="0.25">
      <c r="A118" s="24" t="s">
        <v>74</v>
      </c>
      <c r="B118" s="25" t="s">
        <v>75</v>
      </c>
      <c r="C118" s="26" t="s">
        <v>59</v>
      </c>
      <c r="D118" s="24" t="s">
        <v>48</v>
      </c>
      <c r="E118" s="24" t="s">
        <v>167</v>
      </c>
      <c r="F118" s="24" t="s">
        <v>168</v>
      </c>
      <c r="G118" s="24" t="s">
        <v>163</v>
      </c>
      <c r="H118" s="24" t="s">
        <v>178</v>
      </c>
      <c r="I118" s="24"/>
      <c r="J118" s="24"/>
      <c r="K118" s="24"/>
      <c r="L118" s="24"/>
      <c r="M118" s="24" t="s">
        <v>27</v>
      </c>
      <c r="N118" s="24" t="s">
        <v>156</v>
      </c>
      <c r="O118" s="24" t="s">
        <v>28</v>
      </c>
      <c r="P118" s="25" t="s">
        <v>60</v>
      </c>
      <c r="Q118" s="27">
        <v>48158660516</v>
      </c>
      <c r="R118" s="27">
        <v>13995963808</v>
      </c>
      <c r="S118" s="27">
        <v>1085183660</v>
      </c>
      <c r="T118" s="27">
        <v>61069440664</v>
      </c>
      <c r="U118" s="27">
        <v>0</v>
      </c>
      <c r="V118" s="27">
        <v>61061219246.529999</v>
      </c>
      <c r="W118" s="27">
        <v>8221417.4699999997</v>
      </c>
      <c r="X118" s="27">
        <v>61061219246.529999</v>
      </c>
      <c r="Y118" s="27">
        <v>58939720245.730003</v>
      </c>
      <c r="Z118" s="27">
        <v>58939720245.730003</v>
      </c>
      <c r="AA118" s="27">
        <v>58939720245.730003</v>
      </c>
    </row>
    <row r="119" spans="1:27" ht="56.25" x14ac:dyDescent="0.25">
      <c r="A119" s="24" t="s">
        <v>74</v>
      </c>
      <c r="B119" s="25" t="s">
        <v>75</v>
      </c>
      <c r="C119" s="26" t="s">
        <v>61</v>
      </c>
      <c r="D119" s="24" t="s">
        <v>48</v>
      </c>
      <c r="E119" s="24" t="s">
        <v>180</v>
      </c>
      <c r="F119" s="24" t="s">
        <v>168</v>
      </c>
      <c r="G119" s="24" t="s">
        <v>169</v>
      </c>
      <c r="H119" s="24" t="s">
        <v>177</v>
      </c>
      <c r="I119" s="24"/>
      <c r="J119" s="24"/>
      <c r="K119" s="24"/>
      <c r="L119" s="24"/>
      <c r="M119" s="24" t="s">
        <v>27</v>
      </c>
      <c r="N119" s="24" t="s">
        <v>156</v>
      </c>
      <c r="O119" s="24" t="s">
        <v>28</v>
      </c>
      <c r="P119" s="25" t="s">
        <v>58</v>
      </c>
      <c r="Q119" s="27">
        <v>131887859</v>
      </c>
      <c r="R119" s="27">
        <v>87108407</v>
      </c>
      <c r="S119" s="27">
        <v>1685979</v>
      </c>
      <c r="T119" s="27">
        <v>217310287</v>
      </c>
      <c r="U119" s="27">
        <v>0</v>
      </c>
      <c r="V119" s="27">
        <v>216770535</v>
      </c>
      <c r="W119" s="27">
        <v>539752</v>
      </c>
      <c r="X119" s="27">
        <v>216770535</v>
      </c>
      <c r="Y119" s="27">
        <v>143245143</v>
      </c>
      <c r="Z119" s="27">
        <v>143245143</v>
      </c>
      <c r="AA119" s="27">
        <v>143245143</v>
      </c>
    </row>
    <row r="120" spans="1:27" ht="45" x14ac:dyDescent="0.25">
      <c r="A120" s="24" t="s">
        <v>74</v>
      </c>
      <c r="B120" s="25" t="s">
        <v>75</v>
      </c>
      <c r="C120" s="26" t="s">
        <v>182</v>
      </c>
      <c r="D120" s="24" t="s">
        <v>48</v>
      </c>
      <c r="E120" s="24" t="s">
        <v>180</v>
      </c>
      <c r="F120" s="24" t="s">
        <v>168</v>
      </c>
      <c r="G120" s="24" t="s">
        <v>170</v>
      </c>
      <c r="H120" s="24" t="s">
        <v>62</v>
      </c>
      <c r="I120" s="24"/>
      <c r="J120" s="24"/>
      <c r="K120" s="24"/>
      <c r="L120" s="24"/>
      <c r="M120" s="24" t="s">
        <v>27</v>
      </c>
      <c r="N120" s="24" t="s">
        <v>156</v>
      </c>
      <c r="O120" s="24" t="s">
        <v>28</v>
      </c>
      <c r="P120" s="25" t="s">
        <v>63</v>
      </c>
      <c r="Q120" s="27">
        <v>1605537288</v>
      </c>
      <c r="R120" s="27">
        <v>1211795397</v>
      </c>
      <c r="S120" s="27">
        <v>184280236</v>
      </c>
      <c r="T120" s="27">
        <v>2633052449</v>
      </c>
      <c r="U120" s="27">
        <v>0</v>
      </c>
      <c r="V120" s="27">
        <v>2617434554</v>
      </c>
      <c r="W120" s="27">
        <v>15617895</v>
      </c>
      <c r="X120" s="27">
        <v>2617434554</v>
      </c>
      <c r="Y120" s="27">
        <v>2598827902.98</v>
      </c>
      <c r="Z120" s="27">
        <v>2593273990.1999998</v>
      </c>
      <c r="AA120" s="27">
        <v>2593273990.1999998</v>
      </c>
    </row>
    <row r="121" spans="1:27" ht="22.5" x14ac:dyDescent="0.25">
      <c r="A121" s="24" t="s">
        <v>76</v>
      </c>
      <c r="B121" s="25" t="s">
        <v>77</v>
      </c>
      <c r="C121" s="26" t="s">
        <v>34</v>
      </c>
      <c r="D121" s="24" t="s">
        <v>26</v>
      </c>
      <c r="E121" s="24" t="s">
        <v>157</v>
      </c>
      <c r="F121" s="24"/>
      <c r="G121" s="24"/>
      <c r="H121" s="24"/>
      <c r="I121" s="24"/>
      <c r="J121" s="24"/>
      <c r="K121" s="24"/>
      <c r="L121" s="24"/>
      <c r="M121" s="24" t="s">
        <v>27</v>
      </c>
      <c r="N121" s="24" t="s">
        <v>156</v>
      </c>
      <c r="O121" s="24" t="s">
        <v>28</v>
      </c>
      <c r="P121" s="25" t="s">
        <v>35</v>
      </c>
      <c r="Q121" s="27">
        <v>38287394</v>
      </c>
      <c r="R121" s="27">
        <v>3017204218</v>
      </c>
      <c r="S121" s="27">
        <v>72335227</v>
      </c>
      <c r="T121" s="27">
        <v>2983156385</v>
      </c>
      <c r="U121" s="27">
        <v>0</v>
      </c>
      <c r="V121" s="27">
        <v>2983084718.3400002</v>
      </c>
      <c r="W121" s="27">
        <v>71666.66</v>
      </c>
      <c r="X121" s="27">
        <v>2983084718.3400002</v>
      </c>
      <c r="Y121" s="27">
        <v>2982274083.3400002</v>
      </c>
      <c r="Z121" s="27">
        <v>2982274083.3400002</v>
      </c>
      <c r="AA121" s="27">
        <v>2982274083.3400002</v>
      </c>
    </row>
    <row r="122" spans="1:27" ht="22.5" x14ac:dyDescent="0.25">
      <c r="A122" s="24" t="s">
        <v>76</v>
      </c>
      <c r="B122" s="25" t="s">
        <v>77</v>
      </c>
      <c r="C122" s="26" t="s">
        <v>44</v>
      </c>
      <c r="D122" s="24" t="s">
        <v>26</v>
      </c>
      <c r="E122" s="24" t="s">
        <v>166</v>
      </c>
      <c r="F122" s="24" t="s">
        <v>155</v>
      </c>
      <c r="G122" s="24"/>
      <c r="H122" s="24"/>
      <c r="I122" s="24"/>
      <c r="J122" s="24"/>
      <c r="K122" s="24"/>
      <c r="L122" s="24"/>
      <c r="M122" s="24" t="s">
        <v>27</v>
      </c>
      <c r="N122" s="24" t="s">
        <v>156</v>
      </c>
      <c r="O122" s="24" t="s">
        <v>28</v>
      </c>
      <c r="P122" s="25" t="s">
        <v>45</v>
      </c>
      <c r="Q122" s="27">
        <v>45641410</v>
      </c>
      <c r="R122" s="27">
        <v>20617971</v>
      </c>
      <c r="S122" s="27">
        <v>6251868</v>
      </c>
      <c r="T122" s="27">
        <v>60007513</v>
      </c>
      <c r="U122" s="27">
        <v>0</v>
      </c>
      <c r="V122" s="27">
        <v>58080594</v>
      </c>
      <c r="W122" s="27">
        <v>1926919</v>
      </c>
      <c r="X122" s="27">
        <v>58080594</v>
      </c>
      <c r="Y122" s="27">
        <v>58080594</v>
      </c>
      <c r="Z122" s="27">
        <v>58080594</v>
      </c>
      <c r="AA122" s="27">
        <v>58080594</v>
      </c>
    </row>
    <row r="123" spans="1:27" ht="56.25" x14ac:dyDescent="0.25">
      <c r="A123" s="24" t="s">
        <v>76</v>
      </c>
      <c r="B123" s="25" t="s">
        <v>77</v>
      </c>
      <c r="C123" s="26" t="s">
        <v>49</v>
      </c>
      <c r="D123" s="24" t="s">
        <v>48</v>
      </c>
      <c r="E123" s="24" t="s">
        <v>167</v>
      </c>
      <c r="F123" s="24" t="s">
        <v>168</v>
      </c>
      <c r="G123" s="24" t="s">
        <v>170</v>
      </c>
      <c r="H123" s="24" t="s">
        <v>171</v>
      </c>
      <c r="I123" s="24"/>
      <c r="J123" s="24"/>
      <c r="K123" s="24"/>
      <c r="L123" s="24"/>
      <c r="M123" s="24" t="s">
        <v>27</v>
      </c>
      <c r="N123" s="24" t="s">
        <v>156</v>
      </c>
      <c r="O123" s="24" t="s">
        <v>28</v>
      </c>
      <c r="P123" s="25" t="s">
        <v>50</v>
      </c>
      <c r="Q123" s="27">
        <v>258766250</v>
      </c>
      <c r="R123" s="27">
        <v>58006500</v>
      </c>
      <c r="S123" s="27">
        <v>1617043</v>
      </c>
      <c r="T123" s="27">
        <v>315155707</v>
      </c>
      <c r="U123" s="27">
        <v>0</v>
      </c>
      <c r="V123" s="27">
        <v>314959725</v>
      </c>
      <c r="W123" s="27">
        <v>195982</v>
      </c>
      <c r="X123" s="27">
        <v>314959725</v>
      </c>
      <c r="Y123" s="27">
        <v>314959725</v>
      </c>
      <c r="Z123" s="27">
        <v>314959725</v>
      </c>
      <c r="AA123" s="27">
        <v>314959725</v>
      </c>
    </row>
    <row r="124" spans="1:27" ht="56.25" x14ac:dyDescent="0.25">
      <c r="A124" s="24" t="s">
        <v>76</v>
      </c>
      <c r="B124" s="25" t="s">
        <v>77</v>
      </c>
      <c r="C124" s="26" t="s">
        <v>51</v>
      </c>
      <c r="D124" s="24" t="s">
        <v>48</v>
      </c>
      <c r="E124" s="24" t="s">
        <v>167</v>
      </c>
      <c r="F124" s="24" t="s">
        <v>168</v>
      </c>
      <c r="G124" s="24" t="s">
        <v>172</v>
      </c>
      <c r="H124" s="24" t="s">
        <v>52</v>
      </c>
      <c r="I124" s="24"/>
      <c r="J124" s="24"/>
      <c r="K124" s="24"/>
      <c r="L124" s="24"/>
      <c r="M124" s="24" t="s">
        <v>27</v>
      </c>
      <c r="N124" s="24" t="s">
        <v>156</v>
      </c>
      <c r="O124" s="24" t="s">
        <v>28</v>
      </c>
      <c r="P124" s="25" t="s">
        <v>53</v>
      </c>
      <c r="Q124" s="27">
        <v>2408881875</v>
      </c>
      <c r="R124" s="27">
        <v>794276276</v>
      </c>
      <c r="S124" s="27">
        <v>62695083</v>
      </c>
      <c r="T124" s="27">
        <v>3140463068</v>
      </c>
      <c r="U124" s="27">
        <v>0</v>
      </c>
      <c r="V124" s="27">
        <v>3139574067.1700001</v>
      </c>
      <c r="W124" s="27">
        <v>889000.83</v>
      </c>
      <c r="X124" s="27">
        <v>3139574067.1700001</v>
      </c>
      <c r="Y124" s="27">
        <v>3139574067.1700001</v>
      </c>
      <c r="Z124" s="27">
        <v>3120764046.1700001</v>
      </c>
      <c r="AA124" s="27">
        <v>3120764046.1700001</v>
      </c>
    </row>
    <row r="125" spans="1:27" ht="90" x14ac:dyDescent="0.25">
      <c r="A125" s="24" t="s">
        <v>76</v>
      </c>
      <c r="B125" s="25" t="s">
        <v>77</v>
      </c>
      <c r="C125" s="26" t="s">
        <v>55</v>
      </c>
      <c r="D125" s="24" t="s">
        <v>48</v>
      </c>
      <c r="E125" s="24" t="s">
        <v>167</v>
      </c>
      <c r="F125" s="24" t="s">
        <v>168</v>
      </c>
      <c r="G125" s="24" t="s">
        <v>173</v>
      </c>
      <c r="H125" s="24" t="s">
        <v>174</v>
      </c>
      <c r="I125" s="24"/>
      <c r="J125" s="24"/>
      <c r="K125" s="24"/>
      <c r="L125" s="24"/>
      <c r="M125" s="24" t="s">
        <v>54</v>
      </c>
      <c r="N125" s="24" t="s">
        <v>163</v>
      </c>
      <c r="O125" s="24" t="s">
        <v>28</v>
      </c>
      <c r="P125" s="25" t="s">
        <v>56</v>
      </c>
      <c r="Q125" s="27">
        <v>67184095841</v>
      </c>
      <c r="R125" s="27">
        <v>7697298064</v>
      </c>
      <c r="S125" s="27">
        <v>6209457688</v>
      </c>
      <c r="T125" s="27">
        <v>68671936217</v>
      </c>
      <c r="U125" s="27">
        <v>0</v>
      </c>
      <c r="V125" s="27">
        <v>68670709634</v>
      </c>
      <c r="W125" s="27">
        <v>1226583</v>
      </c>
      <c r="X125" s="27">
        <v>68670709634</v>
      </c>
      <c r="Y125" s="27">
        <v>68669286556</v>
      </c>
      <c r="Z125" s="27">
        <v>68669286556</v>
      </c>
      <c r="AA125" s="27">
        <v>68669286556</v>
      </c>
    </row>
    <row r="126" spans="1:27" ht="90" x14ac:dyDescent="0.25">
      <c r="A126" s="24" t="s">
        <v>76</v>
      </c>
      <c r="B126" s="25" t="s">
        <v>77</v>
      </c>
      <c r="C126" s="26" t="s">
        <v>55</v>
      </c>
      <c r="D126" s="24" t="s">
        <v>48</v>
      </c>
      <c r="E126" s="24" t="s">
        <v>167</v>
      </c>
      <c r="F126" s="24" t="s">
        <v>168</v>
      </c>
      <c r="G126" s="24" t="s">
        <v>173</v>
      </c>
      <c r="H126" s="24" t="s">
        <v>174</v>
      </c>
      <c r="I126" s="24"/>
      <c r="J126" s="24"/>
      <c r="K126" s="24"/>
      <c r="L126" s="24"/>
      <c r="M126" s="24" t="s">
        <v>27</v>
      </c>
      <c r="N126" s="24" t="s">
        <v>175</v>
      </c>
      <c r="O126" s="24" t="s">
        <v>28</v>
      </c>
      <c r="P126" s="25" t="s">
        <v>56</v>
      </c>
      <c r="Q126" s="27">
        <v>808744092</v>
      </c>
      <c r="R126" s="27">
        <v>103689087</v>
      </c>
      <c r="S126" s="27">
        <v>1393162</v>
      </c>
      <c r="T126" s="27">
        <v>911040017</v>
      </c>
      <c r="U126" s="27">
        <v>0</v>
      </c>
      <c r="V126" s="27">
        <v>911040017</v>
      </c>
      <c r="W126" s="27">
        <v>0</v>
      </c>
      <c r="X126" s="27">
        <v>911040017</v>
      </c>
      <c r="Y126" s="27">
        <v>911040017</v>
      </c>
      <c r="Z126" s="27">
        <v>911040017</v>
      </c>
      <c r="AA126" s="27">
        <v>911040017</v>
      </c>
    </row>
    <row r="127" spans="1:27" ht="90" x14ac:dyDescent="0.25">
      <c r="A127" s="24" t="s">
        <v>76</v>
      </c>
      <c r="B127" s="25" t="s">
        <v>77</v>
      </c>
      <c r="C127" s="26" t="s">
        <v>55</v>
      </c>
      <c r="D127" s="24" t="s">
        <v>48</v>
      </c>
      <c r="E127" s="24" t="s">
        <v>167</v>
      </c>
      <c r="F127" s="24" t="s">
        <v>168</v>
      </c>
      <c r="G127" s="24" t="s">
        <v>173</v>
      </c>
      <c r="H127" s="24" t="s">
        <v>174</v>
      </c>
      <c r="I127" s="24"/>
      <c r="J127" s="24"/>
      <c r="K127" s="24"/>
      <c r="L127" s="24"/>
      <c r="M127" s="24" t="s">
        <v>27</v>
      </c>
      <c r="N127" s="24" t="s">
        <v>156</v>
      </c>
      <c r="O127" s="24" t="s">
        <v>28</v>
      </c>
      <c r="P127" s="25" t="s">
        <v>56</v>
      </c>
      <c r="Q127" s="27">
        <v>690397720</v>
      </c>
      <c r="R127" s="27">
        <v>97224275</v>
      </c>
      <c r="S127" s="27">
        <v>354547552</v>
      </c>
      <c r="T127" s="27">
        <v>433074443</v>
      </c>
      <c r="U127" s="27">
        <v>0</v>
      </c>
      <c r="V127" s="27">
        <v>433074442.04000002</v>
      </c>
      <c r="W127" s="27">
        <v>0.96</v>
      </c>
      <c r="X127" s="27">
        <v>433074442.04000002</v>
      </c>
      <c r="Y127" s="27">
        <v>433074442.04000002</v>
      </c>
      <c r="Z127" s="27">
        <v>433074442.04000002</v>
      </c>
      <c r="AA127" s="27">
        <v>433074442.04000002</v>
      </c>
    </row>
    <row r="128" spans="1:27" ht="56.25" x14ac:dyDescent="0.25">
      <c r="A128" s="24" t="s">
        <v>76</v>
      </c>
      <c r="B128" s="25" t="s">
        <v>77</v>
      </c>
      <c r="C128" s="26" t="s">
        <v>57</v>
      </c>
      <c r="D128" s="24" t="s">
        <v>48</v>
      </c>
      <c r="E128" s="24" t="s">
        <v>167</v>
      </c>
      <c r="F128" s="24" t="s">
        <v>168</v>
      </c>
      <c r="G128" s="24" t="s">
        <v>173</v>
      </c>
      <c r="H128" s="24" t="s">
        <v>177</v>
      </c>
      <c r="I128" s="24"/>
      <c r="J128" s="24"/>
      <c r="K128" s="24"/>
      <c r="L128" s="24"/>
      <c r="M128" s="24" t="s">
        <v>54</v>
      </c>
      <c r="N128" s="24" t="s">
        <v>163</v>
      </c>
      <c r="O128" s="24" t="s">
        <v>28</v>
      </c>
      <c r="P128" s="25" t="s">
        <v>58</v>
      </c>
      <c r="Q128" s="27">
        <v>538624020</v>
      </c>
      <c r="R128" s="27">
        <v>465251669</v>
      </c>
      <c r="S128" s="27">
        <v>806819055</v>
      </c>
      <c r="T128" s="27">
        <v>197056634</v>
      </c>
      <c r="U128" s="27">
        <v>0</v>
      </c>
      <c r="V128" s="27">
        <v>197056633.59999999</v>
      </c>
      <c r="W128" s="27">
        <v>0.4</v>
      </c>
      <c r="X128" s="27">
        <v>197056633.59999999</v>
      </c>
      <c r="Y128" s="27">
        <v>196618549.59999999</v>
      </c>
      <c r="Z128" s="27">
        <v>196618549.59999999</v>
      </c>
      <c r="AA128" s="27">
        <v>196618549.59999999</v>
      </c>
    </row>
    <row r="129" spans="1:27" ht="56.25" x14ac:dyDescent="0.25">
      <c r="A129" s="24" t="s">
        <v>76</v>
      </c>
      <c r="B129" s="25" t="s">
        <v>77</v>
      </c>
      <c r="C129" s="26" t="s">
        <v>57</v>
      </c>
      <c r="D129" s="24" t="s">
        <v>48</v>
      </c>
      <c r="E129" s="24" t="s">
        <v>167</v>
      </c>
      <c r="F129" s="24" t="s">
        <v>168</v>
      </c>
      <c r="G129" s="24" t="s">
        <v>173</v>
      </c>
      <c r="H129" s="24" t="s">
        <v>177</v>
      </c>
      <c r="I129" s="24"/>
      <c r="J129" s="24"/>
      <c r="K129" s="24"/>
      <c r="L129" s="24"/>
      <c r="M129" s="24" t="s">
        <v>27</v>
      </c>
      <c r="N129" s="24" t="s">
        <v>156</v>
      </c>
      <c r="O129" s="24" t="s">
        <v>28</v>
      </c>
      <c r="P129" s="25" t="s">
        <v>58</v>
      </c>
      <c r="Q129" s="27">
        <v>7205555193</v>
      </c>
      <c r="R129" s="27">
        <v>729947437</v>
      </c>
      <c r="S129" s="27">
        <v>1809000967</v>
      </c>
      <c r="T129" s="27">
        <v>6126501663</v>
      </c>
      <c r="U129" s="27">
        <v>0</v>
      </c>
      <c r="V129" s="27">
        <v>6125533690.8100004</v>
      </c>
      <c r="W129" s="27">
        <v>967972.19</v>
      </c>
      <c r="X129" s="27">
        <v>6125533690.8100004</v>
      </c>
      <c r="Y129" s="27">
        <v>6114972563.8100004</v>
      </c>
      <c r="Z129" s="27">
        <v>6114252563.8100004</v>
      </c>
      <c r="AA129" s="27">
        <v>6114252563.8100004</v>
      </c>
    </row>
    <row r="130" spans="1:27" ht="45" x14ac:dyDescent="0.25">
      <c r="A130" s="24" t="s">
        <v>76</v>
      </c>
      <c r="B130" s="25" t="s">
        <v>77</v>
      </c>
      <c r="C130" s="26" t="s">
        <v>59</v>
      </c>
      <c r="D130" s="24" t="s">
        <v>48</v>
      </c>
      <c r="E130" s="24" t="s">
        <v>167</v>
      </c>
      <c r="F130" s="24" t="s">
        <v>168</v>
      </c>
      <c r="G130" s="24" t="s">
        <v>163</v>
      </c>
      <c r="H130" s="24" t="s">
        <v>178</v>
      </c>
      <c r="I130" s="24"/>
      <c r="J130" s="24"/>
      <c r="K130" s="24"/>
      <c r="L130" s="24"/>
      <c r="M130" s="24" t="s">
        <v>54</v>
      </c>
      <c r="N130" s="24" t="s">
        <v>179</v>
      </c>
      <c r="O130" s="24" t="s">
        <v>28</v>
      </c>
      <c r="P130" s="25" t="s">
        <v>60</v>
      </c>
      <c r="Q130" s="27">
        <v>507360695</v>
      </c>
      <c r="R130" s="27">
        <v>430421049</v>
      </c>
      <c r="S130" s="27">
        <v>74618930</v>
      </c>
      <c r="T130" s="27">
        <v>863162814</v>
      </c>
      <c r="U130" s="27">
        <v>0</v>
      </c>
      <c r="V130" s="27">
        <v>859353940.61000001</v>
      </c>
      <c r="W130" s="27">
        <v>3808873.39</v>
      </c>
      <c r="X130" s="27">
        <v>859353940.61000001</v>
      </c>
      <c r="Y130" s="27">
        <v>851092737.61000001</v>
      </c>
      <c r="Z130" s="27">
        <v>851092737.61000001</v>
      </c>
      <c r="AA130" s="27">
        <v>851092737.61000001</v>
      </c>
    </row>
    <row r="131" spans="1:27" ht="45" x14ac:dyDescent="0.25">
      <c r="A131" s="24" t="s">
        <v>76</v>
      </c>
      <c r="B131" s="25" t="s">
        <v>77</v>
      </c>
      <c r="C131" s="26" t="s">
        <v>59</v>
      </c>
      <c r="D131" s="24" t="s">
        <v>48</v>
      </c>
      <c r="E131" s="24" t="s">
        <v>167</v>
      </c>
      <c r="F131" s="24" t="s">
        <v>168</v>
      </c>
      <c r="G131" s="24" t="s">
        <v>163</v>
      </c>
      <c r="H131" s="24" t="s">
        <v>178</v>
      </c>
      <c r="I131" s="24"/>
      <c r="J131" s="24"/>
      <c r="K131" s="24"/>
      <c r="L131" s="24"/>
      <c r="M131" s="24" t="s">
        <v>27</v>
      </c>
      <c r="N131" s="24" t="s">
        <v>176</v>
      </c>
      <c r="O131" s="24" t="s">
        <v>28</v>
      </c>
      <c r="P131" s="25" t="s">
        <v>60</v>
      </c>
      <c r="Q131" s="27">
        <v>2196834015</v>
      </c>
      <c r="R131" s="27">
        <v>645403127</v>
      </c>
      <c r="S131" s="27">
        <v>371968657</v>
      </c>
      <c r="T131" s="27">
        <v>2470268485</v>
      </c>
      <c r="U131" s="27">
        <v>0</v>
      </c>
      <c r="V131" s="27">
        <v>2470268485</v>
      </c>
      <c r="W131" s="27">
        <v>0</v>
      </c>
      <c r="X131" s="27">
        <v>2470268485</v>
      </c>
      <c r="Y131" s="27">
        <v>2470268485</v>
      </c>
      <c r="Z131" s="27">
        <v>2470268485</v>
      </c>
      <c r="AA131" s="27">
        <v>2470268485</v>
      </c>
    </row>
    <row r="132" spans="1:27" ht="45" x14ac:dyDescent="0.25">
      <c r="A132" s="24" t="s">
        <v>76</v>
      </c>
      <c r="B132" s="25" t="s">
        <v>77</v>
      </c>
      <c r="C132" s="26" t="s">
        <v>59</v>
      </c>
      <c r="D132" s="24" t="s">
        <v>48</v>
      </c>
      <c r="E132" s="24" t="s">
        <v>167</v>
      </c>
      <c r="F132" s="24" t="s">
        <v>168</v>
      </c>
      <c r="G132" s="24" t="s">
        <v>163</v>
      </c>
      <c r="H132" s="24" t="s">
        <v>178</v>
      </c>
      <c r="I132" s="24"/>
      <c r="J132" s="24"/>
      <c r="K132" s="24"/>
      <c r="L132" s="24"/>
      <c r="M132" s="24" t="s">
        <v>27</v>
      </c>
      <c r="N132" s="24" t="s">
        <v>156</v>
      </c>
      <c r="O132" s="24" t="s">
        <v>28</v>
      </c>
      <c r="P132" s="25" t="s">
        <v>60</v>
      </c>
      <c r="Q132" s="27">
        <v>5998016661</v>
      </c>
      <c r="R132" s="27">
        <v>1395703134</v>
      </c>
      <c r="S132" s="27">
        <v>81219656</v>
      </c>
      <c r="T132" s="27">
        <v>7312500139</v>
      </c>
      <c r="U132" s="27">
        <v>0</v>
      </c>
      <c r="V132" s="27">
        <v>7306827090.8100004</v>
      </c>
      <c r="W132" s="27">
        <v>5673048.1900000004</v>
      </c>
      <c r="X132" s="27">
        <v>7306827090.8100004</v>
      </c>
      <c r="Y132" s="27">
        <v>7061506427.8100004</v>
      </c>
      <c r="Z132" s="27">
        <v>7061506427.8100004</v>
      </c>
      <c r="AA132" s="27">
        <v>7061506427.8100004</v>
      </c>
    </row>
    <row r="133" spans="1:27" ht="56.25" x14ac:dyDescent="0.25">
      <c r="A133" s="24" t="s">
        <v>76</v>
      </c>
      <c r="B133" s="25" t="s">
        <v>77</v>
      </c>
      <c r="C133" s="26" t="s">
        <v>61</v>
      </c>
      <c r="D133" s="24" t="s">
        <v>48</v>
      </c>
      <c r="E133" s="24" t="s">
        <v>180</v>
      </c>
      <c r="F133" s="24" t="s">
        <v>168</v>
      </c>
      <c r="G133" s="24" t="s">
        <v>169</v>
      </c>
      <c r="H133" s="24" t="s">
        <v>177</v>
      </c>
      <c r="I133" s="24"/>
      <c r="J133" s="24"/>
      <c r="K133" s="24"/>
      <c r="L133" s="24"/>
      <c r="M133" s="24" t="s">
        <v>27</v>
      </c>
      <c r="N133" s="24" t="s">
        <v>156</v>
      </c>
      <c r="O133" s="24" t="s">
        <v>28</v>
      </c>
      <c r="P133" s="25" t="s">
        <v>58</v>
      </c>
      <c r="Q133" s="27">
        <v>131836174</v>
      </c>
      <c r="R133" s="27">
        <v>6231439</v>
      </c>
      <c r="S133" s="27">
        <v>339025</v>
      </c>
      <c r="T133" s="27">
        <v>137728588</v>
      </c>
      <c r="U133" s="27">
        <v>0</v>
      </c>
      <c r="V133" s="27">
        <v>137728587.36000001</v>
      </c>
      <c r="W133" s="27">
        <v>0.64</v>
      </c>
      <c r="X133" s="27">
        <v>137728587.36000001</v>
      </c>
      <c r="Y133" s="27">
        <v>137728587.36000001</v>
      </c>
      <c r="Z133" s="27">
        <v>137728587.36000001</v>
      </c>
      <c r="AA133" s="27">
        <v>137728587.36000001</v>
      </c>
    </row>
    <row r="134" spans="1:27" ht="45" x14ac:dyDescent="0.25">
      <c r="A134" s="24" t="s">
        <v>76</v>
      </c>
      <c r="B134" s="25" t="s">
        <v>77</v>
      </c>
      <c r="C134" s="26" t="s">
        <v>182</v>
      </c>
      <c r="D134" s="24" t="s">
        <v>48</v>
      </c>
      <c r="E134" s="24" t="s">
        <v>180</v>
      </c>
      <c r="F134" s="24" t="s">
        <v>168</v>
      </c>
      <c r="G134" s="24" t="s">
        <v>170</v>
      </c>
      <c r="H134" s="24" t="s">
        <v>62</v>
      </c>
      <c r="I134" s="24"/>
      <c r="J134" s="24"/>
      <c r="K134" s="24"/>
      <c r="L134" s="24"/>
      <c r="M134" s="24" t="s">
        <v>27</v>
      </c>
      <c r="N134" s="24" t="s">
        <v>156</v>
      </c>
      <c r="O134" s="24" t="s">
        <v>28</v>
      </c>
      <c r="P134" s="25" t="s">
        <v>63</v>
      </c>
      <c r="Q134" s="27">
        <v>1167545964</v>
      </c>
      <c r="R134" s="27">
        <v>770007103</v>
      </c>
      <c r="S134" s="27">
        <v>187553520</v>
      </c>
      <c r="T134" s="27">
        <v>1749999547</v>
      </c>
      <c r="U134" s="27">
        <v>0</v>
      </c>
      <c r="V134" s="27">
        <v>1720912428.8599999</v>
      </c>
      <c r="W134" s="27">
        <v>29087118.140000001</v>
      </c>
      <c r="X134" s="27">
        <v>1720912428.8599999</v>
      </c>
      <c r="Y134" s="27">
        <v>1684929714.8599999</v>
      </c>
      <c r="Z134" s="27">
        <v>1684929714.8599999</v>
      </c>
      <c r="AA134" s="27">
        <v>1684929714.8599999</v>
      </c>
    </row>
    <row r="135" spans="1:27" ht="22.5" x14ac:dyDescent="0.25">
      <c r="A135" s="24" t="s">
        <v>78</v>
      </c>
      <c r="B135" s="25" t="s">
        <v>79</v>
      </c>
      <c r="C135" s="26" t="s">
        <v>34</v>
      </c>
      <c r="D135" s="24" t="s">
        <v>26</v>
      </c>
      <c r="E135" s="24" t="s">
        <v>157</v>
      </c>
      <c r="F135" s="24"/>
      <c r="G135" s="24"/>
      <c r="H135" s="24"/>
      <c r="I135" s="24"/>
      <c r="J135" s="24"/>
      <c r="K135" s="24"/>
      <c r="L135" s="24"/>
      <c r="M135" s="24" t="s">
        <v>27</v>
      </c>
      <c r="N135" s="24" t="s">
        <v>156</v>
      </c>
      <c r="O135" s="24" t="s">
        <v>28</v>
      </c>
      <c r="P135" s="25" t="s">
        <v>35</v>
      </c>
      <c r="Q135" s="27">
        <v>70862380</v>
      </c>
      <c r="R135" s="27">
        <v>7326013654</v>
      </c>
      <c r="S135" s="27">
        <v>52560670</v>
      </c>
      <c r="T135" s="27">
        <v>7344315364</v>
      </c>
      <c r="U135" s="27">
        <v>0</v>
      </c>
      <c r="V135" s="27">
        <v>7337951681</v>
      </c>
      <c r="W135" s="27">
        <v>6363683</v>
      </c>
      <c r="X135" s="27">
        <v>7337951681</v>
      </c>
      <c r="Y135" s="27">
        <v>7324449216</v>
      </c>
      <c r="Z135" s="27">
        <v>7324449216</v>
      </c>
      <c r="AA135" s="27">
        <v>7324449216</v>
      </c>
    </row>
    <row r="136" spans="1:27" ht="22.5" x14ac:dyDescent="0.25">
      <c r="A136" s="24" t="s">
        <v>78</v>
      </c>
      <c r="B136" s="25" t="s">
        <v>79</v>
      </c>
      <c r="C136" s="26" t="s">
        <v>44</v>
      </c>
      <c r="D136" s="24" t="s">
        <v>26</v>
      </c>
      <c r="E136" s="24" t="s">
        <v>166</v>
      </c>
      <c r="F136" s="24" t="s">
        <v>155</v>
      </c>
      <c r="G136" s="24"/>
      <c r="H136" s="24"/>
      <c r="I136" s="24"/>
      <c r="J136" s="24"/>
      <c r="K136" s="24"/>
      <c r="L136" s="24"/>
      <c r="M136" s="24" t="s">
        <v>27</v>
      </c>
      <c r="N136" s="24" t="s">
        <v>156</v>
      </c>
      <c r="O136" s="24" t="s">
        <v>28</v>
      </c>
      <c r="P136" s="25" t="s">
        <v>45</v>
      </c>
      <c r="Q136" s="27">
        <v>68842782</v>
      </c>
      <c r="R136" s="27">
        <v>0</v>
      </c>
      <c r="S136" s="27">
        <v>3474981</v>
      </c>
      <c r="T136" s="27">
        <v>65367801</v>
      </c>
      <c r="U136" s="27">
        <v>0</v>
      </c>
      <c r="V136" s="27">
        <v>65367801</v>
      </c>
      <c r="W136" s="27">
        <v>0</v>
      </c>
      <c r="X136" s="27">
        <v>65367801</v>
      </c>
      <c r="Y136" s="27">
        <v>65367801</v>
      </c>
      <c r="Z136" s="27">
        <v>65367801</v>
      </c>
      <c r="AA136" s="27">
        <v>65367801</v>
      </c>
    </row>
    <row r="137" spans="1:27" ht="56.25" x14ac:dyDescent="0.25">
      <c r="A137" s="24" t="s">
        <v>78</v>
      </c>
      <c r="B137" s="25" t="s">
        <v>79</v>
      </c>
      <c r="C137" s="26" t="s">
        <v>49</v>
      </c>
      <c r="D137" s="24" t="s">
        <v>48</v>
      </c>
      <c r="E137" s="24" t="s">
        <v>167</v>
      </c>
      <c r="F137" s="24" t="s">
        <v>168</v>
      </c>
      <c r="G137" s="24" t="s">
        <v>170</v>
      </c>
      <c r="H137" s="24" t="s">
        <v>171</v>
      </c>
      <c r="I137" s="24"/>
      <c r="J137" s="24"/>
      <c r="K137" s="24"/>
      <c r="L137" s="24"/>
      <c r="M137" s="24" t="s">
        <v>27</v>
      </c>
      <c r="N137" s="24" t="s">
        <v>156</v>
      </c>
      <c r="O137" s="24" t="s">
        <v>28</v>
      </c>
      <c r="P137" s="25" t="s">
        <v>50</v>
      </c>
      <c r="Q137" s="27">
        <v>402352750</v>
      </c>
      <c r="R137" s="27">
        <v>71213659</v>
      </c>
      <c r="S137" s="27">
        <v>8033953</v>
      </c>
      <c r="T137" s="27">
        <v>465532456</v>
      </c>
      <c r="U137" s="27">
        <v>0</v>
      </c>
      <c r="V137" s="27">
        <v>465434606</v>
      </c>
      <c r="W137" s="27">
        <v>97850</v>
      </c>
      <c r="X137" s="27">
        <v>465434606</v>
      </c>
      <c r="Y137" s="27">
        <v>445303200</v>
      </c>
      <c r="Z137" s="27">
        <v>445303200</v>
      </c>
      <c r="AA137" s="27">
        <v>445303200</v>
      </c>
    </row>
    <row r="138" spans="1:27" ht="56.25" x14ac:dyDescent="0.25">
      <c r="A138" s="24" t="s">
        <v>78</v>
      </c>
      <c r="B138" s="25" t="s">
        <v>79</v>
      </c>
      <c r="C138" s="26" t="s">
        <v>51</v>
      </c>
      <c r="D138" s="24" t="s">
        <v>48</v>
      </c>
      <c r="E138" s="24" t="s">
        <v>167</v>
      </c>
      <c r="F138" s="24" t="s">
        <v>168</v>
      </c>
      <c r="G138" s="24" t="s">
        <v>172</v>
      </c>
      <c r="H138" s="24" t="s">
        <v>52</v>
      </c>
      <c r="I138" s="24"/>
      <c r="J138" s="24"/>
      <c r="K138" s="24"/>
      <c r="L138" s="24"/>
      <c r="M138" s="24" t="s">
        <v>27</v>
      </c>
      <c r="N138" s="24" t="s">
        <v>156</v>
      </c>
      <c r="O138" s="24" t="s">
        <v>28</v>
      </c>
      <c r="P138" s="25" t="s">
        <v>53</v>
      </c>
      <c r="Q138" s="27">
        <v>2498247401</v>
      </c>
      <c r="R138" s="27">
        <v>19139014</v>
      </c>
      <c r="S138" s="27">
        <v>215036984</v>
      </c>
      <c r="T138" s="27">
        <v>2302349431</v>
      </c>
      <c r="U138" s="27">
        <v>0</v>
      </c>
      <c r="V138" s="27">
        <v>2180067543</v>
      </c>
      <c r="W138" s="27">
        <v>122281888</v>
      </c>
      <c r="X138" s="27">
        <v>2180067543</v>
      </c>
      <c r="Y138" s="27">
        <v>1520871692</v>
      </c>
      <c r="Z138" s="27">
        <v>1520871692</v>
      </c>
      <c r="AA138" s="27">
        <v>1520871692</v>
      </c>
    </row>
    <row r="139" spans="1:27" ht="90" x14ac:dyDescent="0.25">
      <c r="A139" s="24" t="s">
        <v>78</v>
      </c>
      <c r="B139" s="25" t="s">
        <v>79</v>
      </c>
      <c r="C139" s="26" t="s">
        <v>55</v>
      </c>
      <c r="D139" s="24" t="s">
        <v>48</v>
      </c>
      <c r="E139" s="24" t="s">
        <v>167</v>
      </c>
      <c r="F139" s="24" t="s">
        <v>168</v>
      </c>
      <c r="G139" s="24" t="s">
        <v>173</v>
      </c>
      <c r="H139" s="24" t="s">
        <v>174</v>
      </c>
      <c r="I139" s="24"/>
      <c r="J139" s="24"/>
      <c r="K139" s="24"/>
      <c r="L139" s="24"/>
      <c r="M139" s="24" t="s">
        <v>54</v>
      </c>
      <c r="N139" s="24" t="s">
        <v>163</v>
      </c>
      <c r="O139" s="24" t="s">
        <v>28</v>
      </c>
      <c r="P139" s="25" t="s">
        <v>56</v>
      </c>
      <c r="Q139" s="27">
        <v>208960888594</v>
      </c>
      <c r="R139" s="27">
        <v>25580643297</v>
      </c>
      <c r="S139" s="27">
        <v>33069501058</v>
      </c>
      <c r="T139" s="27">
        <v>201472030833</v>
      </c>
      <c r="U139" s="27">
        <v>0</v>
      </c>
      <c r="V139" s="27">
        <v>201450210432</v>
      </c>
      <c r="W139" s="27">
        <v>21820401</v>
      </c>
      <c r="X139" s="27">
        <v>201450210432</v>
      </c>
      <c r="Y139" s="27">
        <v>201038111491.5</v>
      </c>
      <c r="Z139" s="27">
        <v>201038111491.5</v>
      </c>
      <c r="AA139" s="27">
        <v>201038111491.5</v>
      </c>
    </row>
    <row r="140" spans="1:27" ht="90" x14ac:dyDescent="0.25">
      <c r="A140" s="24" t="s">
        <v>78</v>
      </c>
      <c r="B140" s="25" t="s">
        <v>79</v>
      </c>
      <c r="C140" s="26" t="s">
        <v>55</v>
      </c>
      <c r="D140" s="24" t="s">
        <v>48</v>
      </c>
      <c r="E140" s="24" t="s">
        <v>167</v>
      </c>
      <c r="F140" s="24" t="s">
        <v>168</v>
      </c>
      <c r="G140" s="24" t="s">
        <v>173</v>
      </c>
      <c r="H140" s="24" t="s">
        <v>174</v>
      </c>
      <c r="I140" s="24"/>
      <c r="J140" s="24"/>
      <c r="K140" s="24"/>
      <c r="L140" s="24"/>
      <c r="M140" s="24" t="s">
        <v>27</v>
      </c>
      <c r="N140" s="24" t="s">
        <v>175</v>
      </c>
      <c r="O140" s="24" t="s">
        <v>28</v>
      </c>
      <c r="P140" s="25" t="s">
        <v>56</v>
      </c>
      <c r="Q140" s="27">
        <v>3134510006</v>
      </c>
      <c r="R140" s="27">
        <v>79000000</v>
      </c>
      <c r="S140" s="27">
        <v>12468084</v>
      </c>
      <c r="T140" s="27">
        <v>3201041922</v>
      </c>
      <c r="U140" s="27">
        <v>0</v>
      </c>
      <c r="V140" s="27">
        <v>3201041922</v>
      </c>
      <c r="W140" s="27">
        <v>0</v>
      </c>
      <c r="X140" s="27">
        <v>3201041922</v>
      </c>
      <c r="Y140" s="27">
        <v>3201041922</v>
      </c>
      <c r="Z140" s="27">
        <v>3201041922</v>
      </c>
      <c r="AA140" s="27">
        <v>3201041922</v>
      </c>
    </row>
    <row r="141" spans="1:27" ht="90" x14ac:dyDescent="0.25">
      <c r="A141" s="24" t="s">
        <v>78</v>
      </c>
      <c r="B141" s="25" t="s">
        <v>79</v>
      </c>
      <c r="C141" s="26" t="s">
        <v>55</v>
      </c>
      <c r="D141" s="24" t="s">
        <v>48</v>
      </c>
      <c r="E141" s="24" t="s">
        <v>167</v>
      </c>
      <c r="F141" s="24" t="s">
        <v>168</v>
      </c>
      <c r="G141" s="24" t="s">
        <v>173</v>
      </c>
      <c r="H141" s="24" t="s">
        <v>174</v>
      </c>
      <c r="I141" s="24"/>
      <c r="J141" s="24"/>
      <c r="K141" s="24"/>
      <c r="L141" s="24"/>
      <c r="M141" s="24" t="s">
        <v>27</v>
      </c>
      <c r="N141" s="24" t="s">
        <v>156</v>
      </c>
      <c r="O141" s="24" t="s">
        <v>28</v>
      </c>
      <c r="P141" s="25" t="s">
        <v>56</v>
      </c>
      <c r="Q141" s="27">
        <v>58396984442</v>
      </c>
      <c r="R141" s="27">
        <v>3742933837</v>
      </c>
      <c r="S141" s="27">
        <v>606560427</v>
      </c>
      <c r="T141" s="27">
        <v>61533357852</v>
      </c>
      <c r="U141" s="27">
        <v>0</v>
      </c>
      <c r="V141" s="27">
        <v>61533044282</v>
      </c>
      <c r="W141" s="27">
        <v>313570</v>
      </c>
      <c r="X141" s="27">
        <v>61533044282</v>
      </c>
      <c r="Y141" s="27">
        <v>61462700871.5</v>
      </c>
      <c r="Z141" s="27">
        <v>61461767538.5</v>
      </c>
      <c r="AA141" s="27">
        <v>61461767538.5</v>
      </c>
    </row>
    <row r="142" spans="1:27" ht="56.25" x14ac:dyDescent="0.25">
      <c r="A142" s="24" t="s">
        <v>78</v>
      </c>
      <c r="B142" s="25" t="s">
        <v>79</v>
      </c>
      <c r="C142" s="26" t="s">
        <v>57</v>
      </c>
      <c r="D142" s="24" t="s">
        <v>48</v>
      </c>
      <c r="E142" s="24" t="s">
        <v>167</v>
      </c>
      <c r="F142" s="24" t="s">
        <v>168</v>
      </c>
      <c r="G142" s="24" t="s">
        <v>173</v>
      </c>
      <c r="H142" s="24" t="s">
        <v>177</v>
      </c>
      <c r="I142" s="24"/>
      <c r="J142" s="24"/>
      <c r="K142" s="24"/>
      <c r="L142" s="24"/>
      <c r="M142" s="24" t="s">
        <v>54</v>
      </c>
      <c r="N142" s="24" t="s">
        <v>163</v>
      </c>
      <c r="O142" s="24" t="s">
        <v>28</v>
      </c>
      <c r="P142" s="25" t="s">
        <v>58</v>
      </c>
      <c r="Q142" s="27">
        <v>6291980708</v>
      </c>
      <c r="R142" s="27">
        <v>2030435596</v>
      </c>
      <c r="S142" s="27">
        <v>4094702988</v>
      </c>
      <c r="T142" s="27">
        <v>4227713316</v>
      </c>
      <c r="U142" s="27">
        <v>0</v>
      </c>
      <c r="V142" s="27">
        <v>4227610316</v>
      </c>
      <c r="W142" s="27">
        <v>103000</v>
      </c>
      <c r="X142" s="27">
        <v>4227610316</v>
      </c>
      <c r="Y142" s="27">
        <v>4206147719</v>
      </c>
      <c r="Z142" s="27">
        <v>4206147719</v>
      </c>
      <c r="AA142" s="27">
        <v>4206147719</v>
      </c>
    </row>
    <row r="143" spans="1:27" ht="56.25" x14ac:dyDescent="0.25">
      <c r="A143" s="24" t="s">
        <v>78</v>
      </c>
      <c r="B143" s="25" t="s">
        <v>79</v>
      </c>
      <c r="C143" s="26" t="s">
        <v>57</v>
      </c>
      <c r="D143" s="24" t="s">
        <v>48</v>
      </c>
      <c r="E143" s="24" t="s">
        <v>167</v>
      </c>
      <c r="F143" s="24" t="s">
        <v>168</v>
      </c>
      <c r="G143" s="24" t="s">
        <v>173</v>
      </c>
      <c r="H143" s="24" t="s">
        <v>177</v>
      </c>
      <c r="I143" s="24"/>
      <c r="J143" s="24"/>
      <c r="K143" s="24"/>
      <c r="L143" s="24"/>
      <c r="M143" s="24" t="s">
        <v>27</v>
      </c>
      <c r="N143" s="24" t="s">
        <v>156</v>
      </c>
      <c r="O143" s="24" t="s">
        <v>28</v>
      </c>
      <c r="P143" s="25" t="s">
        <v>58</v>
      </c>
      <c r="Q143" s="27">
        <v>24085188987</v>
      </c>
      <c r="R143" s="27">
        <v>4368397993</v>
      </c>
      <c r="S143" s="27">
        <v>1782337645</v>
      </c>
      <c r="T143" s="27">
        <v>26671249335</v>
      </c>
      <c r="U143" s="27">
        <v>0</v>
      </c>
      <c r="V143" s="27">
        <v>26664182910</v>
      </c>
      <c r="W143" s="27">
        <v>7066425</v>
      </c>
      <c r="X143" s="27">
        <v>26664182910</v>
      </c>
      <c r="Y143" s="27">
        <v>26399205217</v>
      </c>
      <c r="Z143" s="27">
        <v>26399205217</v>
      </c>
      <c r="AA143" s="27">
        <v>26399205217</v>
      </c>
    </row>
    <row r="144" spans="1:27" ht="45" x14ac:dyDescent="0.25">
      <c r="A144" s="24" t="s">
        <v>78</v>
      </c>
      <c r="B144" s="25" t="s">
        <v>79</v>
      </c>
      <c r="C144" s="26" t="s">
        <v>59</v>
      </c>
      <c r="D144" s="24" t="s">
        <v>48</v>
      </c>
      <c r="E144" s="24" t="s">
        <v>167</v>
      </c>
      <c r="F144" s="24" t="s">
        <v>168</v>
      </c>
      <c r="G144" s="24" t="s">
        <v>163</v>
      </c>
      <c r="H144" s="24" t="s">
        <v>178</v>
      </c>
      <c r="I144" s="24"/>
      <c r="J144" s="24"/>
      <c r="K144" s="24"/>
      <c r="L144" s="24"/>
      <c r="M144" s="24" t="s">
        <v>54</v>
      </c>
      <c r="N144" s="24" t="s">
        <v>179</v>
      </c>
      <c r="O144" s="24" t="s">
        <v>28</v>
      </c>
      <c r="P144" s="25" t="s">
        <v>60</v>
      </c>
      <c r="Q144" s="27">
        <v>5259387029</v>
      </c>
      <c r="R144" s="27">
        <v>2029669115</v>
      </c>
      <c r="S144" s="27">
        <v>141728429</v>
      </c>
      <c r="T144" s="27">
        <v>7147327715</v>
      </c>
      <c r="U144" s="27">
        <v>0</v>
      </c>
      <c r="V144" s="27">
        <v>7131171632</v>
      </c>
      <c r="W144" s="27">
        <v>16156083</v>
      </c>
      <c r="X144" s="27">
        <v>7131171632</v>
      </c>
      <c r="Y144" s="27">
        <v>7091200859</v>
      </c>
      <c r="Z144" s="27">
        <v>7091200859</v>
      </c>
      <c r="AA144" s="27">
        <v>7091200859</v>
      </c>
    </row>
    <row r="145" spans="1:27" ht="45" x14ac:dyDescent="0.25">
      <c r="A145" s="24" t="s">
        <v>78</v>
      </c>
      <c r="B145" s="25" t="s">
        <v>79</v>
      </c>
      <c r="C145" s="26" t="s">
        <v>59</v>
      </c>
      <c r="D145" s="24" t="s">
        <v>48</v>
      </c>
      <c r="E145" s="24" t="s">
        <v>167</v>
      </c>
      <c r="F145" s="24" t="s">
        <v>168</v>
      </c>
      <c r="G145" s="24" t="s">
        <v>163</v>
      </c>
      <c r="H145" s="24" t="s">
        <v>178</v>
      </c>
      <c r="I145" s="24"/>
      <c r="J145" s="24"/>
      <c r="K145" s="24"/>
      <c r="L145" s="24"/>
      <c r="M145" s="24" t="s">
        <v>27</v>
      </c>
      <c r="N145" s="24" t="s">
        <v>176</v>
      </c>
      <c r="O145" s="24" t="s">
        <v>28</v>
      </c>
      <c r="P145" s="25" t="s">
        <v>60</v>
      </c>
      <c r="Q145" s="27">
        <v>3657552145</v>
      </c>
      <c r="R145" s="27">
        <v>293610719</v>
      </c>
      <c r="S145" s="27">
        <v>302939852</v>
      </c>
      <c r="T145" s="27">
        <v>3648223012</v>
      </c>
      <c r="U145" s="27">
        <v>0</v>
      </c>
      <c r="V145" s="27">
        <v>3646863808</v>
      </c>
      <c r="W145" s="27">
        <v>1359204</v>
      </c>
      <c r="X145" s="27">
        <v>3646863808</v>
      </c>
      <c r="Y145" s="27">
        <v>3646863808</v>
      </c>
      <c r="Z145" s="27">
        <v>3646863808</v>
      </c>
      <c r="AA145" s="27">
        <v>3646863808</v>
      </c>
    </row>
    <row r="146" spans="1:27" ht="45" x14ac:dyDescent="0.25">
      <c r="A146" s="24" t="s">
        <v>78</v>
      </c>
      <c r="B146" s="25" t="s">
        <v>79</v>
      </c>
      <c r="C146" s="26" t="s">
        <v>59</v>
      </c>
      <c r="D146" s="24" t="s">
        <v>48</v>
      </c>
      <c r="E146" s="24" t="s">
        <v>167</v>
      </c>
      <c r="F146" s="24" t="s">
        <v>168</v>
      </c>
      <c r="G146" s="24" t="s">
        <v>163</v>
      </c>
      <c r="H146" s="24" t="s">
        <v>178</v>
      </c>
      <c r="I146" s="24"/>
      <c r="J146" s="24"/>
      <c r="K146" s="24"/>
      <c r="L146" s="24"/>
      <c r="M146" s="24" t="s">
        <v>27</v>
      </c>
      <c r="N146" s="24" t="s">
        <v>156</v>
      </c>
      <c r="O146" s="24" t="s">
        <v>28</v>
      </c>
      <c r="P146" s="25" t="s">
        <v>60</v>
      </c>
      <c r="Q146" s="27">
        <v>22567353043</v>
      </c>
      <c r="R146" s="27">
        <v>6745072218</v>
      </c>
      <c r="S146" s="27">
        <v>662320529</v>
      </c>
      <c r="T146" s="27">
        <v>28650104732</v>
      </c>
      <c r="U146" s="27">
        <v>0</v>
      </c>
      <c r="V146" s="27">
        <v>28641441989</v>
      </c>
      <c r="W146" s="27">
        <v>8662743</v>
      </c>
      <c r="X146" s="27">
        <v>28641441989</v>
      </c>
      <c r="Y146" s="27">
        <v>27896071648</v>
      </c>
      <c r="Z146" s="27">
        <v>27896071648</v>
      </c>
      <c r="AA146" s="27">
        <v>27896071648</v>
      </c>
    </row>
    <row r="147" spans="1:27" ht="56.25" x14ac:dyDescent="0.25">
      <c r="A147" s="24" t="s">
        <v>78</v>
      </c>
      <c r="B147" s="25" t="s">
        <v>79</v>
      </c>
      <c r="C147" s="26" t="s">
        <v>61</v>
      </c>
      <c r="D147" s="24" t="s">
        <v>48</v>
      </c>
      <c r="E147" s="24" t="s">
        <v>180</v>
      </c>
      <c r="F147" s="24" t="s">
        <v>168</v>
      </c>
      <c r="G147" s="24" t="s">
        <v>169</v>
      </c>
      <c r="H147" s="24" t="s">
        <v>177</v>
      </c>
      <c r="I147" s="24"/>
      <c r="J147" s="24"/>
      <c r="K147" s="24"/>
      <c r="L147" s="24"/>
      <c r="M147" s="24" t="s">
        <v>27</v>
      </c>
      <c r="N147" s="24" t="s">
        <v>156</v>
      </c>
      <c r="O147" s="24" t="s">
        <v>28</v>
      </c>
      <c r="P147" s="25" t="s">
        <v>58</v>
      </c>
      <c r="Q147" s="27">
        <v>197766148</v>
      </c>
      <c r="R147" s="27">
        <v>35220584</v>
      </c>
      <c r="S147" s="27">
        <v>1989852</v>
      </c>
      <c r="T147" s="27">
        <v>230996880</v>
      </c>
      <c r="U147" s="27">
        <v>0</v>
      </c>
      <c r="V147" s="27">
        <v>230996880</v>
      </c>
      <c r="W147" s="27">
        <v>0</v>
      </c>
      <c r="X147" s="27">
        <v>230996880</v>
      </c>
      <c r="Y147" s="27">
        <v>206404800</v>
      </c>
      <c r="Z147" s="27">
        <v>206404800</v>
      </c>
      <c r="AA147" s="27">
        <v>206404800</v>
      </c>
    </row>
    <row r="148" spans="1:27" ht="45" x14ac:dyDescent="0.25">
      <c r="A148" s="24" t="s">
        <v>78</v>
      </c>
      <c r="B148" s="25" t="s">
        <v>79</v>
      </c>
      <c r="C148" s="26" t="s">
        <v>182</v>
      </c>
      <c r="D148" s="24" t="s">
        <v>48</v>
      </c>
      <c r="E148" s="24" t="s">
        <v>180</v>
      </c>
      <c r="F148" s="24" t="s">
        <v>168</v>
      </c>
      <c r="G148" s="24" t="s">
        <v>170</v>
      </c>
      <c r="H148" s="24" t="s">
        <v>62</v>
      </c>
      <c r="I148" s="24"/>
      <c r="J148" s="24"/>
      <c r="K148" s="24"/>
      <c r="L148" s="24"/>
      <c r="M148" s="24" t="s">
        <v>27</v>
      </c>
      <c r="N148" s="24" t="s">
        <v>156</v>
      </c>
      <c r="O148" s="24" t="s">
        <v>28</v>
      </c>
      <c r="P148" s="25" t="s">
        <v>63</v>
      </c>
      <c r="Q148" s="27">
        <v>1211542885</v>
      </c>
      <c r="R148" s="27">
        <v>1051582469</v>
      </c>
      <c r="S148" s="27">
        <v>50769574</v>
      </c>
      <c r="T148" s="27">
        <v>2212355780</v>
      </c>
      <c r="U148" s="27">
        <v>0</v>
      </c>
      <c r="V148" s="27">
        <v>2193406001.1999998</v>
      </c>
      <c r="W148" s="27">
        <v>18949778.800000001</v>
      </c>
      <c r="X148" s="27">
        <v>2193406001.1999998</v>
      </c>
      <c r="Y148" s="27">
        <v>2192378587.1999998</v>
      </c>
      <c r="Z148" s="27">
        <v>2192378587.1999998</v>
      </c>
      <c r="AA148" s="27">
        <v>2192378587.1999998</v>
      </c>
    </row>
    <row r="149" spans="1:27" ht="22.5" x14ac:dyDescent="0.25">
      <c r="A149" s="24" t="s">
        <v>80</v>
      </c>
      <c r="B149" s="25" t="s">
        <v>81</v>
      </c>
      <c r="C149" s="26" t="s">
        <v>34</v>
      </c>
      <c r="D149" s="24" t="s">
        <v>26</v>
      </c>
      <c r="E149" s="24" t="s">
        <v>157</v>
      </c>
      <c r="F149" s="24"/>
      <c r="G149" s="24"/>
      <c r="H149" s="24"/>
      <c r="I149" s="24"/>
      <c r="J149" s="24"/>
      <c r="K149" s="24"/>
      <c r="L149" s="24"/>
      <c r="M149" s="24" t="s">
        <v>27</v>
      </c>
      <c r="N149" s="24" t="s">
        <v>156</v>
      </c>
      <c r="O149" s="24" t="s">
        <v>28</v>
      </c>
      <c r="P149" s="25" t="s">
        <v>35</v>
      </c>
      <c r="Q149" s="27">
        <v>42365148</v>
      </c>
      <c r="R149" s="27">
        <v>9189335299</v>
      </c>
      <c r="S149" s="27">
        <v>337351504</v>
      </c>
      <c r="T149" s="27">
        <v>8894348943</v>
      </c>
      <c r="U149" s="27">
        <v>0</v>
      </c>
      <c r="V149" s="27">
        <v>8887421111.5900002</v>
      </c>
      <c r="W149" s="27">
        <v>6927831.4100000001</v>
      </c>
      <c r="X149" s="27">
        <v>8887421111.5900002</v>
      </c>
      <c r="Y149" s="27">
        <v>8887421111.5900002</v>
      </c>
      <c r="Z149" s="27">
        <v>8887421111.5900002</v>
      </c>
      <c r="AA149" s="27">
        <v>8887421111.5900002</v>
      </c>
    </row>
    <row r="150" spans="1:27" ht="22.5" x14ac:dyDescent="0.25">
      <c r="A150" s="24" t="s">
        <v>80</v>
      </c>
      <c r="B150" s="25" t="s">
        <v>81</v>
      </c>
      <c r="C150" s="26" t="s">
        <v>44</v>
      </c>
      <c r="D150" s="24" t="s">
        <v>26</v>
      </c>
      <c r="E150" s="24" t="s">
        <v>166</v>
      </c>
      <c r="F150" s="24" t="s">
        <v>155</v>
      </c>
      <c r="G150" s="24"/>
      <c r="H150" s="24"/>
      <c r="I150" s="24"/>
      <c r="J150" s="24"/>
      <c r="K150" s="24"/>
      <c r="L150" s="24"/>
      <c r="M150" s="24" t="s">
        <v>27</v>
      </c>
      <c r="N150" s="24" t="s">
        <v>156</v>
      </c>
      <c r="O150" s="24" t="s">
        <v>28</v>
      </c>
      <c r="P150" s="25" t="s">
        <v>45</v>
      </c>
      <c r="Q150" s="27">
        <v>118684452</v>
      </c>
      <c r="R150" s="27">
        <v>25796136</v>
      </c>
      <c r="S150" s="27">
        <v>962459</v>
      </c>
      <c r="T150" s="27">
        <v>143518129</v>
      </c>
      <c r="U150" s="27">
        <v>0</v>
      </c>
      <c r="V150" s="27">
        <v>143518128.44</v>
      </c>
      <c r="W150" s="27">
        <v>0.56000000000000005</v>
      </c>
      <c r="X150" s="27">
        <v>143518128.44</v>
      </c>
      <c r="Y150" s="27">
        <v>143518128.44</v>
      </c>
      <c r="Z150" s="27">
        <v>143518128.44</v>
      </c>
      <c r="AA150" s="27">
        <v>143518128.44</v>
      </c>
    </row>
    <row r="151" spans="1:27" ht="56.25" x14ac:dyDescent="0.25">
      <c r="A151" s="24" t="s">
        <v>80</v>
      </c>
      <c r="B151" s="25" t="s">
        <v>81</v>
      </c>
      <c r="C151" s="26" t="s">
        <v>49</v>
      </c>
      <c r="D151" s="24" t="s">
        <v>48</v>
      </c>
      <c r="E151" s="24" t="s">
        <v>167</v>
      </c>
      <c r="F151" s="24" t="s">
        <v>168</v>
      </c>
      <c r="G151" s="24" t="s">
        <v>170</v>
      </c>
      <c r="H151" s="24" t="s">
        <v>171</v>
      </c>
      <c r="I151" s="24"/>
      <c r="J151" s="24"/>
      <c r="K151" s="24"/>
      <c r="L151" s="24"/>
      <c r="M151" s="24" t="s">
        <v>27</v>
      </c>
      <c r="N151" s="24" t="s">
        <v>156</v>
      </c>
      <c r="O151" s="24" t="s">
        <v>28</v>
      </c>
      <c r="P151" s="25" t="s">
        <v>50</v>
      </c>
      <c r="Q151" s="27">
        <v>304961750</v>
      </c>
      <c r="R151" s="27">
        <v>52598325</v>
      </c>
      <c r="S151" s="27">
        <v>490374</v>
      </c>
      <c r="T151" s="27">
        <v>357069701</v>
      </c>
      <c r="U151" s="27">
        <v>0</v>
      </c>
      <c r="V151" s="27">
        <v>357069701</v>
      </c>
      <c r="W151" s="27">
        <v>0</v>
      </c>
      <c r="X151" s="27">
        <v>357069701</v>
      </c>
      <c r="Y151" s="27">
        <v>357069701</v>
      </c>
      <c r="Z151" s="27">
        <v>351426168</v>
      </c>
      <c r="AA151" s="27">
        <v>351426168</v>
      </c>
    </row>
    <row r="152" spans="1:27" ht="67.5" x14ac:dyDescent="0.25">
      <c r="A152" s="24" t="s">
        <v>80</v>
      </c>
      <c r="B152" s="25" t="s">
        <v>81</v>
      </c>
      <c r="C152" s="26" t="s">
        <v>194</v>
      </c>
      <c r="D152" s="24" t="s">
        <v>48</v>
      </c>
      <c r="E152" s="24" t="s">
        <v>167</v>
      </c>
      <c r="F152" s="24" t="s">
        <v>168</v>
      </c>
      <c r="G152" s="24" t="s">
        <v>172</v>
      </c>
      <c r="H152" s="24" t="s">
        <v>195</v>
      </c>
      <c r="I152" s="24" t="s">
        <v>150</v>
      </c>
      <c r="J152" s="24" t="s">
        <v>150</v>
      </c>
      <c r="K152" s="24" t="s">
        <v>150</v>
      </c>
      <c r="L152" s="24" t="s">
        <v>150</v>
      </c>
      <c r="M152" s="24" t="s">
        <v>54</v>
      </c>
      <c r="N152" s="24" t="s">
        <v>163</v>
      </c>
      <c r="O152" s="24" t="s">
        <v>28</v>
      </c>
      <c r="P152" s="25" t="s">
        <v>196</v>
      </c>
      <c r="Q152" s="27">
        <v>0</v>
      </c>
      <c r="R152" s="27">
        <v>2115217631</v>
      </c>
      <c r="S152" s="27">
        <v>0</v>
      </c>
      <c r="T152" s="27">
        <v>2115217631</v>
      </c>
      <c r="U152" s="27">
        <v>0</v>
      </c>
      <c r="V152" s="27">
        <v>2115217631</v>
      </c>
      <c r="W152" s="27">
        <v>0</v>
      </c>
      <c r="X152" s="27">
        <v>2115217631</v>
      </c>
      <c r="Y152" s="27">
        <v>1734926133</v>
      </c>
      <c r="Z152" s="27">
        <v>1734926133</v>
      </c>
      <c r="AA152" s="27">
        <v>1734926133</v>
      </c>
    </row>
    <row r="153" spans="1:27" ht="56.25" x14ac:dyDescent="0.25">
      <c r="A153" s="24" t="s">
        <v>80</v>
      </c>
      <c r="B153" s="25" t="s">
        <v>81</v>
      </c>
      <c r="C153" s="26" t="s">
        <v>51</v>
      </c>
      <c r="D153" s="24" t="s">
        <v>48</v>
      </c>
      <c r="E153" s="24" t="s">
        <v>167</v>
      </c>
      <c r="F153" s="24" t="s">
        <v>168</v>
      </c>
      <c r="G153" s="24" t="s">
        <v>172</v>
      </c>
      <c r="H153" s="24" t="s">
        <v>52</v>
      </c>
      <c r="I153" s="24"/>
      <c r="J153" s="24"/>
      <c r="K153" s="24"/>
      <c r="L153" s="24"/>
      <c r="M153" s="24" t="s">
        <v>27</v>
      </c>
      <c r="N153" s="24" t="s">
        <v>156</v>
      </c>
      <c r="O153" s="24" t="s">
        <v>28</v>
      </c>
      <c r="P153" s="25" t="s">
        <v>53</v>
      </c>
      <c r="Q153" s="27">
        <v>8130783681</v>
      </c>
      <c r="R153" s="27">
        <v>99100615</v>
      </c>
      <c r="S153" s="27">
        <v>3116328805</v>
      </c>
      <c r="T153" s="27">
        <v>5113555491</v>
      </c>
      <c r="U153" s="27">
        <v>0</v>
      </c>
      <c r="V153" s="27">
        <v>5113555491</v>
      </c>
      <c r="W153" s="27">
        <v>0</v>
      </c>
      <c r="X153" s="27">
        <v>5113555491</v>
      </c>
      <c r="Y153" s="27">
        <v>3501501167</v>
      </c>
      <c r="Z153" s="27">
        <v>3501501167</v>
      </c>
      <c r="AA153" s="27">
        <v>3501501167</v>
      </c>
    </row>
    <row r="154" spans="1:27" ht="101.25" x14ac:dyDescent="0.25">
      <c r="A154" s="24" t="s">
        <v>80</v>
      </c>
      <c r="B154" s="25" t="s">
        <v>81</v>
      </c>
      <c r="C154" s="26" t="s">
        <v>188</v>
      </c>
      <c r="D154" s="24" t="s">
        <v>48</v>
      </c>
      <c r="E154" s="24" t="s">
        <v>167</v>
      </c>
      <c r="F154" s="24" t="s">
        <v>168</v>
      </c>
      <c r="G154" s="24" t="s">
        <v>173</v>
      </c>
      <c r="H154" s="24" t="s">
        <v>189</v>
      </c>
      <c r="I154" s="24" t="s">
        <v>150</v>
      </c>
      <c r="J154" s="24" t="s">
        <v>150</v>
      </c>
      <c r="K154" s="24" t="s">
        <v>150</v>
      </c>
      <c r="L154" s="24" t="s">
        <v>150</v>
      </c>
      <c r="M154" s="24" t="s">
        <v>54</v>
      </c>
      <c r="N154" s="24" t="s">
        <v>163</v>
      </c>
      <c r="O154" s="24" t="s">
        <v>28</v>
      </c>
      <c r="P154" s="25" t="s">
        <v>190</v>
      </c>
      <c r="Q154" s="27">
        <v>0</v>
      </c>
      <c r="R154" s="27">
        <v>2691243568</v>
      </c>
      <c r="S154" s="27">
        <v>1142580098</v>
      </c>
      <c r="T154" s="27">
        <v>1548663470</v>
      </c>
      <c r="U154" s="27">
        <v>0</v>
      </c>
      <c r="V154" s="27">
        <v>1548148222</v>
      </c>
      <c r="W154" s="27">
        <v>515248</v>
      </c>
      <c r="X154" s="27">
        <v>1548148222</v>
      </c>
      <c r="Y154" s="27">
        <v>383931904</v>
      </c>
      <c r="Z154" s="27">
        <v>383931904</v>
      </c>
      <c r="AA154" s="27">
        <v>383931904</v>
      </c>
    </row>
    <row r="155" spans="1:27" ht="67.5" x14ac:dyDescent="0.25">
      <c r="A155" s="24" t="s">
        <v>80</v>
      </c>
      <c r="B155" s="25" t="s">
        <v>81</v>
      </c>
      <c r="C155" s="26" t="s">
        <v>191</v>
      </c>
      <c r="D155" s="24" t="s">
        <v>48</v>
      </c>
      <c r="E155" s="24" t="s">
        <v>167</v>
      </c>
      <c r="F155" s="24" t="s">
        <v>168</v>
      </c>
      <c r="G155" s="24" t="s">
        <v>173</v>
      </c>
      <c r="H155" s="24" t="s">
        <v>192</v>
      </c>
      <c r="I155" s="24" t="s">
        <v>150</v>
      </c>
      <c r="J155" s="24" t="s">
        <v>150</v>
      </c>
      <c r="K155" s="24" t="s">
        <v>150</v>
      </c>
      <c r="L155" s="24" t="s">
        <v>150</v>
      </c>
      <c r="M155" s="24" t="s">
        <v>54</v>
      </c>
      <c r="N155" s="24" t="s">
        <v>163</v>
      </c>
      <c r="O155" s="24" t="s">
        <v>28</v>
      </c>
      <c r="P155" s="25" t="s">
        <v>193</v>
      </c>
      <c r="Q155" s="27">
        <v>0</v>
      </c>
      <c r="R155" s="27">
        <v>2308409228</v>
      </c>
      <c r="S155" s="27">
        <v>269736326</v>
      </c>
      <c r="T155" s="27">
        <v>2038672902</v>
      </c>
      <c r="U155" s="27">
        <v>0</v>
      </c>
      <c r="V155" s="27">
        <v>2038672902</v>
      </c>
      <c r="W155" s="27">
        <v>0</v>
      </c>
      <c r="X155" s="27">
        <v>2038672902</v>
      </c>
      <c r="Y155" s="27">
        <v>2038672902</v>
      </c>
      <c r="Z155" s="27">
        <v>2038672902</v>
      </c>
      <c r="AA155" s="27">
        <v>2038672902</v>
      </c>
    </row>
    <row r="156" spans="1:27" ht="90" x14ac:dyDescent="0.25">
      <c r="A156" s="24" t="s">
        <v>80</v>
      </c>
      <c r="B156" s="25" t="s">
        <v>81</v>
      </c>
      <c r="C156" s="26" t="s">
        <v>55</v>
      </c>
      <c r="D156" s="24" t="s">
        <v>48</v>
      </c>
      <c r="E156" s="24" t="s">
        <v>167</v>
      </c>
      <c r="F156" s="24" t="s">
        <v>168</v>
      </c>
      <c r="G156" s="24" t="s">
        <v>173</v>
      </c>
      <c r="H156" s="24" t="s">
        <v>174</v>
      </c>
      <c r="I156" s="24"/>
      <c r="J156" s="24"/>
      <c r="K156" s="24"/>
      <c r="L156" s="24"/>
      <c r="M156" s="24" t="s">
        <v>54</v>
      </c>
      <c r="N156" s="24" t="s">
        <v>163</v>
      </c>
      <c r="O156" s="24" t="s">
        <v>28</v>
      </c>
      <c r="P156" s="25" t="s">
        <v>56</v>
      </c>
      <c r="Q156" s="27">
        <v>251421631486</v>
      </c>
      <c r="R156" s="27">
        <v>14620650522</v>
      </c>
      <c r="S156" s="27">
        <v>11784707089</v>
      </c>
      <c r="T156" s="27">
        <v>254257574919</v>
      </c>
      <c r="U156" s="27">
        <v>0</v>
      </c>
      <c r="V156" s="27">
        <v>254234388196</v>
      </c>
      <c r="W156" s="27">
        <v>23186723</v>
      </c>
      <c r="X156" s="27">
        <v>254234388196</v>
      </c>
      <c r="Y156" s="27">
        <v>254087589242</v>
      </c>
      <c r="Z156" s="27">
        <v>254087589242</v>
      </c>
      <c r="AA156" s="27">
        <v>254087589242</v>
      </c>
    </row>
    <row r="157" spans="1:27" ht="90" x14ac:dyDescent="0.25">
      <c r="A157" s="24" t="s">
        <v>80</v>
      </c>
      <c r="B157" s="25" t="s">
        <v>81</v>
      </c>
      <c r="C157" s="26" t="s">
        <v>55</v>
      </c>
      <c r="D157" s="24" t="s">
        <v>48</v>
      </c>
      <c r="E157" s="24" t="s">
        <v>167</v>
      </c>
      <c r="F157" s="24" t="s">
        <v>168</v>
      </c>
      <c r="G157" s="24" t="s">
        <v>173</v>
      </c>
      <c r="H157" s="24" t="s">
        <v>174</v>
      </c>
      <c r="I157" s="24"/>
      <c r="J157" s="24"/>
      <c r="K157" s="24"/>
      <c r="L157" s="24"/>
      <c r="M157" s="24" t="s">
        <v>27</v>
      </c>
      <c r="N157" s="24" t="s">
        <v>175</v>
      </c>
      <c r="O157" s="24" t="s">
        <v>28</v>
      </c>
      <c r="P157" s="25" t="s">
        <v>56</v>
      </c>
      <c r="Q157" s="27">
        <v>1684445912</v>
      </c>
      <c r="R157" s="27">
        <v>497946981</v>
      </c>
      <c r="S157" s="27">
        <v>52695032</v>
      </c>
      <c r="T157" s="27">
        <v>2129697861</v>
      </c>
      <c r="U157" s="27">
        <v>0</v>
      </c>
      <c r="V157" s="27">
        <v>2129677861</v>
      </c>
      <c r="W157" s="27">
        <v>20000</v>
      </c>
      <c r="X157" s="27">
        <v>2129677861</v>
      </c>
      <c r="Y157" s="27">
        <v>2125697398</v>
      </c>
      <c r="Z157" s="27">
        <v>2125697398</v>
      </c>
      <c r="AA157" s="27">
        <v>2125697398</v>
      </c>
    </row>
    <row r="158" spans="1:27" ht="90" x14ac:dyDescent="0.25">
      <c r="A158" s="24" t="s">
        <v>80</v>
      </c>
      <c r="B158" s="25" t="s">
        <v>81</v>
      </c>
      <c r="C158" s="26" t="s">
        <v>55</v>
      </c>
      <c r="D158" s="24" t="s">
        <v>48</v>
      </c>
      <c r="E158" s="24" t="s">
        <v>167</v>
      </c>
      <c r="F158" s="24" t="s">
        <v>168</v>
      </c>
      <c r="G158" s="24" t="s">
        <v>173</v>
      </c>
      <c r="H158" s="24" t="s">
        <v>174</v>
      </c>
      <c r="I158" s="24"/>
      <c r="J158" s="24"/>
      <c r="K158" s="24"/>
      <c r="L158" s="24"/>
      <c r="M158" s="24" t="s">
        <v>27</v>
      </c>
      <c r="N158" s="24" t="s">
        <v>156</v>
      </c>
      <c r="O158" s="24" t="s">
        <v>28</v>
      </c>
      <c r="P158" s="25" t="s">
        <v>56</v>
      </c>
      <c r="Q158" s="27">
        <v>5168913602</v>
      </c>
      <c r="R158" s="27">
        <v>4455550268</v>
      </c>
      <c r="S158" s="27">
        <v>270324484</v>
      </c>
      <c r="T158" s="27">
        <v>9354139386</v>
      </c>
      <c r="U158" s="27">
        <v>0</v>
      </c>
      <c r="V158" s="27">
        <v>9329429946</v>
      </c>
      <c r="W158" s="27">
        <v>24709440</v>
      </c>
      <c r="X158" s="27">
        <v>9329429946</v>
      </c>
      <c r="Y158" s="27">
        <v>9316940197</v>
      </c>
      <c r="Z158" s="27">
        <v>9316940197</v>
      </c>
      <c r="AA158" s="27">
        <v>9316940197</v>
      </c>
    </row>
    <row r="159" spans="1:27" ht="56.25" x14ac:dyDescent="0.25">
      <c r="A159" s="24" t="s">
        <v>80</v>
      </c>
      <c r="B159" s="25" t="s">
        <v>81</v>
      </c>
      <c r="C159" s="26" t="s">
        <v>57</v>
      </c>
      <c r="D159" s="24" t="s">
        <v>48</v>
      </c>
      <c r="E159" s="24" t="s">
        <v>167</v>
      </c>
      <c r="F159" s="24" t="s">
        <v>168</v>
      </c>
      <c r="G159" s="24" t="s">
        <v>173</v>
      </c>
      <c r="H159" s="24" t="s">
        <v>177</v>
      </c>
      <c r="I159" s="24"/>
      <c r="J159" s="24"/>
      <c r="K159" s="24"/>
      <c r="L159" s="24"/>
      <c r="M159" s="24" t="s">
        <v>54</v>
      </c>
      <c r="N159" s="24" t="s">
        <v>163</v>
      </c>
      <c r="O159" s="24" t="s">
        <v>28</v>
      </c>
      <c r="P159" s="25" t="s">
        <v>58</v>
      </c>
      <c r="Q159" s="27">
        <v>4017973401</v>
      </c>
      <c r="R159" s="27">
        <v>3375582084</v>
      </c>
      <c r="S159" s="27">
        <v>862593077</v>
      </c>
      <c r="T159" s="27">
        <v>6530962408</v>
      </c>
      <c r="U159" s="27">
        <v>0</v>
      </c>
      <c r="V159" s="27">
        <v>6529580883</v>
      </c>
      <c r="W159" s="27">
        <v>1381525</v>
      </c>
      <c r="X159" s="27">
        <v>6529580883</v>
      </c>
      <c r="Y159" s="27">
        <v>6496397379</v>
      </c>
      <c r="Z159" s="27">
        <v>6496397379</v>
      </c>
      <c r="AA159" s="27">
        <v>6496397379</v>
      </c>
    </row>
    <row r="160" spans="1:27" ht="56.25" x14ac:dyDescent="0.25">
      <c r="A160" s="24" t="s">
        <v>80</v>
      </c>
      <c r="B160" s="25" t="s">
        <v>81</v>
      </c>
      <c r="C160" s="26" t="s">
        <v>57</v>
      </c>
      <c r="D160" s="24" t="s">
        <v>48</v>
      </c>
      <c r="E160" s="24" t="s">
        <v>167</v>
      </c>
      <c r="F160" s="24" t="s">
        <v>168</v>
      </c>
      <c r="G160" s="24" t="s">
        <v>173</v>
      </c>
      <c r="H160" s="24" t="s">
        <v>177</v>
      </c>
      <c r="I160" s="24"/>
      <c r="J160" s="24"/>
      <c r="K160" s="24"/>
      <c r="L160" s="24"/>
      <c r="M160" s="24" t="s">
        <v>27</v>
      </c>
      <c r="N160" s="24" t="s">
        <v>156</v>
      </c>
      <c r="O160" s="24" t="s">
        <v>28</v>
      </c>
      <c r="P160" s="25" t="s">
        <v>58</v>
      </c>
      <c r="Q160" s="27">
        <v>8009211127</v>
      </c>
      <c r="R160" s="27">
        <v>421618294</v>
      </c>
      <c r="S160" s="27">
        <v>972801576</v>
      </c>
      <c r="T160" s="27">
        <v>7458027845</v>
      </c>
      <c r="U160" s="27">
        <v>0</v>
      </c>
      <c r="V160" s="27">
        <v>7439001322</v>
      </c>
      <c r="W160" s="27">
        <v>19026523</v>
      </c>
      <c r="X160" s="27">
        <v>7439001322</v>
      </c>
      <c r="Y160" s="27">
        <v>7427502512</v>
      </c>
      <c r="Z160" s="27">
        <v>7427502512</v>
      </c>
      <c r="AA160" s="27">
        <v>7427502512</v>
      </c>
    </row>
    <row r="161" spans="1:27" ht="45" x14ac:dyDescent="0.25">
      <c r="A161" s="24" t="s">
        <v>80</v>
      </c>
      <c r="B161" s="25" t="s">
        <v>81</v>
      </c>
      <c r="C161" s="26" t="s">
        <v>59</v>
      </c>
      <c r="D161" s="24" t="s">
        <v>48</v>
      </c>
      <c r="E161" s="24" t="s">
        <v>167</v>
      </c>
      <c r="F161" s="24" t="s">
        <v>168</v>
      </c>
      <c r="G161" s="24" t="s">
        <v>163</v>
      </c>
      <c r="H161" s="24" t="s">
        <v>178</v>
      </c>
      <c r="I161" s="24"/>
      <c r="J161" s="24"/>
      <c r="K161" s="24"/>
      <c r="L161" s="24"/>
      <c r="M161" s="24" t="s">
        <v>54</v>
      </c>
      <c r="N161" s="24" t="s">
        <v>179</v>
      </c>
      <c r="O161" s="24" t="s">
        <v>28</v>
      </c>
      <c r="P161" s="25" t="s">
        <v>60</v>
      </c>
      <c r="Q161" s="27">
        <v>1407447730</v>
      </c>
      <c r="R161" s="27">
        <v>509218166</v>
      </c>
      <c r="S161" s="27">
        <v>497061096</v>
      </c>
      <c r="T161" s="27">
        <v>1419604800</v>
      </c>
      <c r="U161" s="27">
        <v>0</v>
      </c>
      <c r="V161" s="27">
        <v>1406350160</v>
      </c>
      <c r="W161" s="27">
        <v>13254640</v>
      </c>
      <c r="X161" s="27">
        <v>1406350160</v>
      </c>
      <c r="Y161" s="27">
        <v>1314630587</v>
      </c>
      <c r="Z161" s="27">
        <v>1314630587</v>
      </c>
      <c r="AA161" s="27">
        <v>1314630587</v>
      </c>
    </row>
    <row r="162" spans="1:27" ht="45" x14ac:dyDescent="0.25">
      <c r="A162" s="24" t="s">
        <v>80</v>
      </c>
      <c r="B162" s="25" t="s">
        <v>81</v>
      </c>
      <c r="C162" s="26" t="s">
        <v>59</v>
      </c>
      <c r="D162" s="24" t="s">
        <v>48</v>
      </c>
      <c r="E162" s="24" t="s">
        <v>167</v>
      </c>
      <c r="F162" s="24" t="s">
        <v>168</v>
      </c>
      <c r="G162" s="24" t="s">
        <v>163</v>
      </c>
      <c r="H162" s="24" t="s">
        <v>178</v>
      </c>
      <c r="I162" s="24"/>
      <c r="J162" s="24"/>
      <c r="K162" s="24"/>
      <c r="L162" s="24"/>
      <c r="M162" s="24" t="s">
        <v>27</v>
      </c>
      <c r="N162" s="24" t="s">
        <v>176</v>
      </c>
      <c r="O162" s="24" t="s">
        <v>28</v>
      </c>
      <c r="P162" s="25" t="s">
        <v>60</v>
      </c>
      <c r="Q162" s="27">
        <v>3236964989</v>
      </c>
      <c r="R162" s="27">
        <v>1297449424</v>
      </c>
      <c r="S162" s="27">
        <v>675287252</v>
      </c>
      <c r="T162" s="27">
        <v>3859127161</v>
      </c>
      <c r="U162" s="27">
        <v>0</v>
      </c>
      <c r="V162" s="27">
        <v>3858429638</v>
      </c>
      <c r="W162" s="27">
        <v>697523</v>
      </c>
      <c r="X162" s="27">
        <v>3858429638</v>
      </c>
      <c r="Y162" s="27">
        <v>3778429638</v>
      </c>
      <c r="Z162" s="27">
        <v>3778429638</v>
      </c>
      <c r="AA162" s="27">
        <v>3778429638</v>
      </c>
    </row>
    <row r="163" spans="1:27" ht="45" x14ac:dyDescent="0.25">
      <c r="A163" s="24" t="s">
        <v>80</v>
      </c>
      <c r="B163" s="25" t="s">
        <v>81</v>
      </c>
      <c r="C163" s="26" t="s">
        <v>59</v>
      </c>
      <c r="D163" s="24" t="s">
        <v>48</v>
      </c>
      <c r="E163" s="24" t="s">
        <v>167</v>
      </c>
      <c r="F163" s="24" t="s">
        <v>168</v>
      </c>
      <c r="G163" s="24" t="s">
        <v>163</v>
      </c>
      <c r="H163" s="24" t="s">
        <v>178</v>
      </c>
      <c r="I163" s="24"/>
      <c r="J163" s="24"/>
      <c r="K163" s="24"/>
      <c r="L163" s="24"/>
      <c r="M163" s="24" t="s">
        <v>27</v>
      </c>
      <c r="N163" s="24" t="s">
        <v>156</v>
      </c>
      <c r="O163" s="24" t="s">
        <v>28</v>
      </c>
      <c r="P163" s="25" t="s">
        <v>60</v>
      </c>
      <c r="Q163" s="27">
        <v>18956085197</v>
      </c>
      <c r="R163" s="27">
        <v>6813485190</v>
      </c>
      <c r="S163" s="27">
        <v>834575845</v>
      </c>
      <c r="T163" s="27">
        <v>24934994542</v>
      </c>
      <c r="U163" s="27">
        <v>0</v>
      </c>
      <c r="V163" s="27">
        <v>24931088495</v>
      </c>
      <c r="W163" s="27">
        <v>3906047</v>
      </c>
      <c r="X163" s="27">
        <v>24931088495</v>
      </c>
      <c r="Y163" s="27">
        <v>24863014890</v>
      </c>
      <c r="Z163" s="27">
        <v>24863014890</v>
      </c>
      <c r="AA163" s="27">
        <v>24863014890</v>
      </c>
    </row>
    <row r="164" spans="1:27" ht="56.25" x14ac:dyDescent="0.25">
      <c r="A164" s="24" t="s">
        <v>80</v>
      </c>
      <c r="B164" s="25" t="s">
        <v>81</v>
      </c>
      <c r="C164" s="26" t="s">
        <v>61</v>
      </c>
      <c r="D164" s="24" t="s">
        <v>48</v>
      </c>
      <c r="E164" s="24" t="s">
        <v>180</v>
      </c>
      <c r="F164" s="24" t="s">
        <v>168</v>
      </c>
      <c r="G164" s="24" t="s">
        <v>169</v>
      </c>
      <c r="H164" s="24" t="s">
        <v>177</v>
      </c>
      <c r="I164" s="24"/>
      <c r="J164" s="24"/>
      <c r="K164" s="24"/>
      <c r="L164" s="24"/>
      <c r="M164" s="24" t="s">
        <v>27</v>
      </c>
      <c r="N164" s="24" t="s">
        <v>156</v>
      </c>
      <c r="O164" s="24" t="s">
        <v>28</v>
      </c>
      <c r="P164" s="25" t="s">
        <v>58</v>
      </c>
      <c r="Q164" s="27">
        <v>66028069</v>
      </c>
      <c r="R164" s="27">
        <v>2915324</v>
      </c>
      <c r="S164" s="27">
        <v>2406444</v>
      </c>
      <c r="T164" s="27">
        <v>66536949</v>
      </c>
      <c r="U164" s="27">
        <v>0</v>
      </c>
      <c r="V164" s="27">
        <v>66536949</v>
      </c>
      <c r="W164" s="27">
        <v>0</v>
      </c>
      <c r="X164" s="27">
        <v>66536949</v>
      </c>
      <c r="Y164" s="27">
        <v>66536949</v>
      </c>
      <c r="Z164" s="27">
        <v>66536949</v>
      </c>
      <c r="AA164" s="27">
        <v>66536949</v>
      </c>
    </row>
    <row r="165" spans="1:27" ht="45" x14ac:dyDescent="0.25">
      <c r="A165" s="24" t="s">
        <v>80</v>
      </c>
      <c r="B165" s="25" t="s">
        <v>81</v>
      </c>
      <c r="C165" s="26" t="s">
        <v>182</v>
      </c>
      <c r="D165" s="24" t="s">
        <v>48</v>
      </c>
      <c r="E165" s="24" t="s">
        <v>180</v>
      </c>
      <c r="F165" s="24" t="s">
        <v>168</v>
      </c>
      <c r="G165" s="24" t="s">
        <v>170</v>
      </c>
      <c r="H165" s="24" t="s">
        <v>62</v>
      </c>
      <c r="I165" s="24"/>
      <c r="J165" s="24"/>
      <c r="K165" s="24"/>
      <c r="L165" s="24"/>
      <c r="M165" s="24" t="s">
        <v>27</v>
      </c>
      <c r="N165" s="24" t="s">
        <v>156</v>
      </c>
      <c r="O165" s="24" t="s">
        <v>28</v>
      </c>
      <c r="P165" s="25" t="s">
        <v>63</v>
      </c>
      <c r="Q165" s="27">
        <v>1096745605</v>
      </c>
      <c r="R165" s="27">
        <v>1299893202</v>
      </c>
      <c r="S165" s="27">
        <v>80535856</v>
      </c>
      <c r="T165" s="27">
        <v>2316102951</v>
      </c>
      <c r="U165" s="27">
        <v>0</v>
      </c>
      <c r="V165" s="27">
        <v>2297634960.5999999</v>
      </c>
      <c r="W165" s="27">
        <v>18467990.399999999</v>
      </c>
      <c r="X165" s="27">
        <v>2297634960.5999999</v>
      </c>
      <c r="Y165" s="27">
        <v>2295042823.5999999</v>
      </c>
      <c r="Z165" s="27">
        <v>2259622301.8099999</v>
      </c>
      <c r="AA165" s="27">
        <v>2259622301.8099999</v>
      </c>
    </row>
    <row r="166" spans="1:27" ht="22.5" x14ac:dyDescent="0.25">
      <c r="A166" s="24" t="s">
        <v>82</v>
      </c>
      <c r="B166" s="25" t="s">
        <v>83</v>
      </c>
      <c r="C166" s="26" t="s">
        <v>34</v>
      </c>
      <c r="D166" s="24" t="s">
        <v>26</v>
      </c>
      <c r="E166" s="24" t="s">
        <v>157</v>
      </c>
      <c r="F166" s="24"/>
      <c r="G166" s="24"/>
      <c r="H166" s="24"/>
      <c r="I166" s="24"/>
      <c r="J166" s="24"/>
      <c r="K166" s="24"/>
      <c r="L166" s="24"/>
      <c r="M166" s="24" t="s">
        <v>27</v>
      </c>
      <c r="N166" s="24" t="s">
        <v>156</v>
      </c>
      <c r="O166" s="24" t="s">
        <v>28</v>
      </c>
      <c r="P166" s="25" t="s">
        <v>35</v>
      </c>
      <c r="Q166" s="27">
        <v>46840153</v>
      </c>
      <c r="R166" s="27">
        <v>5335683827</v>
      </c>
      <c r="S166" s="27">
        <v>336481504</v>
      </c>
      <c r="T166" s="27">
        <v>5046042476</v>
      </c>
      <c r="U166" s="27">
        <v>0</v>
      </c>
      <c r="V166" s="27">
        <v>5041491324</v>
      </c>
      <c r="W166" s="27">
        <v>4551152</v>
      </c>
      <c r="X166" s="27">
        <v>5041491324</v>
      </c>
      <c r="Y166" s="27">
        <v>4564333721</v>
      </c>
      <c r="Z166" s="27">
        <v>4564333721</v>
      </c>
      <c r="AA166" s="27">
        <v>4564333721</v>
      </c>
    </row>
    <row r="167" spans="1:27" ht="22.5" x14ac:dyDescent="0.25">
      <c r="A167" s="24" t="s">
        <v>82</v>
      </c>
      <c r="B167" s="25" t="s">
        <v>83</v>
      </c>
      <c r="C167" s="26" t="s">
        <v>44</v>
      </c>
      <c r="D167" s="24" t="s">
        <v>26</v>
      </c>
      <c r="E167" s="24" t="s">
        <v>166</v>
      </c>
      <c r="F167" s="24" t="s">
        <v>155</v>
      </c>
      <c r="G167" s="24"/>
      <c r="H167" s="24"/>
      <c r="I167" s="24"/>
      <c r="J167" s="24"/>
      <c r="K167" s="24"/>
      <c r="L167" s="24"/>
      <c r="M167" s="24" t="s">
        <v>27</v>
      </c>
      <c r="N167" s="24" t="s">
        <v>156</v>
      </c>
      <c r="O167" s="24" t="s">
        <v>28</v>
      </c>
      <c r="P167" s="25" t="s">
        <v>45</v>
      </c>
      <c r="Q167" s="27">
        <v>62949584</v>
      </c>
      <c r="R167" s="27">
        <v>50078440</v>
      </c>
      <c r="S167" s="27">
        <v>95000</v>
      </c>
      <c r="T167" s="27">
        <v>112933024</v>
      </c>
      <c r="U167" s="27">
        <v>0</v>
      </c>
      <c r="V167" s="27">
        <v>112933024</v>
      </c>
      <c r="W167" s="27">
        <v>0</v>
      </c>
      <c r="X167" s="27">
        <v>112933024</v>
      </c>
      <c r="Y167" s="27">
        <v>112933024</v>
      </c>
      <c r="Z167" s="27">
        <v>112933024</v>
      </c>
      <c r="AA167" s="27">
        <v>112933024</v>
      </c>
    </row>
    <row r="168" spans="1:27" ht="56.25" x14ac:dyDescent="0.25">
      <c r="A168" s="24" t="s">
        <v>82</v>
      </c>
      <c r="B168" s="25" t="s">
        <v>83</v>
      </c>
      <c r="C168" s="26" t="s">
        <v>49</v>
      </c>
      <c r="D168" s="24" t="s">
        <v>48</v>
      </c>
      <c r="E168" s="24" t="s">
        <v>167</v>
      </c>
      <c r="F168" s="24" t="s">
        <v>168</v>
      </c>
      <c r="G168" s="24" t="s">
        <v>170</v>
      </c>
      <c r="H168" s="24" t="s">
        <v>171</v>
      </c>
      <c r="I168" s="24"/>
      <c r="J168" s="24"/>
      <c r="K168" s="24"/>
      <c r="L168" s="24"/>
      <c r="M168" s="24" t="s">
        <v>27</v>
      </c>
      <c r="N168" s="24" t="s">
        <v>156</v>
      </c>
      <c r="O168" s="24" t="s">
        <v>28</v>
      </c>
      <c r="P168" s="25" t="s">
        <v>50</v>
      </c>
      <c r="Q168" s="27">
        <v>374564000</v>
      </c>
      <c r="R168" s="27">
        <v>55376807</v>
      </c>
      <c r="S168" s="27">
        <v>14000363</v>
      </c>
      <c r="T168" s="27">
        <v>415940444</v>
      </c>
      <c r="U168" s="27">
        <v>0</v>
      </c>
      <c r="V168" s="27">
        <v>415246558</v>
      </c>
      <c r="W168" s="27">
        <v>693886</v>
      </c>
      <c r="X168" s="27">
        <v>415246558</v>
      </c>
      <c r="Y168" s="27">
        <v>415246558</v>
      </c>
      <c r="Z168" s="27">
        <v>415246558</v>
      </c>
      <c r="AA168" s="27">
        <v>415246558</v>
      </c>
    </row>
    <row r="169" spans="1:27" ht="56.25" x14ac:dyDescent="0.25">
      <c r="A169" s="24" t="s">
        <v>82</v>
      </c>
      <c r="B169" s="25" t="s">
        <v>83</v>
      </c>
      <c r="C169" s="26" t="s">
        <v>51</v>
      </c>
      <c r="D169" s="24" t="s">
        <v>48</v>
      </c>
      <c r="E169" s="24" t="s">
        <v>167</v>
      </c>
      <c r="F169" s="24" t="s">
        <v>168</v>
      </c>
      <c r="G169" s="24" t="s">
        <v>172</v>
      </c>
      <c r="H169" s="24" t="s">
        <v>52</v>
      </c>
      <c r="I169" s="24"/>
      <c r="J169" s="24"/>
      <c r="K169" s="24"/>
      <c r="L169" s="24"/>
      <c r="M169" s="24" t="s">
        <v>27</v>
      </c>
      <c r="N169" s="24" t="s">
        <v>156</v>
      </c>
      <c r="O169" s="24" t="s">
        <v>28</v>
      </c>
      <c r="P169" s="25" t="s">
        <v>53</v>
      </c>
      <c r="Q169" s="27">
        <v>3427181938</v>
      </c>
      <c r="R169" s="27">
        <v>69684896</v>
      </c>
      <c r="S169" s="27">
        <v>428296043</v>
      </c>
      <c r="T169" s="27">
        <v>3068570791</v>
      </c>
      <c r="U169" s="27">
        <v>0</v>
      </c>
      <c r="V169" s="27">
        <v>3036673649</v>
      </c>
      <c r="W169" s="27">
        <v>31897142</v>
      </c>
      <c r="X169" s="27">
        <v>3036673649</v>
      </c>
      <c r="Y169" s="27">
        <v>2075660943</v>
      </c>
      <c r="Z169" s="27">
        <v>2075660943</v>
      </c>
      <c r="AA169" s="27">
        <v>2075660943</v>
      </c>
    </row>
    <row r="170" spans="1:27" ht="90" x14ac:dyDescent="0.25">
      <c r="A170" s="24" t="s">
        <v>82</v>
      </c>
      <c r="B170" s="25" t="s">
        <v>83</v>
      </c>
      <c r="C170" s="26" t="s">
        <v>55</v>
      </c>
      <c r="D170" s="24" t="s">
        <v>48</v>
      </c>
      <c r="E170" s="24" t="s">
        <v>167</v>
      </c>
      <c r="F170" s="24" t="s">
        <v>168</v>
      </c>
      <c r="G170" s="24" t="s">
        <v>173</v>
      </c>
      <c r="H170" s="24" t="s">
        <v>174</v>
      </c>
      <c r="I170" s="24"/>
      <c r="J170" s="24"/>
      <c r="K170" s="24"/>
      <c r="L170" s="24"/>
      <c r="M170" s="24" t="s">
        <v>54</v>
      </c>
      <c r="N170" s="24" t="s">
        <v>163</v>
      </c>
      <c r="O170" s="24" t="s">
        <v>28</v>
      </c>
      <c r="P170" s="25" t="s">
        <v>56</v>
      </c>
      <c r="Q170" s="27">
        <v>379938904295</v>
      </c>
      <c r="R170" s="27">
        <v>16886127355</v>
      </c>
      <c r="S170" s="27">
        <v>44721732467</v>
      </c>
      <c r="T170" s="27">
        <v>352103299183</v>
      </c>
      <c r="U170" s="27">
        <v>0</v>
      </c>
      <c r="V170" s="27">
        <v>351922730343</v>
      </c>
      <c r="W170" s="27">
        <v>180568840</v>
      </c>
      <c r="X170" s="27">
        <v>351922730343</v>
      </c>
      <c r="Y170" s="27">
        <v>345896264281.02002</v>
      </c>
      <c r="Z170" s="27">
        <v>345896264281.02002</v>
      </c>
      <c r="AA170" s="27">
        <v>345896264281.02002</v>
      </c>
    </row>
    <row r="171" spans="1:27" ht="90" x14ac:dyDescent="0.25">
      <c r="A171" s="24" t="s">
        <v>82</v>
      </c>
      <c r="B171" s="25" t="s">
        <v>83</v>
      </c>
      <c r="C171" s="26" t="s">
        <v>55</v>
      </c>
      <c r="D171" s="24" t="s">
        <v>48</v>
      </c>
      <c r="E171" s="24" t="s">
        <v>167</v>
      </c>
      <c r="F171" s="24" t="s">
        <v>168</v>
      </c>
      <c r="G171" s="24" t="s">
        <v>173</v>
      </c>
      <c r="H171" s="24" t="s">
        <v>174</v>
      </c>
      <c r="I171" s="24"/>
      <c r="J171" s="24"/>
      <c r="K171" s="24"/>
      <c r="L171" s="24"/>
      <c r="M171" s="24" t="s">
        <v>27</v>
      </c>
      <c r="N171" s="24" t="s">
        <v>175</v>
      </c>
      <c r="O171" s="24" t="s">
        <v>28</v>
      </c>
      <c r="P171" s="25" t="s">
        <v>56</v>
      </c>
      <c r="Q171" s="27">
        <v>2341222277</v>
      </c>
      <c r="R171" s="27">
        <v>155868858</v>
      </c>
      <c r="S171" s="27">
        <v>91084306</v>
      </c>
      <c r="T171" s="27">
        <v>2406006829</v>
      </c>
      <c r="U171" s="27">
        <v>0</v>
      </c>
      <c r="V171" s="27">
        <v>2405654052</v>
      </c>
      <c r="W171" s="27">
        <v>352777</v>
      </c>
      <c r="X171" s="27">
        <v>2405654052</v>
      </c>
      <c r="Y171" s="27">
        <v>2405654052</v>
      </c>
      <c r="Z171" s="27">
        <v>2405654052</v>
      </c>
      <c r="AA171" s="27">
        <v>2405654052</v>
      </c>
    </row>
    <row r="172" spans="1:27" ht="90" x14ac:dyDescent="0.25">
      <c r="A172" s="24" t="s">
        <v>82</v>
      </c>
      <c r="B172" s="25" t="s">
        <v>83</v>
      </c>
      <c r="C172" s="26" t="s">
        <v>55</v>
      </c>
      <c r="D172" s="24" t="s">
        <v>48</v>
      </c>
      <c r="E172" s="24" t="s">
        <v>167</v>
      </c>
      <c r="F172" s="24" t="s">
        <v>168</v>
      </c>
      <c r="G172" s="24" t="s">
        <v>173</v>
      </c>
      <c r="H172" s="24" t="s">
        <v>174</v>
      </c>
      <c r="I172" s="24"/>
      <c r="J172" s="24"/>
      <c r="K172" s="24"/>
      <c r="L172" s="24"/>
      <c r="M172" s="24" t="s">
        <v>27</v>
      </c>
      <c r="N172" s="24" t="s">
        <v>156</v>
      </c>
      <c r="O172" s="24" t="s">
        <v>28</v>
      </c>
      <c r="P172" s="25" t="s">
        <v>56</v>
      </c>
      <c r="Q172" s="27">
        <v>869991962</v>
      </c>
      <c r="R172" s="27">
        <v>1842388292</v>
      </c>
      <c r="S172" s="27">
        <v>86001670</v>
      </c>
      <c r="T172" s="27">
        <v>2626378584</v>
      </c>
      <c r="U172" s="27">
        <v>0</v>
      </c>
      <c r="V172" s="27">
        <v>2626300192</v>
      </c>
      <c r="W172" s="27">
        <v>78392</v>
      </c>
      <c r="X172" s="27">
        <v>2626300192</v>
      </c>
      <c r="Y172" s="27">
        <v>2400825152</v>
      </c>
      <c r="Z172" s="27">
        <v>2400825152</v>
      </c>
      <c r="AA172" s="27">
        <v>2400825152</v>
      </c>
    </row>
    <row r="173" spans="1:27" ht="56.25" x14ac:dyDescent="0.25">
      <c r="A173" s="24" t="s">
        <v>82</v>
      </c>
      <c r="B173" s="25" t="s">
        <v>83</v>
      </c>
      <c r="C173" s="26" t="s">
        <v>57</v>
      </c>
      <c r="D173" s="24" t="s">
        <v>48</v>
      </c>
      <c r="E173" s="24" t="s">
        <v>167</v>
      </c>
      <c r="F173" s="24" t="s">
        <v>168</v>
      </c>
      <c r="G173" s="24" t="s">
        <v>173</v>
      </c>
      <c r="H173" s="24" t="s">
        <v>177</v>
      </c>
      <c r="I173" s="24"/>
      <c r="J173" s="24"/>
      <c r="K173" s="24"/>
      <c r="L173" s="24"/>
      <c r="M173" s="24" t="s">
        <v>54</v>
      </c>
      <c r="N173" s="24" t="s">
        <v>163</v>
      </c>
      <c r="O173" s="24" t="s">
        <v>28</v>
      </c>
      <c r="P173" s="25" t="s">
        <v>58</v>
      </c>
      <c r="Q173" s="27">
        <v>2042473939</v>
      </c>
      <c r="R173" s="27">
        <v>397240556</v>
      </c>
      <c r="S173" s="27">
        <v>1709098500</v>
      </c>
      <c r="T173" s="27">
        <v>730615995</v>
      </c>
      <c r="U173" s="27">
        <v>0</v>
      </c>
      <c r="V173" s="27">
        <v>689964610</v>
      </c>
      <c r="W173" s="27">
        <v>40651385</v>
      </c>
      <c r="X173" s="27">
        <v>689964610</v>
      </c>
      <c r="Y173" s="27">
        <v>686713135</v>
      </c>
      <c r="Z173" s="27">
        <v>686713135</v>
      </c>
      <c r="AA173" s="27">
        <v>686713135</v>
      </c>
    </row>
    <row r="174" spans="1:27" ht="56.25" x14ac:dyDescent="0.25">
      <c r="A174" s="24" t="s">
        <v>82</v>
      </c>
      <c r="B174" s="25" t="s">
        <v>83</v>
      </c>
      <c r="C174" s="26" t="s">
        <v>57</v>
      </c>
      <c r="D174" s="24" t="s">
        <v>48</v>
      </c>
      <c r="E174" s="24" t="s">
        <v>167</v>
      </c>
      <c r="F174" s="24" t="s">
        <v>168</v>
      </c>
      <c r="G174" s="24" t="s">
        <v>173</v>
      </c>
      <c r="H174" s="24" t="s">
        <v>177</v>
      </c>
      <c r="I174" s="24"/>
      <c r="J174" s="24"/>
      <c r="K174" s="24"/>
      <c r="L174" s="24"/>
      <c r="M174" s="24" t="s">
        <v>27</v>
      </c>
      <c r="N174" s="24" t="s">
        <v>156</v>
      </c>
      <c r="O174" s="24" t="s">
        <v>28</v>
      </c>
      <c r="P174" s="25" t="s">
        <v>58</v>
      </c>
      <c r="Q174" s="27">
        <v>6415849441</v>
      </c>
      <c r="R174" s="27">
        <v>1882833347</v>
      </c>
      <c r="S174" s="27">
        <v>2038212279</v>
      </c>
      <c r="T174" s="27">
        <v>6260470509</v>
      </c>
      <c r="U174" s="27">
        <v>0</v>
      </c>
      <c r="V174" s="27">
        <v>6255681007</v>
      </c>
      <c r="W174" s="27">
        <v>4789502</v>
      </c>
      <c r="X174" s="27">
        <v>6255681007</v>
      </c>
      <c r="Y174" s="27">
        <v>6207683422</v>
      </c>
      <c r="Z174" s="27">
        <v>6206326570</v>
      </c>
      <c r="AA174" s="27">
        <v>6206326570</v>
      </c>
    </row>
    <row r="175" spans="1:27" ht="45" x14ac:dyDescent="0.25">
      <c r="A175" s="24" t="s">
        <v>82</v>
      </c>
      <c r="B175" s="25" t="s">
        <v>83</v>
      </c>
      <c r="C175" s="26" t="s">
        <v>59</v>
      </c>
      <c r="D175" s="24" t="s">
        <v>48</v>
      </c>
      <c r="E175" s="24" t="s">
        <v>167</v>
      </c>
      <c r="F175" s="24" t="s">
        <v>168</v>
      </c>
      <c r="G175" s="24" t="s">
        <v>163</v>
      </c>
      <c r="H175" s="24" t="s">
        <v>178</v>
      </c>
      <c r="I175" s="24"/>
      <c r="J175" s="24"/>
      <c r="K175" s="24"/>
      <c r="L175" s="24"/>
      <c r="M175" s="24" t="s">
        <v>54</v>
      </c>
      <c r="N175" s="24" t="s">
        <v>179</v>
      </c>
      <c r="O175" s="24" t="s">
        <v>28</v>
      </c>
      <c r="P175" s="25" t="s">
        <v>60</v>
      </c>
      <c r="Q175" s="27">
        <v>1612548413</v>
      </c>
      <c r="R175" s="27">
        <v>546418917</v>
      </c>
      <c r="S175" s="27">
        <v>149411450</v>
      </c>
      <c r="T175" s="27">
        <v>2009555880</v>
      </c>
      <c r="U175" s="27">
        <v>0</v>
      </c>
      <c r="V175" s="27">
        <v>1990531840.4000001</v>
      </c>
      <c r="W175" s="27">
        <v>19024039.600000001</v>
      </c>
      <c r="X175" s="27">
        <v>1990531840.4000001</v>
      </c>
      <c r="Y175" s="27">
        <v>1840818852.4000001</v>
      </c>
      <c r="Z175" s="27">
        <v>1840818852.4000001</v>
      </c>
      <c r="AA175" s="27">
        <v>1840818852.4000001</v>
      </c>
    </row>
    <row r="176" spans="1:27" ht="45" x14ac:dyDescent="0.25">
      <c r="A176" s="24" t="s">
        <v>82</v>
      </c>
      <c r="B176" s="25" t="s">
        <v>83</v>
      </c>
      <c r="C176" s="26" t="s">
        <v>59</v>
      </c>
      <c r="D176" s="24" t="s">
        <v>48</v>
      </c>
      <c r="E176" s="24" t="s">
        <v>167</v>
      </c>
      <c r="F176" s="24" t="s">
        <v>168</v>
      </c>
      <c r="G176" s="24" t="s">
        <v>163</v>
      </c>
      <c r="H176" s="24" t="s">
        <v>178</v>
      </c>
      <c r="I176" s="24"/>
      <c r="J176" s="24"/>
      <c r="K176" s="24"/>
      <c r="L176" s="24"/>
      <c r="M176" s="24" t="s">
        <v>27</v>
      </c>
      <c r="N176" s="24" t="s">
        <v>176</v>
      </c>
      <c r="O176" s="24" t="s">
        <v>28</v>
      </c>
      <c r="P176" s="25" t="s">
        <v>60</v>
      </c>
      <c r="Q176" s="27">
        <v>3123863980</v>
      </c>
      <c r="R176" s="27">
        <v>760010642</v>
      </c>
      <c r="S176" s="27">
        <v>581843230</v>
      </c>
      <c r="T176" s="27">
        <v>3302031392</v>
      </c>
      <c r="U176" s="27">
        <v>0</v>
      </c>
      <c r="V176" s="27">
        <v>3293274369</v>
      </c>
      <c r="W176" s="27">
        <v>8757023</v>
      </c>
      <c r="X176" s="27">
        <v>3293274369</v>
      </c>
      <c r="Y176" s="27">
        <v>3285976854</v>
      </c>
      <c r="Z176" s="27">
        <v>3285976854</v>
      </c>
      <c r="AA176" s="27">
        <v>3285976854</v>
      </c>
    </row>
    <row r="177" spans="1:27" ht="45" x14ac:dyDescent="0.25">
      <c r="A177" s="24" t="s">
        <v>82</v>
      </c>
      <c r="B177" s="25" t="s">
        <v>83</v>
      </c>
      <c r="C177" s="26" t="s">
        <v>59</v>
      </c>
      <c r="D177" s="24" t="s">
        <v>48</v>
      </c>
      <c r="E177" s="24" t="s">
        <v>167</v>
      </c>
      <c r="F177" s="24" t="s">
        <v>168</v>
      </c>
      <c r="G177" s="24" t="s">
        <v>163</v>
      </c>
      <c r="H177" s="24" t="s">
        <v>178</v>
      </c>
      <c r="I177" s="24"/>
      <c r="J177" s="24"/>
      <c r="K177" s="24"/>
      <c r="L177" s="24"/>
      <c r="M177" s="24" t="s">
        <v>27</v>
      </c>
      <c r="N177" s="24" t="s">
        <v>156</v>
      </c>
      <c r="O177" s="24" t="s">
        <v>28</v>
      </c>
      <c r="P177" s="25" t="s">
        <v>60</v>
      </c>
      <c r="Q177" s="27">
        <v>18048045413</v>
      </c>
      <c r="R177" s="27">
        <v>4593250098</v>
      </c>
      <c r="S177" s="27">
        <v>519417806</v>
      </c>
      <c r="T177" s="27">
        <v>22121877705</v>
      </c>
      <c r="U177" s="27">
        <v>0</v>
      </c>
      <c r="V177" s="27">
        <v>22086569296</v>
      </c>
      <c r="W177" s="27">
        <v>35308409</v>
      </c>
      <c r="X177" s="27">
        <v>22086569296</v>
      </c>
      <c r="Y177" s="27">
        <v>21977370064</v>
      </c>
      <c r="Z177" s="27">
        <v>21977370064</v>
      </c>
      <c r="AA177" s="27">
        <v>21977370064</v>
      </c>
    </row>
    <row r="178" spans="1:27" ht="56.25" x14ac:dyDescent="0.25">
      <c r="A178" s="24" t="s">
        <v>82</v>
      </c>
      <c r="B178" s="25" t="s">
        <v>83</v>
      </c>
      <c r="C178" s="26" t="s">
        <v>61</v>
      </c>
      <c r="D178" s="24" t="s">
        <v>48</v>
      </c>
      <c r="E178" s="24" t="s">
        <v>180</v>
      </c>
      <c r="F178" s="24" t="s">
        <v>168</v>
      </c>
      <c r="G178" s="24" t="s">
        <v>169</v>
      </c>
      <c r="H178" s="24" t="s">
        <v>177</v>
      </c>
      <c r="I178" s="24"/>
      <c r="J178" s="24"/>
      <c r="K178" s="24"/>
      <c r="L178" s="24"/>
      <c r="M178" s="24" t="s">
        <v>27</v>
      </c>
      <c r="N178" s="24" t="s">
        <v>156</v>
      </c>
      <c r="O178" s="24" t="s">
        <v>28</v>
      </c>
      <c r="P178" s="25" t="s">
        <v>58</v>
      </c>
      <c r="Q178" s="27">
        <v>119520939</v>
      </c>
      <c r="R178" s="27">
        <v>11311153</v>
      </c>
      <c r="S178" s="27">
        <v>3674881</v>
      </c>
      <c r="T178" s="27">
        <v>127157211</v>
      </c>
      <c r="U178" s="27">
        <v>0</v>
      </c>
      <c r="V178" s="27">
        <v>126852560</v>
      </c>
      <c r="W178" s="27">
        <v>304651</v>
      </c>
      <c r="X178" s="27">
        <v>126852560</v>
      </c>
      <c r="Y178" s="27">
        <v>126852560</v>
      </c>
      <c r="Z178" s="27">
        <v>126852560</v>
      </c>
      <c r="AA178" s="27">
        <v>126852560</v>
      </c>
    </row>
    <row r="179" spans="1:27" ht="45" x14ac:dyDescent="0.25">
      <c r="A179" s="24" t="s">
        <v>82</v>
      </c>
      <c r="B179" s="25" t="s">
        <v>83</v>
      </c>
      <c r="C179" s="26" t="s">
        <v>182</v>
      </c>
      <c r="D179" s="24" t="s">
        <v>48</v>
      </c>
      <c r="E179" s="24" t="s">
        <v>180</v>
      </c>
      <c r="F179" s="24" t="s">
        <v>168</v>
      </c>
      <c r="G179" s="24" t="s">
        <v>170</v>
      </c>
      <c r="H179" s="24" t="s">
        <v>62</v>
      </c>
      <c r="I179" s="24"/>
      <c r="J179" s="24"/>
      <c r="K179" s="24"/>
      <c r="L179" s="24"/>
      <c r="M179" s="24" t="s">
        <v>27</v>
      </c>
      <c r="N179" s="24" t="s">
        <v>156</v>
      </c>
      <c r="O179" s="24" t="s">
        <v>28</v>
      </c>
      <c r="P179" s="25" t="s">
        <v>63</v>
      </c>
      <c r="Q179" s="27">
        <v>1413991023</v>
      </c>
      <c r="R179" s="27">
        <v>1447968500</v>
      </c>
      <c r="S179" s="27">
        <v>202507089</v>
      </c>
      <c r="T179" s="27">
        <v>2659452434</v>
      </c>
      <c r="U179" s="27">
        <v>0</v>
      </c>
      <c r="V179" s="27">
        <v>2602523352.8200002</v>
      </c>
      <c r="W179" s="27">
        <v>56929081.18</v>
      </c>
      <c r="X179" s="27">
        <v>2602523352.8200002</v>
      </c>
      <c r="Y179" s="27">
        <v>2460331097.6100001</v>
      </c>
      <c r="Z179" s="27">
        <v>2409474912.6100001</v>
      </c>
      <c r="AA179" s="27">
        <v>2409474912.6100001</v>
      </c>
    </row>
    <row r="180" spans="1:27" ht="22.5" x14ac:dyDescent="0.25">
      <c r="A180" s="24" t="s">
        <v>84</v>
      </c>
      <c r="B180" s="25" t="s">
        <v>85</v>
      </c>
      <c r="C180" s="26" t="s">
        <v>34</v>
      </c>
      <c r="D180" s="24" t="s">
        <v>26</v>
      </c>
      <c r="E180" s="24" t="s">
        <v>157</v>
      </c>
      <c r="F180" s="24"/>
      <c r="G180" s="24"/>
      <c r="H180" s="24"/>
      <c r="I180" s="24"/>
      <c r="J180" s="24"/>
      <c r="K180" s="24"/>
      <c r="L180" s="24"/>
      <c r="M180" s="24" t="s">
        <v>27</v>
      </c>
      <c r="N180" s="24" t="s">
        <v>156</v>
      </c>
      <c r="O180" s="24" t="s">
        <v>28</v>
      </c>
      <c r="P180" s="25" t="s">
        <v>35</v>
      </c>
      <c r="Q180" s="27">
        <v>303530306</v>
      </c>
      <c r="R180" s="27">
        <v>2639425823</v>
      </c>
      <c r="S180" s="27">
        <v>93019329</v>
      </c>
      <c r="T180" s="27">
        <v>2849936800</v>
      </c>
      <c r="U180" s="27">
        <v>0</v>
      </c>
      <c r="V180" s="27">
        <v>2845491424.6900001</v>
      </c>
      <c r="W180" s="27">
        <v>4445375.3099999996</v>
      </c>
      <c r="X180" s="27">
        <v>2845491424.6900001</v>
      </c>
      <c r="Y180" s="27">
        <v>2585493716.8099999</v>
      </c>
      <c r="Z180" s="27">
        <v>2386854438</v>
      </c>
      <c r="AA180" s="27">
        <v>2386854438</v>
      </c>
    </row>
    <row r="181" spans="1:27" ht="22.5" x14ac:dyDescent="0.25">
      <c r="A181" s="24" t="s">
        <v>84</v>
      </c>
      <c r="B181" s="25" t="s">
        <v>85</v>
      </c>
      <c r="C181" s="26" t="s">
        <v>44</v>
      </c>
      <c r="D181" s="24" t="s">
        <v>26</v>
      </c>
      <c r="E181" s="24" t="s">
        <v>166</v>
      </c>
      <c r="F181" s="24" t="s">
        <v>155</v>
      </c>
      <c r="G181" s="24"/>
      <c r="H181" s="24"/>
      <c r="I181" s="24"/>
      <c r="J181" s="24"/>
      <c r="K181" s="24"/>
      <c r="L181" s="24"/>
      <c r="M181" s="24" t="s">
        <v>27</v>
      </c>
      <c r="N181" s="24" t="s">
        <v>156</v>
      </c>
      <c r="O181" s="24" t="s">
        <v>28</v>
      </c>
      <c r="P181" s="25" t="s">
        <v>45</v>
      </c>
      <c r="Q181" s="27">
        <v>59048912</v>
      </c>
      <c r="R181" s="27">
        <v>11333043</v>
      </c>
      <c r="S181" s="27">
        <v>1487</v>
      </c>
      <c r="T181" s="27">
        <v>70380468</v>
      </c>
      <c r="U181" s="27">
        <v>0</v>
      </c>
      <c r="V181" s="27">
        <v>70380468</v>
      </c>
      <c r="W181" s="27">
        <v>0</v>
      </c>
      <c r="X181" s="27">
        <v>70380468</v>
      </c>
      <c r="Y181" s="27">
        <v>70380468</v>
      </c>
      <c r="Z181" s="27">
        <v>70380468</v>
      </c>
      <c r="AA181" s="27">
        <v>70380468</v>
      </c>
    </row>
    <row r="182" spans="1:27" ht="56.25" x14ac:dyDescent="0.25">
      <c r="A182" s="24" t="s">
        <v>84</v>
      </c>
      <c r="B182" s="25" t="s">
        <v>85</v>
      </c>
      <c r="C182" s="26" t="s">
        <v>49</v>
      </c>
      <c r="D182" s="24" t="s">
        <v>48</v>
      </c>
      <c r="E182" s="24" t="s">
        <v>167</v>
      </c>
      <c r="F182" s="24" t="s">
        <v>168</v>
      </c>
      <c r="G182" s="24" t="s">
        <v>170</v>
      </c>
      <c r="H182" s="24" t="s">
        <v>171</v>
      </c>
      <c r="I182" s="24"/>
      <c r="J182" s="24"/>
      <c r="K182" s="24"/>
      <c r="L182" s="24"/>
      <c r="M182" s="24" t="s">
        <v>27</v>
      </c>
      <c r="N182" s="24" t="s">
        <v>156</v>
      </c>
      <c r="O182" s="24" t="s">
        <v>28</v>
      </c>
      <c r="P182" s="25" t="s">
        <v>50</v>
      </c>
      <c r="Q182" s="27">
        <v>605923500</v>
      </c>
      <c r="R182" s="27">
        <v>245017042</v>
      </c>
      <c r="S182" s="27">
        <v>1203750</v>
      </c>
      <c r="T182" s="27">
        <v>849736792</v>
      </c>
      <c r="U182" s="27">
        <v>0</v>
      </c>
      <c r="V182" s="27">
        <v>849017275.75</v>
      </c>
      <c r="W182" s="27">
        <v>719516.25</v>
      </c>
      <c r="X182" s="27">
        <v>849017275.75</v>
      </c>
      <c r="Y182" s="27">
        <v>848990275.75</v>
      </c>
      <c r="Z182" s="27">
        <v>841775423.75</v>
      </c>
      <c r="AA182" s="27">
        <v>841775423.75</v>
      </c>
    </row>
    <row r="183" spans="1:27" ht="56.25" x14ac:dyDescent="0.25">
      <c r="A183" s="24" t="s">
        <v>84</v>
      </c>
      <c r="B183" s="25" t="s">
        <v>85</v>
      </c>
      <c r="C183" s="26" t="s">
        <v>51</v>
      </c>
      <c r="D183" s="24" t="s">
        <v>48</v>
      </c>
      <c r="E183" s="24" t="s">
        <v>167</v>
      </c>
      <c r="F183" s="24" t="s">
        <v>168</v>
      </c>
      <c r="G183" s="24" t="s">
        <v>172</v>
      </c>
      <c r="H183" s="24" t="s">
        <v>52</v>
      </c>
      <c r="I183" s="24"/>
      <c r="J183" s="24"/>
      <c r="K183" s="24"/>
      <c r="L183" s="24"/>
      <c r="M183" s="24" t="s">
        <v>27</v>
      </c>
      <c r="N183" s="24" t="s">
        <v>156</v>
      </c>
      <c r="O183" s="24" t="s">
        <v>28</v>
      </c>
      <c r="P183" s="25" t="s">
        <v>53</v>
      </c>
      <c r="Q183" s="27">
        <v>50804000</v>
      </c>
      <c r="R183" s="27">
        <v>250000</v>
      </c>
      <c r="S183" s="27">
        <v>7598240</v>
      </c>
      <c r="T183" s="27">
        <v>43455760</v>
      </c>
      <c r="U183" s="27">
        <v>0</v>
      </c>
      <c r="V183" s="27">
        <v>43455760</v>
      </c>
      <c r="W183" s="27">
        <v>0</v>
      </c>
      <c r="X183" s="27">
        <v>43455760</v>
      </c>
      <c r="Y183" s="27">
        <v>43455760</v>
      </c>
      <c r="Z183" s="27">
        <v>41976062</v>
      </c>
      <c r="AA183" s="27">
        <v>41976062</v>
      </c>
    </row>
    <row r="184" spans="1:27" ht="90" x14ac:dyDescent="0.25">
      <c r="A184" s="24" t="s">
        <v>84</v>
      </c>
      <c r="B184" s="25" t="s">
        <v>85</v>
      </c>
      <c r="C184" s="26" t="s">
        <v>55</v>
      </c>
      <c r="D184" s="24" t="s">
        <v>48</v>
      </c>
      <c r="E184" s="24" t="s">
        <v>167</v>
      </c>
      <c r="F184" s="24" t="s">
        <v>168</v>
      </c>
      <c r="G184" s="24" t="s">
        <v>173</v>
      </c>
      <c r="H184" s="24" t="s">
        <v>174</v>
      </c>
      <c r="I184" s="24"/>
      <c r="J184" s="24"/>
      <c r="K184" s="24"/>
      <c r="L184" s="24"/>
      <c r="M184" s="24" t="s">
        <v>54</v>
      </c>
      <c r="N184" s="24" t="s">
        <v>163</v>
      </c>
      <c r="O184" s="24" t="s">
        <v>28</v>
      </c>
      <c r="P184" s="25" t="s">
        <v>56</v>
      </c>
      <c r="Q184" s="27">
        <v>170673533474</v>
      </c>
      <c r="R184" s="27">
        <v>11794043761</v>
      </c>
      <c r="S184" s="27">
        <v>8446096473</v>
      </c>
      <c r="T184" s="27">
        <v>174021480762</v>
      </c>
      <c r="U184" s="27">
        <v>0</v>
      </c>
      <c r="V184" s="27">
        <v>174021480762</v>
      </c>
      <c r="W184" s="27">
        <v>0</v>
      </c>
      <c r="X184" s="27">
        <v>174021480762</v>
      </c>
      <c r="Y184" s="27">
        <v>168996587499</v>
      </c>
      <c r="Z184" s="27">
        <v>168996587499</v>
      </c>
      <c r="AA184" s="27">
        <v>168996587499</v>
      </c>
    </row>
    <row r="185" spans="1:27" ht="90" x14ac:dyDescent="0.25">
      <c r="A185" s="24" t="s">
        <v>84</v>
      </c>
      <c r="B185" s="25" t="s">
        <v>85</v>
      </c>
      <c r="C185" s="26" t="s">
        <v>55</v>
      </c>
      <c r="D185" s="24" t="s">
        <v>48</v>
      </c>
      <c r="E185" s="24" t="s">
        <v>167</v>
      </c>
      <c r="F185" s="24" t="s">
        <v>168</v>
      </c>
      <c r="G185" s="24" t="s">
        <v>173</v>
      </c>
      <c r="H185" s="24" t="s">
        <v>174</v>
      </c>
      <c r="I185" s="24"/>
      <c r="J185" s="24"/>
      <c r="K185" s="24"/>
      <c r="L185" s="24"/>
      <c r="M185" s="24" t="s">
        <v>27</v>
      </c>
      <c r="N185" s="24" t="s">
        <v>175</v>
      </c>
      <c r="O185" s="24" t="s">
        <v>28</v>
      </c>
      <c r="P185" s="25" t="s">
        <v>56</v>
      </c>
      <c r="Q185" s="27">
        <v>2784229278</v>
      </c>
      <c r="R185" s="27">
        <v>233242112</v>
      </c>
      <c r="S185" s="27">
        <v>64824038</v>
      </c>
      <c r="T185" s="27">
        <v>2952647352</v>
      </c>
      <c r="U185" s="27">
        <v>0</v>
      </c>
      <c r="V185" s="27">
        <v>2952647352</v>
      </c>
      <c r="W185" s="27">
        <v>0</v>
      </c>
      <c r="X185" s="27">
        <v>2952647352</v>
      </c>
      <c r="Y185" s="27">
        <v>2952647352</v>
      </c>
      <c r="Z185" s="27">
        <v>2948666889</v>
      </c>
      <c r="AA185" s="27">
        <v>2948666889</v>
      </c>
    </row>
    <row r="186" spans="1:27" ht="90" x14ac:dyDescent="0.25">
      <c r="A186" s="24" t="s">
        <v>84</v>
      </c>
      <c r="B186" s="25" t="s">
        <v>85</v>
      </c>
      <c r="C186" s="26" t="s">
        <v>55</v>
      </c>
      <c r="D186" s="24" t="s">
        <v>48</v>
      </c>
      <c r="E186" s="24" t="s">
        <v>167</v>
      </c>
      <c r="F186" s="24" t="s">
        <v>168</v>
      </c>
      <c r="G186" s="24" t="s">
        <v>173</v>
      </c>
      <c r="H186" s="24" t="s">
        <v>174</v>
      </c>
      <c r="I186" s="24"/>
      <c r="J186" s="24"/>
      <c r="K186" s="24"/>
      <c r="L186" s="24"/>
      <c r="M186" s="24" t="s">
        <v>27</v>
      </c>
      <c r="N186" s="24" t="s">
        <v>156</v>
      </c>
      <c r="O186" s="24" t="s">
        <v>28</v>
      </c>
      <c r="P186" s="25" t="s">
        <v>56</v>
      </c>
      <c r="Q186" s="27">
        <v>987788042</v>
      </c>
      <c r="R186" s="27">
        <v>367142253</v>
      </c>
      <c r="S186" s="27">
        <v>172153836</v>
      </c>
      <c r="T186" s="27">
        <v>1182776459</v>
      </c>
      <c r="U186" s="27">
        <v>0</v>
      </c>
      <c r="V186" s="27">
        <v>1181915360.25</v>
      </c>
      <c r="W186" s="27">
        <v>861098.75</v>
      </c>
      <c r="X186" s="27">
        <v>1181915360.25</v>
      </c>
      <c r="Y186" s="27">
        <v>1181915360.25</v>
      </c>
      <c r="Z186" s="27">
        <v>1174054002.25</v>
      </c>
      <c r="AA186" s="27">
        <v>1174054002.25</v>
      </c>
    </row>
    <row r="187" spans="1:27" ht="56.25" x14ac:dyDescent="0.25">
      <c r="A187" s="24" t="s">
        <v>84</v>
      </c>
      <c r="B187" s="25" t="s">
        <v>85</v>
      </c>
      <c r="C187" s="26" t="s">
        <v>57</v>
      </c>
      <c r="D187" s="24" t="s">
        <v>48</v>
      </c>
      <c r="E187" s="24" t="s">
        <v>167</v>
      </c>
      <c r="F187" s="24" t="s">
        <v>168</v>
      </c>
      <c r="G187" s="24" t="s">
        <v>173</v>
      </c>
      <c r="H187" s="24" t="s">
        <v>177</v>
      </c>
      <c r="I187" s="24"/>
      <c r="J187" s="24"/>
      <c r="K187" s="24"/>
      <c r="L187" s="24"/>
      <c r="M187" s="24" t="s">
        <v>54</v>
      </c>
      <c r="N187" s="24" t="s">
        <v>163</v>
      </c>
      <c r="O187" s="24" t="s">
        <v>28</v>
      </c>
      <c r="P187" s="25" t="s">
        <v>58</v>
      </c>
      <c r="Q187" s="27">
        <v>188305270</v>
      </c>
      <c r="R187" s="27">
        <v>584112</v>
      </c>
      <c r="S187" s="27">
        <v>11217377</v>
      </c>
      <c r="T187" s="27">
        <v>177672005</v>
      </c>
      <c r="U187" s="27">
        <v>0</v>
      </c>
      <c r="V187" s="27">
        <v>176043182</v>
      </c>
      <c r="W187" s="27">
        <v>1628823</v>
      </c>
      <c r="X187" s="27">
        <v>176043182</v>
      </c>
      <c r="Y187" s="27">
        <v>175890154</v>
      </c>
      <c r="Z187" s="27">
        <v>175068328</v>
      </c>
      <c r="AA187" s="27">
        <v>175068328</v>
      </c>
    </row>
    <row r="188" spans="1:27" ht="56.25" x14ac:dyDescent="0.25">
      <c r="A188" s="24" t="s">
        <v>84</v>
      </c>
      <c r="B188" s="25" t="s">
        <v>85</v>
      </c>
      <c r="C188" s="26" t="s">
        <v>57</v>
      </c>
      <c r="D188" s="24" t="s">
        <v>48</v>
      </c>
      <c r="E188" s="24" t="s">
        <v>167</v>
      </c>
      <c r="F188" s="24" t="s">
        <v>168</v>
      </c>
      <c r="G188" s="24" t="s">
        <v>173</v>
      </c>
      <c r="H188" s="24" t="s">
        <v>177</v>
      </c>
      <c r="I188" s="24"/>
      <c r="J188" s="24"/>
      <c r="K188" s="24"/>
      <c r="L188" s="24"/>
      <c r="M188" s="24" t="s">
        <v>27</v>
      </c>
      <c r="N188" s="24" t="s">
        <v>156</v>
      </c>
      <c r="O188" s="24" t="s">
        <v>28</v>
      </c>
      <c r="P188" s="25" t="s">
        <v>58</v>
      </c>
      <c r="Q188" s="27">
        <v>13327757617</v>
      </c>
      <c r="R188" s="27">
        <v>1065678666</v>
      </c>
      <c r="S188" s="27">
        <v>1576586102</v>
      </c>
      <c r="T188" s="27">
        <v>12816850181</v>
      </c>
      <c r="U188" s="27">
        <v>0</v>
      </c>
      <c r="V188" s="27">
        <v>12795583357.92</v>
      </c>
      <c r="W188" s="27">
        <v>21266823.079999998</v>
      </c>
      <c r="X188" s="27">
        <v>12795583357.92</v>
      </c>
      <c r="Y188" s="27">
        <v>12711371479.92</v>
      </c>
      <c r="Z188" s="27">
        <v>12709126242.92</v>
      </c>
      <c r="AA188" s="27">
        <v>12709126242.92</v>
      </c>
    </row>
    <row r="189" spans="1:27" ht="45" x14ac:dyDescent="0.25">
      <c r="A189" s="24" t="s">
        <v>84</v>
      </c>
      <c r="B189" s="25" t="s">
        <v>85</v>
      </c>
      <c r="C189" s="26" t="s">
        <v>59</v>
      </c>
      <c r="D189" s="24" t="s">
        <v>48</v>
      </c>
      <c r="E189" s="24" t="s">
        <v>167</v>
      </c>
      <c r="F189" s="24" t="s">
        <v>168</v>
      </c>
      <c r="G189" s="24" t="s">
        <v>163</v>
      </c>
      <c r="H189" s="24" t="s">
        <v>178</v>
      </c>
      <c r="I189" s="24"/>
      <c r="J189" s="24"/>
      <c r="K189" s="24"/>
      <c r="L189" s="24"/>
      <c r="M189" s="24" t="s">
        <v>54</v>
      </c>
      <c r="N189" s="24" t="s">
        <v>179</v>
      </c>
      <c r="O189" s="24" t="s">
        <v>28</v>
      </c>
      <c r="P189" s="25" t="s">
        <v>60</v>
      </c>
      <c r="Q189" s="27">
        <v>6336997974</v>
      </c>
      <c r="R189" s="27">
        <v>3776327002</v>
      </c>
      <c r="S189" s="27">
        <v>891035731</v>
      </c>
      <c r="T189" s="27">
        <v>9222289245</v>
      </c>
      <c r="U189" s="27">
        <v>0</v>
      </c>
      <c r="V189" s="27">
        <v>9201921027</v>
      </c>
      <c r="W189" s="27">
        <v>20368218</v>
      </c>
      <c r="X189" s="27">
        <v>9201921027</v>
      </c>
      <c r="Y189" s="27">
        <v>8955136481</v>
      </c>
      <c r="Z189" s="27">
        <v>8911110387</v>
      </c>
      <c r="AA189" s="27">
        <v>8911110387</v>
      </c>
    </row>
    <row r="190" spans="1:27" ht="45" x14ac:dyDescent="0.25">
      <c r="A190" s="24" t="s">
        <v>84</v>
      </c>
      <c r="B190" s="25" t="s">
        <v>85</v>
      </c>
      <c r="C190" s="26" t="s">
        <v>59</v>
      </c>
      <c r="D190" s="24" t="s">
        <v>48</v>
      </c>
      <c r="E190" s="24" t="s">
        <v>167</v>
      </c>
      <c r="F190" s="24" t="s">
        <v>168</v>
      </c>
      <c r="G190" s="24" t="s">
        <v>163</v>
      </c>
      <c r="H190" s="24" t="s">
        <v>178</v>
      </c>
      <c r="I190" s="24"/>
      <c r="J190" s="24"/>
      <c r="K190" s="24"/>
      <c r="L190" s="24"/>
      <c r="M190" s="24" t="s">
        <v>27</v>
      </c>
      <c r="N190" s="24" t="s">
        <v>176</v>
      </c>
      <c r="O190" s="24" t="s">
        <v>28</v>
      </c>
      <c r="P190" s="25" t="s">
        <v>60</v>
      </c>
      <c r="Q190" s="27">
        <v>7492593481</v>
      </c>
      <c r="R190" s="27">
        <v>2794596814</v>
      </c>
      <c r="S190" s="27">
        <v>740329671</v>
      </c>
      <c r="T190" s="27">
        <v>9546860624</v>
      </c>
      <c r="U190" s="27">
        <v>0</v>
      </c>
      <c r="V190" s="27">
        <v>9531583839</v>
      </c>
      <c r="W190" s="27">
        <v>15276785</v>
      </c>
      <c r="X190" s="27">
        <v>9531583839</v>
      </c>
      <c r="Y190" s="27">
        <v>9403154364</v>
      </c>
      <c r="Z190" s="27">
        <v>9359239719</v>
      </c>
      <c r="AA190" s="27">
        <v>9359239719</v>
      </c>
    </row>
    <row r="191" spans="1:27" ht="45" x14ac:dyDescent="0.25">
      <c r="A191" s="24" t="s">
        <v>84</v>
      </c>
      <c r="B191" s="25" t="s">
        <v>85</v>
      </c>
      <c r="C191" s="26" t="s">
        <v>59</v>
      </c>
      <c r="D191" s="24" t="s">
        <v>48</v>
      </c>
      <c r="E191" s="24" t="s">
        <v>167</v>
      </c>
      <c r="F191" s="24" t="s">
        <v>168</v>
      </c>
      <c r="G191" s="24" t="s">
        <v>163</v>
      </c>
      <c r="H191" s="24" t="s">
        <v>178</v>
      </c>
      <c r="I191" s="24"/>
      <c r="J191" s="24"/>
      <c r="K191" s="24"/>
      <c r="L191" s="24"/>
      <c r="M191" s="24" t="s">
        <v>27</v>
      </c>
      <c r="N191" s="24" t="s">
        <v>156</v>
      </c>
      <c r="O191" s="24" t="s">
        <v>28</v>
      </c>
      <c r="P191" s="25" t="s">
        <v>60</v>
      </c>
      <c r="Q191" s="27">
        <v>66509935035</v>
      </c>
      <c r="R191" s="27">
        <v>13023022911</v>
      </c>
      <c r="S191" s="27">
        <v>1464351301</v>
      </c>
      <c r="T191" s="27">
        <v>78068606645</v>
      </c>
      <c r="U191" s="27">
        <v>0</v>
      </c>
      <c r="V191" s="27">
        <v>78060153375.380005</v>
      </c>
      <c r="W191" s="27">
        <v>8453269.6199999992</v>
      </c>
      <c r="X191" s="27">
        <v>78060153375.380005</v>
      </c>
      <c r="Y191" s="27">
        <v>74665765394.660004</v>
      </c>
      <c r="Z191" s="27">
        <v>74432151194.660004</v>
      </c>
      <c r="AA191" s="27">
        <v>74432151194.660004</v>
      </c>
    </row>
    <row r="192" spans="1:27" ht="56.25" x14ac:dyDescent="0.25">
      <c r="A192" s="24" t="s">
        <v>84</v>
      </c>
      <c r="B192" s="25" t="s">
        <v>85</v>
      </c>
      <c r="C192" s="26" t="s">
        <v>61</v>
      </c>
      <c r="D192" s="24" t="s">
        <v>48</v>
      </c>
      <c r="E192" s="24" t="s">
        <v>180</v>
      </c>
      <c r="F192" s="24" t="s">
        <v>168</v>
      </c>
      <c r="G192" s="24" t="s">
        <v>169</v>
      </c>
      <c r="H192" s="24" t="s">
        <v>177</v>
      </c>
      <c r="I192" s="24"/>
      <c r="J192" s="24"/>
      <c r="K192" s="24"/>
      <c r="L192" s="24"/>
      <c r="M192" s="24" t="s">
        <v>27</v>
      </c>
      <c r="N192" s="24" t="s">
        <v>156</v>
      </c>
      <c r="O192" s="24" t="s">
        <v>28</v>
      </c>
      <c r="P192" s="25" t="s">
        <v>58</v>
      </c>
      <c r="Q192" s="27">
        <v>125617611</v>
      </c>
      <c r="R192" s="27">
        <v>17618124</v>
      </c>
      <c r="S192" s="27">
        <v>1646019</v>
      </c>
      <c r="T192" s="27">
        <v>141589716</v>
      </c>
      <c r="U192" s="27">
        <v>0</v>
      </c>
      <c r="V192" s="27">
        <v>141540579</v>
      </c>
      <c r="W192" s="27">
        <v>49137</v>
      </c>
      <c r="X192" s="27">
        <v>141540579</v>
      </c>
      <c r="Y192" s="27">
        <v>141540579</v>
      </c>
      <c r="Z192" s="27">
        <v>141346539</v>
      </c>
      <c r="AA192" s="27">
        <v>141346539</v>
      </c>
    </row>
    <row r="193" spans="1:27" ht="45" x14ac:dyDescent="0.25">
      <c r="A193" s="24" t="s">
        <v>84</v>
      </c>
      <c r="B193" s="25" t="s">
        <v>85</v>
      </c>
      <c r="C193" s="26" t="s">
        <v>182</v>
      </c>
      <c r="D193" s="24" t="s">
        <v>48</v>
      </c>
      <c r="E193" s="24" t="s">
        <v>180</v>
      </c>
      <c r="F193" s="24" t="s">
        <v>168</v>
      </c>
      <c r="G193" s="24" t="s">
        <v>170</v>
      </c>
      <c r="H193" s="24" t="s">
        <v>62</v>
      </c>
      <c r="I193" s="24"/>
      <c r="J193" s="24"/>
      <c r="K193" s="24"/>
      <c r="L193" s="24"/>
      <c r="M193" s="24" t="s">
        <v>27</v>
      </c>
      <c r="N193" s="24" t="s">
        <v>156</v>
      </c>
      <c r="O193" s="24" t="s">
        <v>28</v>
      </c>
      <c r="P193" s="25" t="s">
        <v>63</v>
      </c>
      <c r="Q193" s="27">
        <v>6266253898</v>
      </c>
      <c r="R193" s="27">
        <v>1453436229</v>
      </c>
      <c r="S193" s="27">
        <v>611077565</v>
      </c>
      <c r="T193" s="27">
        <v>7108612562</v>
      </c>
      <c r="U193" s="27">
        <v>0</v>
      </c>
      <c r="V193" s="27">
        <v>7039377276.8100004</v>
      </c>
      <c r="W193" s="27">
        <v>69235285.189999998</v>
      </c>
      <c r="X193" s="27">
        <v>7039377276.8100004</v>
      </c>
      <c r="Y193" s="27">
        <v>7008732356.8100004</v>
      </c>
      <c r="Z193" s="27">
        <v>7004538265.8000002</v>
      </c>
      <c r="AA193" s="27">
        <v>7004538265.8000002</v>
      </c>
    </row>
    <row r="194" spans="1:27" ht="22.5" x14ac:dyDescent="0.25">
      <c r="A194" s="24" t="s">
        <v>86</v>
      </c>
      <c r="B194" s="25" t="s">
        <v>87</v>
      </c>
      <c r="C194" s="26" t="s">
        <v>34</v>
      </c>
      <c r="D194" s="24" t="s">
        <v>26</v>
      </c>
      <c r="E194" s="24" t="s">
        <v>157</v>
      </c>
      <c r="F194" s="24"/>
      <c r="G194" s="24"/>
      <c r="H194" s="24"/>
      <c r="I194" s="24"/>
      <c r="J194" s="24"/>
      <c r="K194" s="24"/>
      <c r="L194" s="24"/>
      <c r="M194" s="24" t="s">
        <v>27</v>
      </c>
      <c r="N194" s="24" t="s">
        <v>156</v>
      </c>
      <c r="O194" s="24" t="s">
        <v>28</v>
      </c>
      <c r="P194" s="25" t="s">
        <v>35</v>
      </c>
      <c r="Q194" s="27">
        <v>33279012</v>
      </c>
      <c r="R194" s="27">
        <v>8857551575</v>
      </c>
      <c r="S194" s="27">
        <v>23682448</v>
      </c>
      <c r="T194" s="27">
        <v>8867148139</v>
      </c>
      <c r="U194" s="27">
        <v>0</v>
      </c>
      <c r="V194" s="27">
        <v>8862421982</v>
      </c>
      <c r="W194" s="27">
        <v>4726157</v>
      </c>
      <c r="X194" s="27">
        <v>8862421982</v>
      </c>
      <c r="Y194" s="27">
        <v>8620543654</v>
      </c>
      <c r="Z194" s="27">
        <v>8498572524</v>
      </c>
      <c r="AA194" s="27">
        <v>8498572524</v>
      </c>
    </row>
    <row r="195" spans="1:27" ht="22.5" x14ac:dyDescent="0.25">
      <c r="A195" s="24" t="s">
        <v>86</v>
      </c>
      <c r="B195" s="25" t="s">
        <v>87</v>
      </c>
      <c r="C195" s="26" t="s">
        <v>44</v>
      </c>
      <c r="D195" s="24" t="s">
        <v>26</v>
      </c>
      <c r="E195" s="24" t="s">
        <v>166</v>
      </c>
      <c r="F195" s="24" t="s">
        <v>155</v>
      </c>
      <c r="G195" s="24"/>
      <c r="H195" s="24"/>
      <c r="I195" s="24"/>
      <c r="J195" s="24"/>
      <c r="K195" s="24"/>
      <c r="L195" s="24"/>
      <c r="M195" s="24" t="s">
        <v>27</v>
      </c>
      <c r="N195" s="24" t="s">
        <v>156</v>
      </c>
      <c r="O195" s="24" t="s">
        <v>28</v>
      </c>
      <c r="P195" s="25" t="s">
        <v>45</v>
      </c>
      <c r="Q195" s="27">
        <v>50107635</v>
      </c>
      <c r="R195" s="27">
        <v>0</v>
      </c>
      <c r="S195" s="27">
        <v>2002189</v>
      </c>
      <c r="T195" s="27">
        <v>48105446</v>
      </c>
      <c r="U195" s="27">
        <v>0</v>
      </c>
      <c r="V195" s="27">
        <v>48105446</v>
      </c>
      <c r="W195" s="27">
        <v>0</v>
      </c>
      <c r="X195" s="27">
        <v>48105446</v>
      </c>
      <c r="Y195" s="27">
        <v>48105446</v>
      </c>
      <c r="Z195" s="27">
        <v>48105446</v>
      </c>
      <c r="AA195" s="27">
        <v>48105446</v>
      </c>
    </row>
    <row r="196" spans="1:27" ht="56.25" x14ac:dyDescent="0.25">
      <c r="A196" s="24" t="s">
        <v>86</v>
      </c>
      <c r="B196" s="25" t="s">
        <v>87</v>
      </c>
      <c r="C196" s="26" t="s">
        <v>49</v>
      </c>
      <c r="D196" s="24" t="s">
        <v>48</v>
      </c>
      <c r="E196" s="24" t="s">
        <v>167</v>
      </c>
      <c r="F196" s="24" t="s">
        <v>168</v>
      </c>
      <c r="G196" s="24" t="s">
        <v>170</v>
      </c>
      <c r="H196" s="24" t="s">
        <v>171</v>
      </c>
      <c r="I196" s="24"/>
      <c r="J196" s="24"/>
      <c r="K196" s="24"/>
      <c r="L196" s="24"/>
      <c r="M196" s="24" t="s">
        <v>27</v>
      </c>
      <c r="N196" s="24" t="s">
        <v>156</v>
      </c>
      <c r="O196" s="24" t="s">
        <v>28</v>
      </c>
      <c r="P196" s="25" t="s">
        <v>50</v>
      </c>
      <c r="Q196" s="27">
        <v>444548250</v>
      </c>
      <c r="R196" s="27">
        <v>71844542</v>
      </c>
      <c r="S196" s="27">
        <v>2369266</v>
      </c>
      <c r="T196" s="27">
        <v>514023526</v>
      </c>
      <c r="U196" s="27">
        <v>0</v>
      </c>
      <c r="V196" s="27">
        <v>510184315.67000002</v>
      </c>
      <c r="W196" s="27">
        <v>3839210.33</v>
      </c>
      <c r="X196" s="27">
        <v>510184315.67000002</v>
      </c>
      <c r="Y196" s="27">
        <v>510184315.67000002</v>
      </c>
      <c r="Z196" s="27">
        <v>510184315.67000002</v>
      </c>
      <c r="AA196" s="27">
        <v>510184315.67000002</v>
      </c>
    </row>
    <row r="197" spans="1:27" ht="56.25" x14ac:dyDescent="0.25">
      <c r="A197" s="24" t="s">
        <v>86</v>
      </c>
      <c r="B197" s="25" t="s">
        <v>87</v>
      </c>
      <c r="C197" s="26" t="s">
        <v>51</v>
      </c>
      <c r="D197" s="24" t="s">
        <v>48</v>
      </c>
      <c r="E197" s="24" t="s">
        <v>167</v>
      </c>
      <c r="F197" s="24" t="s">
        <v>168</v>
      </c>
      <c r="G197" s="24" t="s">
        <v>172</v>
      </c>
      <c r="H197" s="24" t="s">
        <v>52</v>
      </c>
      <c r="I197" s="24"/>
      <c r="J197" s="24"/>
      <c r="K197" s="24"/>
      <c r="L197" s="24"/>
      <c r="M197" s="24" t="s">
        <v>27</v>
      </c>
      <c r="N197" s="24" t="s">
        <v>156</v>
      </c>
      <c r="O197" s="24" t="s">
        <v>28</v>
      </c>
      <c r="P197" s="25" t="s">
        <v>53</v>
      </c>
      <c r="Q197" s="27">
        <v>17246748521</v>
      </c>
      <c r="R197" s="27">
        <v>3646728044</v>
      </c>
      <c r="S197" s="27">
        <v>3260170276</v>
      </c>
      <c r="T197" s="27">
        <v>17633306289</v>
      </c>
      <c r="U197" s="27">
        <v>0</v>
      </c>
      <c r="V197" s="27">
        <v>17633306289</v>
      </c>
      <c r="W197" s="27">
        <v>0</v>
      </c>
      <c r="X197" s="27">
        <v>17633306289</v>
      </c>
      <c r="Y197" s="27">
        <v>11796228902</v>
      </c>
      <c r="Z197" s="27">
        <v>10950083816</v>
      </c>
      <c r="AA197" s="27">
        <v>10950083816</v>
      </c>
    </row>
    <row r="198" spans="1:27" ht="90" x14ac:dyDescent="0.25">
      <c r="A198" s="24" t="s">
        <v>86</v>
      </c>
      <c r="B198" s="25" t="s">
        <v>87</v>
      </c>
      <c r="C198" s="26" t="s">
        <v>55</v>
      </c>
      <c r="D198" s="24" t="s">
        <v>48</v>
      </c>
      <c r="E198" s="24" t="s">
        <v>167</v>
      </c>
      <c r="F198" s="24" t="s">
        <v>168</v>
      </c>
      <c r="G198" s="24" t="s">
        <v>173</v>
      </c>
      <c r="H198" s="24" t="s">
        <v>174</v>
      </c>
      <c r="I198" s="24"/>
      <c r="J198" s="24"/>
      <c r="K198" s="24"/>
      <c r="L198" s="24"/>
      <c r="M198" s="24" t="s">
        <v>54</v>
      </c>
      <c r="N198" s="24" t="s">
        <v>163</v>
      </c>
      <c r="O198" s="24" t="s">
        <v>28</v>
      </c>
      <c r="P198" s="25" t="s">
        <v>56</v>
      </c>
      <c r="Q198" s="27">
        <v>203467367503</v>
      </c>
      <c r="R198" s="27">
        <v>13909284676</v>
      </c>
      <c r="S198" s="27">
        <v>7800172817</v>
      </c>
      <c r="T198" s="27">
        <v>209576479362</v>
      </c>
      <c r="U198" s="27">
        <v>0</v>
      </c>
      <c r="V198" s="27">
        <v>209575370171</v>
      </c>
      <c r="W198" s="27">
        <v>1109191</v>
      </c>
      <c r="X198" s="27">
        <v>209575370171</v>
      </c>
      <c r="Y198" s="27">
        <v>207942614617</v>
      </c>
      <c r="Z198" s="27">
        <v>207814075729</v>
      </c>
      <c r="AA198" s="27">
        <v>207814075729</v>
      </c>
    </row>
    <row r="199" spans="1:27" ht="90" x14ac:dyDescent="0.25">
      <c r="A199" s="24" t="s">
        <v>86</v>
      </c>
      <c r="B199" s="25" t="s">
        <v>87</v>
      </c>
      <c r="C199" s="26" t="s">
        <v>55</v>
      </c>
      <c r="D199" s="24" t="s">
        <v>48</v>
      </c>
      <c r="E199" s="24" t="s">
        <v>167</v>
      </c>
      <c r="F199" s="24" t="s">
        <v>168</v>
      </c>
      <c r="G199" s="24" t="s">
        <v>173</v>
      </c>
      <c r="H199" s="24" t="s">
        <v>174</v>
      </c>
      <c r="I199" s="24"/>
      <c r="J199" s="24"/>
      <c r="K199" s="24"/>
      <c r="L199" s="24"/>
      <c r="M199" s="24" t="s">
        <v>27</v>
      </c>
      <c r="N199" s="24" t="s">
        <v>175</v>
      </c>
      <c r="O199" s="24" t="s">
        <v>28</v>
      </c>
      <c r="P199" s="25" t="s">
        <v>56</v>
      </c>
      <c r="Q199" s="27">
        <v>1421735366</v>
      </c>
      <c r="R199" s="27">
        <v>43835584</v>
      </c>
      <c r="S199" s="27">
        <v>10216516</v>
      </c>
      <c r="T199" s="27">
        <v>1455354434</v>
      </c>
      <c r="U199" s="27">
        <v>0</v>
      </c>
      <c r="V199" s="27">
        <v>1453971291</v>
      </c>
      <c r="W199" s="27">
        <v>1383143</v>
      </c>
      <c r="X199" s="27">
        <v>1453971291</v>
      </c>
      <c r="Y199" s="27">
        <v>1453971291</v>
      </c>
      <c r="Z199" s="27">
        <v>1453971291</v>
      </c>
      <c r="AA199" s="27">
        <v>1453971291</v>
      </c>
    </row>
    <row r="200" spans="1:27" ht="90" x14ac:dyDescent="0.25">
      <c r="A200" s="24" t="s">
        <v>86</v>
      </c>
      <c r="B200" s="25" t="s">
        <v>87</v>
      </c>
      <c r="C200" s="26" t="s">
        <v>55</v>
      </c>
      <c r="D200" s="24" t="s">
        <v>48</v>
      </c>
      <c r="E200" s="24" t="s">
        <v>167</v>
      </c>
      <c r="F200" s="24" t="s">
        <v>168</v>
      </c>
      <c r="G200" s="24" t="s">
        <v>173</v>
      </c>
      <c r="H200" s="24" t="s">
        <v>174</v>
      </c>
      <c r="I200" s="24"/>
      <c r="J200" s="24"/>
      <c r="K200" s="24"/>
      <c r="L200" s="24"/>
      <c r="M200" s="24" t="s">
        <v>27</v>
      </c>
      <c r="N200" s="24" t="s">
        <v>156</v>
      </c>
      <c r="O200" s="24" t="s">
        <v>28</v>
      </c>
      <c r="P200" s="25" t="s">
        <v>56</v>
      </c>
      <c r="Q200" s="27">
        <v>603195612</v>
      </c>
      <c r="R200" s="27">
        <v>439787923</v>
      </c>
      <c r="S200" s="27">
        <v>108568423</v>
      </c>
      <c r="T200" s="27">
        <v>934415112</v>
      </c>
      <c r="U200" s="27">
        <v>0</v>
      </c>
      <c r="V200" s="27">
        <v>932916046</v>
      </c>
      <c r="W200" s="27">
        <v>1499066</v>
      </c>
      <c r="X200" s="27">
        <v>932916046</v>
      </c>
      <c r="Y200" s="27">
        <v>932916046</v>
      </c>
      <c r="Z200" s="27">
        <v>932916046</v>
      </c>
      <c r="AA200" s="27">
        <v>932916046</v>
      </c>
    </row>
    <row r="201" spans="1:27" ht="56.25" x14ac:dyDescent="0.25">
      <c r="A201" s="24" t="s">
        <v>86</v>
      </c>
      <c r="B201" s="25" t="s">
        <v>87</v>
      </c>
      <c r="C201" s="26" t="s">
        <v>57</v>
      </c>
      <c r="D201" s="24" t="s">
        <v>48</v>
      </c>
      <c r="E201" s="24" t="s">
        <v>167</v>
      </c>
      <c r="F201" s="24" t="s">
        <v>168</v>
      </c>
      <c r="G201" s="24" t="s">
        <v>173</v>
      </c>
      <c r="H201" s="24" t="s">
        <v>177</v>
      </c>
      <c r="I201" s="24"/>
      <c r="J201" s="24"/>
      <c r="K201" s="24"/>
      <c r="L201" s="24"/>
      <c r="M201" s="24" t="s">
        <v>54</v>
      </c>
      <c r="N201" s="24" t="s">
        <v>163</v>
      </c>
      <c r="O201" s="24" t="s">
        <v>28</v>
      </c>
      <c r="P201" s="25" t="s">
        <v>58</v>
      </c>
      <c r="Q201" s="27">
        <v>1381237150</v>
      </c>
      <c r="R201" s="27">
        <v>374137979</v>
      </c>
      <c r="S201" s="27">
        <v>1275087143</v>
      </c>
      <c r="T201" s="27">
        <v>480287986</v>
      </c>
      <c r="U201" s="27">
        <v>0</v>
      </c>
      <c r="V201" s="27">
        <v>480287986</v>
      </c>
      <c r="W201" s="27">
        <v>0</v>
      </c>
      <c r="X201" s="27">
        <v>480287986</v>
      </c>
      <c r="Y201" s="27">
        <v>479849902</v>
      </c>
      <c r="Z201" s="27">
        <v>479849902</v>
      </c>
      <c r="AA201" s="27">
        <v>479849902</v>
      </c>
    </row>
    <row r="202" spans="1:27" ht="56.25" x14ac:dyDescent="0.25">
      <c r="A202" s="24" t="s">
        <v>86</v>
      </c>
      <c r="B202" s="25" t="s">
        <v>87</v>
      </c>
      <c r="C202" s="26" t="s">
        <v>57</v>
      </c>
      <c r="D202" s="24" t="s">
        <v>48</v>
      </c>
      <c r="E202" s="24" t="s">
        <v>167</v>
      </c>
      <c r="F202" s="24" t="s">
        <v>168</v>
      </c>
      <c r="G202" s="24" t="s">
        <v>173</v>
      </c>
      <c r="H202" s="24" t="s">
        <v>177</v>
      </c>
      <c r="I202" s="24"/>
      <c r="J202" s="24"/>
      <c r="K202" s="24"/>
      <c r="L202" s="24"/>
      <c r="M202" s="24" t="s">
        <v>27</v>
      </c>
      <c r="N202" s="24" t="s">
        <v>156</v>
      </c>
      <c r="O202" s="24" t="s">
        <v>28</v>
      </c>
      <c r="P202" s="25" t="s">
        <v>58</v>
      </c>
      <c r="Q202" s="27">
        <v>20578790939</v>
      </c>
      <c r="R202" s="27">
        <v>7506381608</v>
      </c>
      <c r="S202" s="27">
        <v>1329286103</v>
      </c>
      <c r="T202" s="27">
        <v>26755886444</v>
      </c>
      <c r="U202" s="27">
        <v>0</v>
      </c>
      <c r="V202" s="27">
        <v>26708779326</v>
      </c>
      <c r="W202" s="27">
        <v>47107118</v>
      </c>
      <c r="X202" s="27">
        <v>26708779326</v>
      </c>
      <c r="Y202" s="27">
        <v>26662334278</v>
      </c>
      <c r="Z202" s="27">
        <v>26641343089</v>
      </c>
      <c r="AA202" s="27">
        <v>26641343089</v>
      </c>
    </row>
    <row r="203" spans="1:27" ht="45" x14ac:dyDescent="0.25">
      <c r="A203" s="24" t="s">
        <v>86</v>
      </c>
      <c r="B203" s="25" t="s">
        <v>87</v>
      </c>
      <c r="C203" s="26" t="s">
        <v>59</v>
      </c>
      <c r="D203" s="24" t="s">
        <v>48</v>
      </c>
      <c r="E203" s="24" t="s">
        <v>167</v>
      </c>
      <c r="F203" s="24" t="s">
        <v>168</v>
      </c>
      <c r="G203" s="24" t="s">
        <v>163</v>
      </c>
      <c r="H203" s="24" t="s">
        <v>178</v>
      </c>
      <c r="I203" s="24"/>
      <c r="J203" s="24"/>
      <c r="K203" s="24"/>
      <c r="L203" s="24"/>
      <c r="M203" s="24" t="s">
        <v>54</v>
      </c>
      <c r="N203" s="24" t="s">
        <v>179</v>
      </c>
      <c r="O203" s="24" t="s">
        <v>28</v>
      </c>
      <c r="P203" s="25" t="s">
        <v>60</v>
      </c>
      <c r="Q203" s="27">
        <v>1993356420</v>
      </c>
      <c r="R203" s="27">
        <v>1024622314</v>
      </c>
      <c r="S203" s="27">
        <v>171473861</v>
      </c>
      <c r="T203" s="27">
        <v>2846504873</v>
      </c>
      <c r="U203" s="27">
        <v>0</v>
      </c>
      <c r="V203" s="27">
        <v>2841595634</v>
      </c>
      <c r="W203" s="27">
        <v>4909239</v>
      </c>
      <c r="X203" s="27">
        <v>2841595634</v>
      </c>
      <c r="Y203" s="27">
        <v>2750857981.02</v>
      </c>
      <c r="Z203" s="27">
        <v>2750857981.02</v>
      </c>
      <c r="AA203" s="27">
        <v>2750857981.02</v>
      </c>
    </row>
    <row r="204" spans="1:27" ht="45" x14ac:dyDescent="0.25">
      <c r="A204" s="24" t="s">
        <v>86</v>
      </c>
      <c r="B204" s="25" t="s">
        <v>87</v>
      </c>
      <c r="C204" s="26" t="s">
        <v>59</v>
      </c>
      <c r="D204" s="24" t="s">
        <v>48</v>
      </c>
      <c r="E204" s="24" t="s">
        <v>167</v>
      </c>
      <c r="F204" s="24" t="s">
        <v>168</v>
      </c>
      <c r="G204" s="24" t="s">
        <v>163</v>
      </c>
      <c r="H204" s="24" t="s">
        <v>178</v>
      </c>
      <c r="I204" s="24"/>
      <c r="J204" s="24"/>
      <c r="K204" s="24"/>
      <c r="L204" s="24"/>
      <c r="M204" s="24" t="s">
        <v>27</v>
      </c>
      <c r="N204" s="24" t="s">
        <v>176</v>
      </c>
      <c r="O204" s="24" t="s">
        <v>28</v>
      </c>
      <c r="P204" s="25" t="s">
        <v>60</v>
      </c>
      <c r="Q204" s="27">
        <v>1648258650</v>
      </c>
      <c r="R204" s="27">
        <v>742243645</v>
      </c>
      <c r="S204" s="27">
        <v>189872408</v>
      </c>
      <c r="T204" s="27">
        <v>2200629887</v>
      </c>
      <c r="U204" s="27">
        <v>0</v>
      </c>
      <c r="V204" s="27">
        <v>2182096367</v>
      </c>
      <c r="W204" s="27">
        <v>18533520</v>
      </c>
      <c r="X204" s="27">
        <v>2182096367</v>
      </c>
      <c r="Y204" s="27">
        <v>2139349117</v>
      </c>
      <c r="Z204" s="27">
        <v>2139349117</v>
      </c>
      <c r="AA204" s="27">
        <v>2139349117</v>
      </c>
    </row>
    <row r="205" spans="1:27" ht="45" x14ac:dyDescent="0.25">
      <c r="A205" s="24" t="s">
        <v>86</v>
      </c>
      <c r="B205" s="25" t="s">
        <v>87</v>
      </c>
      <c r="C205" s="26" t="s">
        <v>59</v>
      </c>
      <c r="D205" s="24" t="s">
        <v>48</v>
      </c>
      <c r="E205" s="24" t="s">
        <v>167</v>
      </c>
      <c r="F205" s="24" t="s">
        <v>168</v>
      </c>
      <c r="G205" s="24" t="s">
        <v>163</v>
      </c>
      <c r="H205" s="24" t="s">
        <v>178</v>
      </c>
      <c r="I205" s="24"/>
      <c r="J205" s="24"/>
      <c r="K205" s="24"/>
      <c r="L205" s="24"/>
      <c r="M205" s="24" t="s">
        <v>27</v>
      </c>
      <c r="N205" s="24" t="s">
        <v>156</v>
      </c>
      <c r="O205" s="24" t="s">
        <v>28</v>
      </c>
      <c r="P205" s="25" t="s">
        <v>60</v>
      </c>
      <c r="Q205" s="27">
        <v>5808887235</v>
      </c>
      <c r="R205" s="27">
        <v>1537624628</v>
      </c>
      <c r="S205" s="27">
        <v>538380860</v>
      </c>
      <c r="T205" s="27">
        <v>6808131003</v>
      </c>
      <c r="U205" s="27">
        <v>0</v>
      </c>
      <c r="V205" s="27">
        <v>6804503707</v>
      </c>
      <c r="W205" s="27">
        <v>3627296</v>
      </c>
      <c r="X205" s="27">
        <v>6804503707</v>
      </c>
      <c r="Y205" s="27">
        <v>6633235715</v>
      </c>
      <c r="Z205" s="27">
        <v>6632442479</v>
      </c>
      <c r="AA205" s="27">
        <v>6632442479</v>
      </c>
    </row>
    <row r="206" spans="1:27" ht="56.25" x14ac:dyDescent="0.25">
      <c r="A206" s="24" t="s">
        <v>86</v>
      </c>
      <c r="B206" s="25" t="s">
        <v>87</v>
      </c>
      <c r="C206" s="26" t="s">
        <v>61</v>
      </c>
      <c r="D206" s="24" t="s">
        <v>48</v>
      </c>
      <c r="E206" s="24" t="s">
        <v>180</v>
      </c>
      <c r="F206" s="24" t="s">
        <v>168</v>
      </c>
      <c r="G206" s="24" t="s">
        <v>169</v>
      </c>
      <c r="H206" s="24" t="s">
        <v>177</v>
      </c>
      <c r="I206" s="24"/>
      <c r="J206" s="24"/>
      <c r="K206" s="24"/>
      <c r="L206" s="24"/>
      <c r="M206" s="24" t="s">
        <v>27</v>
      </c>
      <c r="N206" s="24" t="s">
        <v>156</v>
      </c>
      <c r="O206" s="24" t="s">
        <v>28</v>
      </c>
      <c r="P206" s="25" t="s">
        <v>58</v>
      </c>
      <c r="Q206" s="27">
        <v>125532470</v>
      </c>
      <c r="R206" s="27">
        <v>12077702</v>
      </c>
      <c r="S206" s="27">
        <v>2924985</v>
      </c>
      <c r="T206" s="27">
        <v>134685187</v>
      </c>
      <c r="U206" s="27">
        <v>0</v>
      </c>
      <c r="V206" s="27">
        <v>133512984</v>
      </c>
      <c r="W206" s="27">
        <v>1172203</v>
      </c>
      <c r="X206" s="27">
        <v>133512984</v>
      </c>
      <c r="Y206" s="27">
        <v>133512984</v>
      </c>
      <c r="Z206" s="27">
        <v>133512984</v>
      </c>
      <c r="AA206" s="27">
        <v>133512984</v>
      </c>
    </row>
    <row r="207" spans="1:27" ht="45" x14ac:dyDescent="0.25">
      <c r="A207" s="24" t="s">
        <v>86</v>
      </c>
      <c r="B207" s="25" t="s">
        <v>87</v>
      </c>
      <c r="C207" s="26" t="s">
        <v>182</v>
      </c>
      <c r="D207" s="24" t="s">
        <v>48</v>
      </c>
      <c r="E207" s="24" t="s">
        <v>180</v>
      </c>
      <c r="F207" s="24" t="s">
        <v>168</v>
      </c>
      <c r="G207" s="24" t="s">
        <v>170</v>
      </c>
      <c r="H207" s="24" t="s">
        <v>62</v>
      </c>
      <c r="I207" s="24"/>
      <c r="J207" s="24"/>
      <c r="K207" s="24"/>
      <c r="L207" s="24"/>
      <c r="M207" s="24" t="s">
        <v>27</v>
      </c>
      <c r="N207" s="24" t="s">
        <v>156</v>
      </c>
      <c r="O207" s="24" t="s">
        <v>28</v>
      </c>
      <c r="P207" s="25" t="s">
        <v>63</v>
      </c>
      <c r="Q207" s="27">
        <v>1365749962</v>
      </c>
      <c r="R207" s="27">
        <v>961091907</v>
      </c>
      <c r="S207" s="27">
        <v>191406584</v>
      </c>
      <c r="T207" s="27">
        <v>2135435285</v>
      </c>
      <c r="U207" s="27">
        <v>0</v>
      </c>
      <c r="V207" s="27">
        <v>2116762923.8199999</v>
      </c>
      <c r="W207" s="27">
        <v>18672361.18</v>
      </c>
      <c r="X207" s="27">
        <v>2116762923.8199999</v>
      </c>
      <c r="Y207" s="27">
        <v>2001829269.8699999</v>
      </c>
      <c r="Z207" s="27">
        <v>2001614019.8699999</v>
      </c>
      <c r="AA207" s="27">
        <v>2001614019.8699999</v>
      </c>
    </row>
    <row r="208" spans="1:27" ht="22.5" x14ac:dyDescent="0.25">
      <c r="A208" s="24" t="s">
        <v>88</v>
      </c>
      <c r="B208" s="25" t="s">
        <v>89</v>
      </c>
      <c r="C208" s="26" t="s">
        <v>34</v>
      </c>
      <c r="D208" s="24" t="s">
        <v>26</v>
      </c>
      <c r="E208" s="24" t="s">
        <v>157</v>
      </c>
      <c r="F208" s="24"/>
      <c r="G208" s="24"/>
      <c r="H208" s="24"/>
      <c r="I208" s="24"/>
      <c r="J208" s="24"/>
      <c r="K208" s="24"/>
      <c r="L208" s="24"/>
      <c r="M208" s="24" t="s">
        <v>27</v>
      </c>
      <c r="N208" s="24" t="s">
        <v>156</v>
      </c>
      <c r="O208" s="24" t="s">
        <v>28</v>
      </c>
      <c r="P208" s="25" t="s">
        <v>35</v>
      </c>
      <c r="Q208" s="27">
        <v>355348846</v>
      </c>
      <c r="R208" s="27">
        <v>4955209449</v>
      </c>
      <c r="S208" s="27">
        <v>68162623</v>
      </c>
      <c r="T208" s="27">
        <v>5242395672</v>
      </c>
      <c r="U208" s="27">
        <v>0</v>
      </c>
      <c r="V208" s="27">
        <v>5242395672</v>
      </c>
      <c r="W208" s="27">
        <v>0</v>
      </c>
      <c r="X208" s="27">
        <v>5242395672</v>
      </c>
      <c r="Y208" s="27">
        <v>5230537345</v>
      </c>
      <c r="Z208" s="27">
        <v>5229454274</v>
      </c>
      <c r="AA208" s="27">
        <v>5229454274</v>
      </c>
    </row>
    <row r="209" spans="1:27" ht="22.5" x14ac:dyDescent="0.25">
      <c r="A209" s="24" t="s">
        <v>88</v>
      </c>
      <c r="B209" s="25" t="s">
        <v>89</v>
      </c>
      <c r="C209" s="26" t="s">
        <v>44</v>
      </c>
      <c r="D209" s="24" t="s">
        <v>26</v>
      </c>
      <c r="E209" s="24" t="s">
        <v>166</v>
      </c>
      <c r="F209" s="24" t="s">
        <v>155</v>
      </c>
      <c r="G209" s="24"/>
      <c r="H209" s="24"/>
      <c r="I209" s="24"/>
      <c r="J209" s="24"/>
      <c r="K209" s="24"/>
      <c r="L209" s="24"/>
      <c r="M209" s="24" t="s">
        <v>27</v>
      </c>
      <c r="N209" s="24" t="s">
        <v>156</v>
      </c>
      <c r="O209" s="24" t="s">
        <v>28</v>
      </c>
      <c r="P209" s="25" t="s">
        <v>45</v>
      </c>
      <c r="Q209" s="27">
        <v>94875700</v>
      </c>
      <c r="R209" s="27">
        <v>0</v>
      </c>
      <c r="S209" s="27">
        <v>7205049</v>
      </c>
      <c r="T209" s="27">
        <v>87670651</v>
      </c>
      <c r="U209" s="27">
        <v>0</v>
      </c>
      <c r="V209" s="27">
        <v>87670651</v>
      </c>
      <c r="W209" s="27">
        <v>0</v>
      </c>
      <c r="X209" s="27">
        <v>87670651</v>
      </c>
      <c r="Y209" s="27">
        <v>87670651</v>
      </c>
      <c r="Z209" s="27">
        <v>87670651</v>
      </c>
      <c r="AA209" s="27">
        <v>87670651</v>
      </c>
    </row>
    <row r="210" spans="1:27" ht="56.25" x14ac:dyDescent="0.25">
      <c r="A210" s="24" t="s">
        <v>88</v>
      </c>
      <c r="B210" s="25" t="s">
        <v>89</v>
      </c>
      <c r="C210" s="26" t="s">
        <v>49</v>
      </c>
      <c r="D210" s="24" t="s">
        <v>48</v>
      </c>
      <c r="E210" s="24" t="s">
        <v>167</v>
      </c>
      <c r="F210" s="24" t="s">
        <v>168</v>
      </c>
      <c r="G210" s="24" t="s">
        <v>170</v>
      </c>
      <c r="H210" s="24" t="s">
        <v>171</v>
      </c>
      <c r="I210" s="24"/>
      <c r="J210" s="24"/>
      <c r="K210" s="24"/>
      <c r="L210" s="24"/>
      <c r="M210" s="24" t="s">
        <v>27</v>
      </c>
      <c r="N210" s="24" t="s">
        <v>156</v>
      </c>
      <c r="O210" s="24" t="s">
        <v>28</v>
      </c>
      <c r="P210" s="25" t="s">
        <v>50</v>
      </c>
      <c r="Q210" s="27">
        <v>353157250</v>
      </c>
      <c r="R210" s="27">
        <v>68082757</v>
      </c>
      <c r="S210" s="27">
        <v>0</v>
      </c>
      <c r="T210" s="27">
        <v>421240007</v>
      </c>
      <c r="U210" s="27">
        <v>0</v>
      </c>
      <c r="V210" s="27">
        <v>421240007</v>
      </c>
      <c r="W210" s="27">
        <v>0</v>
      </c>
      <c r="X210" s="27">
        <v>421240007</v>
      </c>
      <c r="Y210" s="27">
        <v>421240007</v>
      </c>
      <c r="Z210" s="27">
        <v>421240007</v>
      </c>
      <c r="AA210" s="27">
        <v>421240007</v>
      </c>
    </row>
    <row r="211" spans="1:27" ht="56.25" x14ac:dyDescent="0.25">
      <c r="A211" s="24" t="s">
        <v>88</v>
      </c>
      <c r="B211" s="25" t="s">
        <v>89</v>
      </c>
      <c r="C211" s="26" t="s">
        <v>51</v>
      </c>
      <c r="D211" s="24" t="s">
        <v>48</v>
      </c>
      <c r="E211" s="24" t="s">
        <v>167</v>
      </c>
      <c r="F211" s="24" t="s">
        <v>168</v>
      </c>
      <c r="G211" s="24" t="s">
        <v>172</v>
      </c>
      <c r="H211" s="24" t="s">
        <v>52</v>
      </c>
      <c r="I211" s="24"/>
      <c r="J211" s="24"/>
      <c r="K211" s="24"/>
      <c r="L211" s="24"/>
      <c r="M211" s="24" t="s">
        <v>27</v>
      </c>
      <c r="N211" s="24" t="s">
        <v>156</v>
      </c>
      <c r="O211" s="24" t="s">
        <v>28</v>
      </c>
      <c r="P211" s="25" t="s">
        <v>53</v>
      </c>
      <c r="Q211" s="27">
        <v>84687000</v>
      </c>
      <c r="R211" s="27">
        <v>0</v>
      </c>
      <c r="S211" s="27">
        <v>5517250</v>
      </c>
      <c r="T211" s="27">
        <v>79169750</v>
      </c>
      <c r="U211" s="27">
        <v>0</v>
      </c>
      <c r="V211" s="27">
        <v>79169750</v>
      </c>
      <c r="W211" s="27">
        <v>0</v>
      </c>
      <c r="X211" s="27">
        <v>79169750</v>
      </c>
      <c r="Y211" s="27">
        <v>79169750</v>
      </c>
      <c r="Z211" s="27">
        <v>79169750</v>
      </c>
      <c r="AA211" s="27">
        <v>79169750</v>
      </c>
    </row>
    <row r="212" spans="1:27" ht="90" x14ac:dyDescent="0.25">
      <c r="A212" s="24" t="s">
        <v>88</v>
      </c>
      <c r="B212" s="25" t="s">
        <v>89</v>
      </c>
      <c r="C212" s="26" t="s">
        <v>55</v>
      </c>
      <c r="D212" s="24" t="s">
        <v>48</v>
      </c>
      <c r="E212" s="24" t="s">
        <v>167</v>
      </c>
      <c r="F212" s="24" t="s">
        <v>168</v>
      </c>
      <c r="G212" s="24" t="s">
        <v>173</v>
      </c>
      <c r="H212" s="24" t="s">
        <v>174</v>
      </c>
      <c r="I212" s="24"/>
      <c r="J212" s="24"/>
      <c r="K212" s="24"/>
      <c r="L212" s="24"/>
      <c r="M212" s="24" t="s">
        <v>54</v>
      </c>
      <c r="N212" s="24" t="s">
        <v>163</v>
      </c>
      <c r="O212" s="24" t="s">
        <v>28</v>
      </c>
      <c r="P212" s="25" t="s">
        <v>56</v>
      </c>
      <c r="Q212" s="27">
        <v>147615233994</v>
      </c>
      <c r="R212" s="27">
        <v>10621229794</v>
      </c>
      <c r="S212" s="27">
        <v>11459267119</v>
      </c>
      <c r="T212" s="27">
        <v>146777196669</v>
      </c>
      <c r="U212" s="27">
        <v>0</v>
      </c>
      <c r="V212" s="27">
        <v>146776273100</v>
      </c>
      <c r="W212" s="27">
        <v>923569</v>
      </c>
      <c r="X212" s="27">
        <v>146776273100</v>
      </c>
      <c r="Y212" s="27">
        <v>146617728363</v>
      </c>
      <c r="Z212" s="27">
        <v>146617728363</v>
      </c>
      <c r="AA212" s="27">
        <v>146617728363</v>
      </c>
    </row>
    <row r="213" spans="1:27" ht="90" x14ac:dyDescent="0.25">
      <c r="A213" s="24" t="s">
        <v>88</v>
      </c>
      <c r="B213" s="25" t="s">
        <v>89</v>
      </c>
      <c r="C213" s="26" t="s">
        <v>55</v>
      </c>
      <c r="D213" s="24" t="s">
        <v>48</v>
      </c>
      <c r="E213" s="24" t="s">
        <v>167</v>
      </c>
      <c r="F213" s="24" t="s">
        <v>168</v>
      </c>
      <c r="G213" s="24" t="s">
        <v>173</v>
      </c>
      <c r="H213" s="24" t="s">
        <v>174</v>
      </c>
      <c r="I213" s="24"/>
      <c r="J213" s="24"/>
      <c r="K213" s="24"/>
      <c r="L213" s="24"/>
      <c r="M213" s="24" t="s">
        <v>27</v>
      </c>
      <c r="N213" s="24" t="s">
        <v>175</v>
      </c>
      <c r="O213" s="24" t="s">
        <v>28</v>
      </c>
      <c r="P213" s="25" t="s">
        <v>56</v>
      </c>
      <c r="Q213" s="27">
        <v>1648389004</v>
      </c>
      <c r="R213" s="27">
        <v>546279403</v>
      </c>
      <c r="S213" s="27">
        <v>8622878</v>
      </c>
      <c r="T213" s="27">
        <v>2186045529</v>
      </c>
      <c r="U213" s="27">
        <v>0</v>
      </c>
      <c r="V213" s="27">
        <v>2183073759</v>
      </c>
      <c r="W213" s="27">
        <v>2971770</v>
      </c>
      <c r="X213" s="27">
        <v>2183073759</v>
      </c>
      <c r="Y213" s="27">
        <v>2183073759</v>
      </c>
      <c r="Z213" s="27">
        <v>2175112835</v>
      </c>
      <c r="AA213" s="27">
        <v>2175112835</v>
      </c>
    </row>
    <row r="214" spans="1:27" ht="90" x14ac:dyDescent="0.25">
      <c r="A214" s="24" t="s">
        <v>88</v>
      </c>
      <c r="B214" s="25" t="s">
        <v>89</v>
      </c>
      <c r="C214" s="26" t="s">
        <v>55</v>
      </c>
      <c r="D214" s="24" t="s">
        <v>48</v>
      </c>
      <c r="E214" s="24" t="s">
        <v>167</v>
      </c>
      <c r="F214" s="24" t="s">
        <v>168</v>
      </c>
      <c r="G214" s="24" t="s">
        <v>173</v>
      </c>
      <c r="H214" s="24" t="s">
        <v>174</v>
      </c>
      <c r="I214" s="24"/>
      <c r="J214" s="24"/>
      <c r="K214" s="24"/>
      <c r="L214" s="24"/>
      <c r="M214" s="24" t="s">
        <v>27</v>
      </c>
      <c r="N214" s="24" t="s">
        <v>156</v>
      </c>
      <c r="O214" s="24" t="s">
        <v>28</v>
      </c>
      <c r="P214" s="25" t="s">
        <v>56</v>
      </c>
      <c r="Q214" s="27">
        <v>717271152</v>
      </c>
      <c r="R214" s="27">
        <v>841610745</v>
      </c>
      <c r="S214" s="27">
        <v>201259600</v>
      </c>
      <c r="T214" s="27">
        <v>1357622297</v>
      </c>
      <c r="U214" s="27">
        <v>0</v>
      </c>
      <c r="V214" s="27">
        <v>1357622296</v>
      </c>
      <c r="W214" s="27">
        <v>1</v>
      </c>
      <c r="X214" s="27">
        <v>1357622296</v>
      </c>
      <c r="Y214" s="27">
        <v>1357622296</v>
      </c>
      <c r="Z214" s="27">
        <v>1353641833</v>
      </c>
      <c r="AA214" s="27">
        <v>1353641833</v>
      </c>
    </row>
    <row r="215" spans="1:27" ht="56.25" x14ac:dyDescent="0.25">
      <c r="A215" s="24" t="s">
        <v>88</v>
      </c>
      <c r="B215" s="25" t="s">
        <v>89</v>
      </c>
      <c r="C215" s="26" t="s">
        <v>57</v>
      </c>
      <c r="D215" s="24" t="s">
        <v>48</v>
      </c>
      <c r="E215" s="24" t="s">
        <v>167</v>
      </c>
      <c r="F215" s="24" t="s">
        <v>168</v>
      </c>
      <c r="G215" s="24" t="s">
        <v>173</v>
      </c>
      <c r="H215" s="24" t="s">
        <v>177</v>
      </c>
      <c r="I215" s="24"/>
      <c r="J215" s="24"/>
      <c r="K215" s="24"/>
      <c r="L215" s="24"/>
      <c r="M215" s="24" t="s">
        <v>54</v>
      </c>
      <c r="N215" s="24" t="s">
        <v>163</v>
      </c>
      <c r="O215" s="24" t="s">
        <v>28</v>
      </c>
      <c r="P215" s="25" t="s">
        <v>58</v>
      </c>
      <c r="Q215" s="27">
        <v>1559041901</v>
      </c>
      <c r="R215" s="27">
        <v>2057223999</v>
      </c>
      <c r="S215" s="27">
        <v>3008237798</v>
      </c>
      <c r="T215" s="27">
        <v>608028102</v>
      </c>
      <c r="U215" s="27">
        <v>0</v>
      </c>
      <c r="V215" s="27">
        <v>608028101</v>
      </c>
      <c r="W215" s="27">
        <v>1</v>
      </c>
      <c r="X215" s="27">
        <v>608028101</v>
      </c>
      <c r="Y215" s="27">
        <v>606646576</v>
      </c>
      <c r="Z215" s="27">
        <v>606646576</v>
      </c>
      <c r="AA215" s="27">
        <v>606646576</v>
      </c>
    </row>
    <row r="216" spans="1:27" ht="56.25" x14ac:dyDescent="0.25">
      <c r="A216" s="24" t="s">
        <v>88</v>
      </c>
      <c r="B216" s="25" t="s">
        <v>89</v>
      </c>
      <c r="C216" s="26" t="s">
        <v>57</v>
      </c>
      <c r="D216" s="24" t="s">
        <v>48</v>
      </c>
      <c r="E216" s="24" t="s">
        <v>167</v>
      </c>
      <c r="F216" s="24" t="s">
        <v>168</v>
      </c>
      <c r="G216" s="24" t="s">
        <v>173</v>
      </c>
      <c r="H216" s="24" t="s">
        <v>177</v>
      </c>
      <c r="I216" s="24"/>
      <c r="J216" s="24"/>
      <c r="K216" s="24"/>
      <c r="L216" s="24"/>
      <c r="M216" s="24" t="s">
        <v>27</v>
      </c>
      <c r="N216" s="24" t="s">
        <v>156</v>
      </c>
      <c r="O216" s="24" t="s">
        <v>28</v>
      </c>
      <c r="P216" s="25" t="s">
        <v>58</v>
      </c>
      <c r="Q216" s="27">
        <v>18668918473</v>
      </c>
      <c r="R216" s="27">
        <v>2155985860</v>
      </c>
      <c r="S216" s="27">
        <v>1805377355</v>
      </c>
      <c r="T216" s="27">
        <v>19019526978</v>
      </c>
      <c r="U216" s="27">
        <v>0</v>
      </c>
      <c r="V216" s="27">
        <v>19018958002</v>
      </c>
      <c r="W216" s="27">
        <v>568976</v>
      </c>
      <c r="X216" s="27">
        <v>19018958002</v>
      </c>
      <c r="Y216" s="27">
        <v>18902777479</v>
      </c>
      <c r="Z216" s="27">
        <v>18902777479</v>
      </c>
      <c r="AA216" s="27">
        <v>18902777479</v>
      </c>
    </row>
    <row r="217" spans="1:27" ht="45" x14ac:dyDescent="0.25">
      <c r="A217" s="24" t="s">
        <v>88</v>
      </c>
      <c r="B217" s="25" t="s">
        <v>89</v>
      </c>
      <c r="C217" s="26" t="s">
        <v>59</v>
      </c>
      <c r="D217" s="24" t="s">
        <v>48</v>
      </c>
      <c r="E217" s="24" t="s">
        <v>167</v>
      </c>
      <c r="F217" s="24" t="s">
        <v>168</v>
      </c>
      <c r="G217" s="24" t="s">
        <v>163</v>
      </c>
      <c r="H217" s="24" t="s">
        <v>178</v>
      </c>
      <c r="I217" s="24"/>
      <c r="J217" s="24"/>
      <c r="K217" s="24"/>
      <c r="L217" s="24"/>
      <c r="M217" s="24" t="s">
        <v>54</v>
      </c>
      <c r="N217" s="24" t="s">
        <v>179</v>
      </c>
      <c r="O217" s="24" t="s">
        <v>28</v>
      </c>
      <c r="P217" s="25" t="s">
        <v>60</v>
      </c>
      <c r="Q217" s="27">
        <v>3202332553</v>
      </c>
      <c r="R217" s="27">
        <v>1878972134</v>
      </c>
      <c r="S217" s="27">
        <v>994636561</v>
      </c>
      <c r="T217" s="27">
        <v>4086668126</v>
      </c>
      <c r="U217" s="27">
        <v>0</v>
      </c>
      <c r="V217" s="27">
        <v>4086668126</v>
      </c>
      <c r="W217" s="27">
        <v>0</v>
      </c>
      <c r="X217" s="27">
        <v>4086668126</v>
      </c>
      <c r="Y217" s="27">
        <v>4060332780</v>
      </c>
      <c r="Z217" s="27">
        <v>4060332780</v>
      </c>
      <c r="AA217" s="27">
        <v>4060332780</v>
      </c>
    </row>
    <row r="218" spans="1:27" ht="45" x14ac:dyDescent="0.25">
      <c r="A218" s="24" t="s">
        <v>88</v>
      </c>
      <c r="B218" s="25" t="s">
        <v>89</v>
      </c>
      <c r="C218" s="26" t="s">
        <v>59</v>
      </c>
      <c r="D218" s="24" t="s">
        <v>48</v>
      </c>
      <c r="E218" s="24" t="s">
        <v>167</v>
      </c>
      <c r="F218" s="24" t="s">
        <v>168</v>
      </c>
      <c r="G218" s="24" t="s">
        <v>163</v>
      </c>
      <c r="H218" s="24" t="s">
        <v>178</v>
      </c>
      <c r="I218" s="24"/>
      <c r="J218" s="24"/>
      <c r="K218" s="24"/>
      <c r="L218" s="24"/>
      <c r="M218" s="24" t="s">
        <v>27</v>
      </c>
      <c r="N218" s="24" t="s">
        <v>176</v>
      </c>
      <c r="O218" s="24" t="s">
        <v>28</v>
      </c>
      <c r="P218" s="25" t="s">
        <v>60</v>
      </c>
      <c r="Q218" s="27">
        <v>3953185989</v>
      </c>
      <c r="R218" s="27">
        <v>1160449977</v>
      </c>
      <c r="S218" s="27">
        <v>451805151</v>
      </c>
      <c r="T218" s="27">
        <v>4661830815</v>
      </c>
      <c r="U218" s="27">
        <v>0</v>
      </c>
      <c r="V218" s="27">
        <v>4653853665</v>
      </c>
      <c r="W218" s="27">
        <v>7977150</v>
      </c>
      <c r="X218" s="27">
        <v>4653853665</v>
      </c>
      <c r="Y218" s="27">
        <v>4653853665</v>
      </c>
      <c r="Z218" s="27">
        <v>4652770593</v>
      </c>
      <c r="AA218" s="27">
        <v>4652770593</v>
      </c>
    </row>
    <row r="219" spans="1:27" ht="45" x14ac:dyDescent="0.25">
      <c r="A219" s="24" t="s">
        <v>88</v>
      </c>
      <c r="B219" s="25" t="s">
        <v>89</v>
      </c>
      <c r="C219" s="26" t="s">
        <v>59</v>
      </c>
      <c r="D219" s="24" t="s">
        <v>48</v>
      </c>
      <c r="E219" s="24" t="s">
        <v>167</v>
      </c>
      <c r="F219" s="24" t="s">
        <v>168</v>
      </c>
      <c r="G219" s="24" t="s">
        <v>163</v>
      </c>
      <c r="H219" s="24" t="s">
        <v>178</v>
      </c>
      <c r="I219" s="24"/>
      <c r="J219" s="24"/>
      <c r="K219" s="24"/>
      <c r="L219" s="24"/>
      <c r="M219" s="24" t="s">
        <v>27</v>
      </c>
      <c r="N219" s="24" t="s">
        <v>156</v>
      </c>
      <c r="O219" s="24" t="s">
        <v>28</v>
      </c>
      <c r="P219" s="25" t="s">
        <v>60</v>
      </c>
      <c r="Q219" s="27">
        <v>11054385221</v>
      </c>
      <c r="R219" s="27">
        <v>4144277640</v>
      </c>
      <c r="S219" s="27">
        <v>213987887</v>
      </c>
      <c r="T219" s="27">
        <v>14984674974</v>
      </c>
      <c r="U219" s="27">
        <v>0</v>
      </c>
      <c r="V219" s="27">
        <v>14983662584.82</v>
      </c>
      <c r="W219" s="27">
        <v>1012389.18</v>
      </c>
      <c r="X219" s="27">
        <v>14983662584.82</v>
      </c>
      <c r="Y219" s="27">
        <v>14516047352.82</v>
      </c>
      <c r="Z219" s="27">
        <v>14516047352.82</v>
      </c>
      <c r="AA219" s="27">
        <v>14516047352.82</v>
      </c>
    </row>
    <row r="220" spans="1:27" ht="56.25" x14ac:dyDescent="0.25">
      <c r="A220" s="24" t="s">
        <v>88</v>
      </c>
      <c r="B220" s="25" t="s">
        <v>89</v>
      </c>
      <c r="C220" s="26" t="s">
        <v>61</v>
      </c>
      <c r="D220" s="24" t="s">
        <v>48</v>
      </c>
      <c r="E220" s="24" t="s">
        <v>180</v>
      </c>
      <c r="F220" s="24" t="s">
        <v>168</v>
      </c>
      <c r="G220" s="24" t="s">
        <v>169</v>
      </c>
      <c r="H220" s="24" t="s">
        <v>177</v>
      </c>
      <c r="I220" s="24"/>
      <c r="J220" s="24"/>
      <c r="K220" s="24"/>
      <c r="L220" s="24"/>
      <c r="M220" s="24" t="s">
        <v>27</v>
      </c>
      <c r="N220" s="24" t="s">
        <v>156</v>
      </c>
      <c r="O220" s="24" t="s">
        <v>28</v>
      </c>
      <c r="P220" s="25" t="s">
        <v>58</v>
      </c>
      <c r="Q220" s="27">
        <v>51963308</v>
      </c>
      <c r="R220" s="27">
        <v>4991512</v>
      </c>
      <c r="S220" s="27">
        <v>3930090</v>
      </c>
      <c r="T220" s="27">
        <v>53024730</v>
      </c>
      <c r="U220" s="27">
        <v>0</v>
      </c>
      <c r="V220" s="27">
        <v>53024730</v>
      </c>
      <c r="W220" s="27">
        <v>0</v>
      </c>
      <c r="X220" s="27">
        <v>53024730</v>
      </c>
      <c r="Y220" s="27">
        <v>53024730</v>
      </c>
      <c r="Z220" s="27">
        <v>53024730</v>
      </c>
      <c r="AA220" s="27">
        <v>53024730</v>
      </c>
    </row>
    <row r="221" spans="1:27" ht="45" x14ac:dyDescent="0.25">
      <c r="A221" s="24" t="s">
        <v>88</v>
      </c>
      <c r="B221" s="25" t="s">
        <v>89</v>
      </c>
      <c r="C221" s="26" t="s">
        <v>182</v>
      </c>
      <c r="D221" s="24" t="s">
        <v>48</v>
      </c>
      <c r="E221" s="24" t="s">
        <v>180</v>
      </c>
      <c r="F221" s="24" t="s">
        <v>168</v>
      </c>
      <c r="G221" s="24" t="s">
        <v>170</v>
      </c>
      <c r="H221" s="24" t="s">
        <v>62</v>
      </c>
      <c r="I221" s="24"/>
      <c r="J221" s="24"/>
      <c r="K221" s="24"/>
      <c r="L221" s="24"/>
      <c r="M221" s="24" t="s">
        <v>27</v>
      </c>
      <c r="N221" s="24" t="s">
        <v>156</v>
      </c>
      <c r="O221" s="24" t="s">
        <v>28</v>
      </c>
      <c r="P221" s="25" t="s">
        <v>63</v>
      </c>
      <c r="Q221" s="27">
        <v>1437407757</v>
      </c>
      <c r="R221" s="27">
        <v>849965011</v>
      </c>
      <c r="S221" s="27">
        <v>9878421</v>
      </c>
      <c r="T221" s="27">
        <v>2277494347</v>
      </c>
      <c r="U221" s="27">
        <v>0</v>
      </c>
      <c r="V221" s="27">
        <v>2219578952.7800002</v>
      </c>
      <c r="W221" s="27">
        <v>57915394.219999999</v>
      </c>
      <c r="X221" s="27">
        <v>2219578952.7800002</v>
      </c>
      <c r="Y221" s="27">
        <v>2216429966.7800002</v>
      </c>
      <c r="Z221" s="27">
        <v>2216429966.7800002</v>
      </c>
      <c r="AA221" s="27">
        <v>2216429966.7800002</v>
      </c>
    </row>
    <row r="222" spans="1:27" ht="22.5" x14ac:dyDescent="0.25">
      <c r="A222" s="24" t="s">
        <v>90</v>
      </c>
      <c r="B222" s="25" t="s">
        <v>91</v>
      </c>
      <c r="C222" s="26" t="s">
        <v>34</v>
      </c>
      <c r="D222" s="24" t="s">
        <v>26</v>
      </c>
      <c r="E222" s="24" t="s">
        <v>157</v>
      </c>
      <c r="F222" s="24"/>
      <c r="G222" s="24"/>
      <c r="H222" s="24"/>
      <c r="I222" s="24"/>
      <c r="J222" s="24"/>
      <c r="K222" s="24"/>
      <c r="L222" s="24"/>
      <c r="M222" s="24" t="s">
        <v>27</v>
      </c>
      <c r="N222" s="24" t="s">
        <v>156</v>
      </c>
      <c r="O222" s="24" t="s">
        <v>28</v>
      </c>
      <c r="P222" s="25" t="s">
        <v>35</v>
      </c>
      <c r="Q222" s="27">
        <v>27025077</v>
      </c>
      <c r="R222" s="27">
        <v>10029383333</v>
      </c>
      <c r="S222" s="27">
        <v>1235271913</v>
      </c>
      <c r="T222" s="27">
        <v>8821136497</v>
      </c>
      <c r="U222" s="27">
        <v>0</v>
      </c>
      <c r="V222" s="27">
        <v>8683624359</v>
      </c>
      <c r="W222" s="27">
        <v>137512138</v>
      </c>
      <c r="X222" s="27">
        <v>8683624359</v>
      </c>
      <c r="Y222" s="27">
        <v>7775107774</v>
      </c>
      <c r="Z222" s="27">
        <v>7775107774</v>
      </c>
      <c r="AA222" s="27">
        <v>7775107774</v>
      </c>
    </row>
    <row r="223" spans="1:27" ht="22.5" x14ac:dyDescent="0.25">
      <c r="A223" s="24" t="s">
        <v>90</v>
      </c>
      <c r="B223" s="25" t="s">
        <v>91</v>
      </c>
      <c r="C223" s="26" t="s">
        <v>44</v>
      </c>
      <c r="D223" s="24" t="s">
        <v>26</v>
      </c>
      <c r="E223" s="24" t="s">
        <v>166</v>
      </c>
      <c r="F223" s="24" t="s">
        <v>155</v>
      </c>
      <c r="G223" s="24"/>
      <c r="H223" s="24"/>
      <c r="I223" s="24"/>
      <c r="J223" s="24"/>
      <c r="K223" s="24"/>
      <c r="L223" s="24"/>
      <c r="M223" s="24" t="s">
        <v>27</v>
      </c>
      <c r="N223" s="24" t="s">
        <v>156</v>
      </c>
      <c r="O223" s="24" t="s">
        <v>28</v>
      </c>
      <c r="P223" s="25" t="s">
        <v>45</v>
      </c>
      <c r="Q223" s="27">
        <v>81505648</v>
      </c>
      <c r="R223" s="27">
        <v>28604804</v>
      </c>
      <c r="S223" s="27">
        <v>0</v>
      </c>
      <c r="T223" s="27">
        <v>110110452</v>
      </c>
      <c r="U223" s="27">
        <v>0</v>
      </c>
      <c r="V223" s="27">
        <v>110110452</v>
      </c>
      <c r="W223" s="27">
        <v>0</v>
      </c>
      <c r="X223" s="27">
        <v>110110452</v>
      </c>
      <c r="Y223" s="27">
        <v>110110452</v>
      </c>
      <c r="Z223" s="27">
        <v>110110452</v>
      </c>
      <c r="AA223" s="27">
        <v>110110452</v>
      </c>
    </row>
    <row r="224" spans="1:27" ht="56.25" x14ac:dyDescent="0.25">
      <c r="A224" s="24" t="s">
        <v>90</v>
      </c>
      <c r="B224" s="25" t="s">
        <v>91</v>
      </c>
      <c r="C224" s="26" t="s">
        <v>49</v>
      </c>
      <c r="D224" s="24" t="s">
        <v>48</v>
      </c>
      <c r="E224" s="24" t="s">
        <v>167</v>
      </c>
      <c r="F224" s="24" t="s">
        <v>168</v>
      </c>
      <c r="G224" s="24" t="s">
        <v>170</v>
      </c>
      <c r="H224" s="24" t="s">
        <v>171</v>
      </c>
      <c r="I224" s="24"/>
      <c r="J224" s="24"/>
      <c r="K224" s="24"/>
      <c r="L224" s="24"/>
      <c r="M224" s="24" t="s">
        <v>27</v>
      </c>
      <c r="N224" s="24" t="s">
        <v>156</v>
      </c>
      <c r="O224" s="24" t="s">
        <v>28</v>
      </c>
      <c r="P224" s="25" t="s">
        <v>50</v>
      </c>
      <c r="Q224" s="27">
        <v>350157250</v>
      </c>
      <c r="R224" s="27">
        <v>27584179</v>
      </c>
      <c r="S224" s="27">
        <v>35657703</v>
      </c>
      <c r="T224" s="27">
        <v>342083726</v>
      </c>
      <c r="U224" s="27">
        <v>0</v>
      </c>
      <c r="V224" s="27">
        <v>341370406</v>
      </c>
      <c r="W224" s="27">
        <v>713320</v>
      </c>
      <c r="X224" s="27">
        <v>341370406</v>
      </c>
      <c r="Y224" s="27">
        <v>341370406</v>
      </c>
      <c r="Z224" s="27">
        <v>341370406</v>
      </c>
      <c r="AA224" s="27">
        <v>341370406</v>
      </c>
    </row>
    <row r="225" spans="1:27" ht="56.25" x14ac:dyDescent="0.25">
      <c r="A225" s="24" t="s">
        <v>90</v>
      </c>
      <c r="B225" s="25" t="s">
        <v>91</v>
      </c>
      <c r="C225" s="26" t="s">
        <v>51</v>
      </c>
      <c r="D225" s="24" t="s">
        <v>48</v>
      </c>
      <c r="E225" s="24" t="s">
        <v>167</v>
      </c>
      <c r="F225" s="24" t="s">
        <v>168</v>
      </c>
      <c r="G225" s="24" t="s">
        <v>172</v>
      </c>
      <c r="H225" s="24" t="s">
        <v>52</v>
      </c>
      <c r="I225" s="24"/>
      <c r="J225" s="24"/>
      <c r="K225" s="24"/>
      <c r="L225" s="24"/>
      <c r="M225" s="24" t="s">
        <v>27</v>
      </c>
      <c r="N225" s="24" t="s">
        <v>156</v>
      </c>
      <c r="O225" s="24" t="s">
        <v>28</v>
      </c>
      <c r="P225" s="25" t="s">
        <v>53</v>
      </c>
      <c r="Q225" s="27">
        <v>75428814434</v>
      </c>
      <c r="R225" s="27">
        <v>30944153932</v>
      </c>
      <c r="S225" s="27">
        <v>10812430080</v>
      </c>
      <c r="T225" s="27">
        <v>95560538286</v>
      </c>
      <c r="U225" s="27">
        <v>0</v>
      </c>
      <c r="V225" s="27">
        <v>95558257751.539993</v>
      </c>
      <c r="W225" s="27">
        <v>2280534.46</v>
      </c>
      <c r="X225" s="27">
        <v>95558257751.539993</v>
      </c>
      <c r="Y225" s="27">
        <v>80096717034.789993</v>
      </c>
      <c r="Z225" s="27">
        <v>79811159411.789993</v>
      </c>
      <c r="AA225" s="27">
        <v>79811159411.789993</v>
      </c>
    </row>
    <row r="226" spans="1:27" ht="90" x14ac:dyDescent="0.25">
      <c r="A226" s="24" t="s">
        <v>90</v>
      </c>
      <c r="B226" s="25" t="s">
        <v>91</v>
      </c>
      <c r="C226" s="26" t="s">
        <v>55</v>
      </c>
      <c r="D226" s="24" t="s">
        <v>48</v>
      </c>
      <c r="E226" s="24" t="s">
        <v>167</v>
      </c>
      <c r="F226" s="24" t="s">
        <v>168</v>
      </c>
      <c r="G226" s="24" t="s">
        <v>173</v>
      </c>
      <c r="H226" s="24" t="s">
        <v>174</v>
      </c>
      <c r="I226" s="24"/>
      <c r="J226" s="24"/>
      <c r="K226" s="24"/>
      <c r="L226" s="24"/>
      <c r="M226" s="24" t="s">
        <v>54</v>
      </c>
      <c r="N226" s="24" t="s">
        <v>163</v>
      </c>
      <c r="O226" s="24" t="s">
        <v>28</v>
      </c>
      <c r="P226" s="25" t="s">
        <v>56</v>
      </c>
      <c r="Q226" s="27">
        <v>608546744666</v>
      </c>
      <c r="R226" s="27">
        <v>15742952502</v>
      </c>
      <c r="S226" s="27">
        <v>17083519054</v>
      </c>
      <c r="T226" s="27">
        <v>607206178114</v>
      </c>
      <c r="U226" s="27">
        <v>0</v>
      </c>
      <c r="V226" s="27">
        <v>606683355267.20996</v>
      </c>
      <c r="W226" s="27">
        <v>522822846.79000002</v>
      </c>
      <c r="X226" s="27">
        <v>606683355267.20996</v>
      </c>
      <c r="Y226" s="27">
        <v>589436233972.43994</v>
      </c>
      <c r="Z226" s="27">
        <v>588919918130.43994</v>
      </c>
      <c r="AA226" s="27">
        <v>588919918130.43994</v>
      </c>
    </row>
    <row r="227" spans="1:27" ht="90" x14ac:dyDescent="0.25">
      <c r="A227" s="24" t="s">
        <v>90</v>
      </c>
      <c r="B227" s="25" t="s">
        <v>91</v>
      </c>
      <c r="C227" s="26" t="s">
        <v>55</v>
      </c>
      <c r="D227" s="24" t="s">
        <v>48</v>
      </c>
      <c r="E227" s="24" t="s">
        <v>167</v>
      </c>
      <c r="F227" s="24" t="s">
        <v>168</v>
      </c>
      <c r="G227" s="24" t="s">
        <v>173</v>
      </c>
      <c r="H227" s="24" t="s">
        <v>174</v>
      </c>
      <c r="I227" s="24"/>
      <c r="J227" s="24"/>
      <c r="K227" s="24"/>
      <c r="L227" s="24"/>
      <c r="M227" s="24" t="s">
        <v>54</v>
      </c>
      <c r="N227" s="24" t="s">
        <v>213</v>
      </c>
      <c r="O227" s="24" t="s">
        <v>28</v>
      </c>
      <c r="P227" s="25" t="s">
        <v>56</v>
      </c>
      <c r="Q227" s="27">
        <v>0</v>
      </c>
      <c r="R227" s="27">
        <v>939750000</v>
      </c>
      <c r="S227" s="27">
        <v>0</v>
      </c>
      <c r="T227" s="27">
        <v>939750000</v>
      </c>
      <c r="U227" s="27">
        <v>0</v>
      </c>
      <c r="V227" s="27">
        <v>51641289</v>
      </c>
      <c r="W227" s="27">
        <v>888108711</v>
      </c>
      <c r="X227" s="27">
        <v>51641289</v>
      </c>
      <c r="Y227" s="27">
        <v>0</v>
      </c>
      <c r="Z227" s="27">
        <v>0</v>
      </c>
      <c r="AA227" s="27">
        <v>0</v>
      </c>
    </row>
    <row r="228" spans="1:27" ht="90" x14ac:dyDescent="0.25">
      <c r="A228" s="24" t="s">
        <v>90</v>
      </c>
      <c r="B228" s="25" t="s">
        <v>91</v>
      </c>
      <c r="C228" s="26" t="s">
        <v>55</v>
      </c>
      <c r="D228" s="24" t="s">
        <v>48</v>
      </c>
      <c r="E228" s="24" t="s">
        <v>167</v>
      </c>
      <c r="F228" s="24" t="s">
        <v>168</v>
      </c>
      <c r="G228" s="24" t="s">
        <v>173</v>
      </c>
      <c r="H228" s="24" t="s">
        <v>174</v>
      </c>
      <c r="I228" s="24"/>
      <c r="J228" s="24"/>
      <c r="K228" s="24"/>
      <c r="L228" s="24"/>
      <c r="M228" s="24" t="s">
        <v>27</v>
      </c>
      <c r="N228" s="24" t="s">
        <v>175</v>
      </c>
      <c r="O228" s="24" t="s">
        <v>28</v>
      </c>
      <c r="P228" s="25" t="s">
        <v>56</v>
      </c>
      <c r="Q228" s="27">
        <v>3138416761</v>
      </c>
      <c r="R228" s="27">
        <v>126441029</v>
      </c>
      <c r="S228" s="27">
        <v>55180609</v>
      </c>
      <c r="T228" s="27">
        <v>3209677181</v>
      </c>
      <c r="U228" s="27">
        <v>0</v>
      </c>
      <c r="V228" s="27">
        <v>3209677180.3299999</v>
      </c>
      <c r="W228" s="27">
        <v>0.67</v>
      </c>
      <c r="X228" s="27">
        <v>3209677180.3299999</v>
      </c>
      <c r="Y228" s="27">
        <v>3208449699.3299999</v>
      </c>
      <c r="Z228" s="27">
        <v>3208449699.3299999</v>
      </c>
      <c r="AA228" s="27">
        <v>3208449699.3299999</v>
      </c>
    </row>
    <row r="229" spans="1:27" ht="90" x14ac:dyDescent="0.25">
      <c r="A229" s="24" t="s">
        <v>90</v>
      </c>
      <c r="B229" s="25" t="s">
        <v>91</v>
      </c>
      <c r="C229" s="26" t="s">
        <v>55</v>
      </c>
      <c r="D229" s="24" t="s">
        <v>48</v>
      </c>
      <c r="E229" s="24" t="s">
        <v>167</v>
      </c>
      <c r="F229" s="24" t="s">
        <v>168</v>
      </c>
      <c r="G229" s="24" t="s">
        <v>173</v>
      </c>
      <c r="H229" s="24" t="s">
        <v>174</v>
      </c>
      <c r="I229" s="24"/>
      <c r="J229" s="24"/>
      <c r="K229" s="24"/>
      <c r="L229" s="24"/>
      <c r="M229" s="24" t="s">
        <v>27</v>
      </c>
      <c r="N229" s="24" t="s">
        <v>156</v>
      </c>
      <c r="O229" s="24" t="s">
        <v>28</v>
      </c>
      <c r="P229" s="25" t="s">
        <v>56</v>
      </c>
      <c r="Q229" s="27">
        <v>41339226474</v>
      </c>
      <c r="R229" s="27">
        <v>1130310737</v>
      </c>
      <c r="S229" s="27">
        <v>2270507591</v>
      </c>
      <c r="T229" s="27">
        <v>40199029620</v>
      </c>
      <c r="U229" s="27">
        <v>0</v>
      </c>
      <c r="V229" s="27">
        <v>40196451246</v>
      </c>
      <c r="W229" s="27">
        <v>2578374</v>
      </c>
      <c r="X229" s="27">
        <v>40196451246</v>
      </c>
      <c r="Y229" s="27">
        <v>39814600166</v>
      </c>
      <c r="Z229" s="27">
        <v>39814600166</v>
      </c>
      <c r="AA229" s="27">
        <v>39814600166</v>
      </c>
    </row>
    <row r="230" spans="1:27" ht="56.25" x14ac:dyDescent="0.25">
      <c r="A230" s="24" t="s">
        <v>90</v>
      </c>
      <c r="B230" s="25" t="s">
        <v>91</v>
      </c>
      <c r="C230" s="26" t="s">
        <v>57</v>
      </c>
      <c r="D230" s="24" t="s">
        <v>48</v>
      </c>
      <c r="E230" s="24" t="s">
        <v>167</v>
      </c>
      <c r="F230" s="24" t="s">
        <v>168</v>
      </c>
      <c r="G230" s="24" t="s">
        <v>173</v>
      </c>
      <c r="H230" s="24" t="s">
        <v>177</v>
      </c>
      <c r="I230" s="24"/>
      <c r="J230" s="24"/>
      <c r="K230" s="24"/>
      <c r="L230" s="24"/>
      <c r="M230" s="24" t="s">
        <v>54</v>
      </c>
      <c r="N230" s="24" t="s">
        <v>163</v>
      </c>
      <c r="O230" s="24" t="s">
        <v>28</v>
      </c>
      <c r="P230" s="25" t="s">
        <v>58</v>
      </c>
      <c r="Q230" s="27">
        <v>50636917531</v>
      </c>
      <c r="R230" s="27">
        <v>4627523638</v>
      </c>
      <c r="S230" s="27">
        <v>1620206036</v>
      </c>
      <c r="T230" s="27">
        <v>53644235133</v>
      </c>
      <c r="U230" s="27">
        <v>0</v>
      </c>
      <c r="V230" s="27">
        <v>53471523735.699997</v>
      </c>
      <c r="W230" s="27">
        <v>172711397.30000001</v>
      </c>
      <c r="X230" s="27">
        <v>53471523735.699997</v>
      </c>
      <c r="Y230" s="27">
        <v>50551871507.949997</v>
      </c>
      <c r="Z230" s="27">
        <v>50544142619.949997</v>
      </c>
      <c r="AA230" s="27">
        <v>50544142619.949997</v>
      </c>
    </row>
    <row r="231" spans="1:27" ht="56.25" x14ac:dyDescent="0.25">
      <c r="A231" s="24" t="s">
        <v>90</v>
      </c>
      <c r="B231" s="25" t="s">
        <v>91</v>
      </c>
      <c r="C231" s="26" t="s">
        <v>57</v>
      </c>
      <c r="D231" s="24" t="s">
        <v>48</v>
      </c>
      <c r="E231" s="24" t="s">
        <v>167</v>
      </c>
      <c r="F231" s="24" t="s">
        <v>168</v>
      </c>
      <c r="G231" s="24" t="s">
        <v>173</v>
      </c>
      <c r="H231" s="24" t="s">
        <v>177</v>
      </c>
      <c r="I231" s="24"/>
      <c r="J231" s="24"/>
      <c r="K231" s="24"/>
      <c r="L231" s="24"/>
      <c r="M231" s="24" t="s">
        <v>27</v>
      </c>
      <c r="N231" s="24" t="s">
        <v>156</v>
      </c>
      <c r="O231" s="24" t="s">
        <v>28</v>
      </c>
      <c r="P231" s="25" t="s">
        <v>58</v>
      </c>
      <c r="Q231" s="27">
        <v>59944679625</v>
      </c>
      <c r="R231" s="27">
        <v>4175364952</v>
      </c>
      <c r="S231" s="27">
        <v>4852522671</v>
      </c>
      <c r="T231" s="27">
        <v>59267521906</v>
      </c>
      <c r="U231" s="27">
        <v>0</v>
      </c>
      <c r="V231" s="27">
        <v>59264653784.150002</v>
      </c>
      <c r="W231" s="27">
        <v>2868121.85</v>
      </c>
      <c r="X231" s="27">
        <v>59264653784.150002</v>
      </c>
      <c r="Y231" s="27">
        <v>56697076284.519997</v>
      </c>
      <c r="Z231" s="27">
        <v>56696171716.519997</v>
      </c>
      <c r="AA231" s="27">
        <v>56696171716.519997</v>
      </c>
    </row>
    <row r="232" spans="1:27" ht="45" x14ac:dyDescent="0.25">
      <c r="A232" s="24" t="s">
        <v>90</v>
      </c>
      <c r="B232" s="25" t="s">
        <v>91</v>
      </c>
      <c r="C232" s="26" t="s">
        <v>59</v>
      </c>
      <c r="D232" s="24" t="s">
        <v>48</v>
      </c>
      <c r="E232" s="24" t="s">
        <v>167</v>
      </c>
      <c r="F232" s="24" t="s">
        <v>168</v>
      </c>
      <c r="G232" s="24" t="s">
        <v>163</v>
      </c>
      <c r="H232" s="24" t="s">
        <v>178</v>
      </c>
      <c r="I232" s="24"/>
      <c r="J232" s="24"/>
      <c r="K232" s="24"/>
      <c r="L232" s="24"/>
      <c r="M232" s="24" t="s">
        <v>54</v>
      </c>
      <c r="N232" s="24" t="s">
        <v>179</v>
      </c>
      <c r="O232" s="24" t="s">
        <v>28</v>
      </c>
      <c r="P232" s="25" t="s">
        <v>60</v>
      </c>
      <c r="Q232" s="27">
        <v>1228605796</v>
      </c>
      <c r="R232" s="27">
        <v>215976598</v>
      </c>
      <c r="S232" s="27">
        <v>413558833</v>
      </c>
      <c r="T232" s="27">
        <v>1031023561</v>
      </c>
      <c r="U232" s="27">
        <v>0</v>
      </c>
      <c r="V232" s="27">
        <v>1025988248</v>
      </c>
      <c r="W232" s="27">
        <v>5035313</v>
      </c>
      <c r="X232" s="27">
        <v>1025988248</v>
      </c>
      <c r="Y232" s="27">
        <v>1009164840</v>
      </c>
      <c r="Z232" s="27">
        <v>1009164840</v>
      </c>
      <c r="AA232" s="27">
        <v>1009164840</v>
      </c>
    </row>
    <row r="233" spans="1:27" ht="45" x14ac:dyDescent="0.25">
      <c r="A233" s="24" t="s">
        <v>90</v>
      </c>
      <c r="B233" s="25" t="s">
        <v>91</v>
      </c>
      <c r="C233" s="26" t="s">
        <v>59</v>
      </c>
      <c r="D233" s="24" t="s">
        <v>48</v>
      </c>
      <c r="E233" s="24" t="s">
        <v>167</v>
      </c>
      <c r="F233" s="24" t="s">
        <v>168</v>
      </c>
      <c r="G233" s="24" t="s">
        <v>163</v>
      </c>
      <c r="H233" s="24" t="s">
        <v>178</v>
      </c>
      <c r="I233" s="24"/>
      <c r="J233" s="24"/>
      <c r="K233" s="24"/>
      <c r="L233" s="24"/>
      <c r="M233" s="24" t="s">
        <v>27</v>
      </c>
      <c r="N233" s="24" t="s">
        <v>176</v>
      </c>
      <c r="O233" s="24" t="s">
        <v>28</v>
      </c>
      <c r="P233" s="25" t="s">
        <v>60</v>
      </c>
      <c r="Q233" s="27">
        <v>2012491085</v>
      </c>
      <c r="R233" s="27">
        <v>695868267</v>
      </c>
      <c r="S233" s="27">
        <v>648390936</v>
      </c>
      <c r="T233" s="27">
        <v>2059968416</v>
      </c>
      <c r="U233" s="27">
        <v>0</v>
      </c>
      <c r="V233" s="27">
        <v>2058688046</v>
      </c>
      <c r="W233" s="27">
        <v>1280370</v>
      </c>
      <c r="X233" s="27">
        <v>2058688046</v>
      </c>
      <c r="Y233" s="27">
        <v>2022063046</v>
      </c>
      <c r="Z233" s="27">
        <v>2021973046</v>
      </c>
      <c r="AA233" s="27">
        <v>2021973046</v>
      </c>
    </row>
    <row r="234" spans="1:27" ht="45" x14ac:dyDescent="0.25">
      <c r="A234" s="24" t="s">
        <v>90</v>
      </c>
      <c r="B234" s="25" t="s">
        <v>91</v>
      </c>
      <c r="C234" s="26" t="s">
        <v>59</v>
      </c>
      <c r="D234" s="24" t="s">
        <v>48</v>
      </c>
      <c r="E234" s="24" t="s">
        <v>167</v>
      </c>
      <c r="F234" s="24" t="s">
        <v>168</v>
      </c>
      <c r="G234" s="24" t="s">
        <v>163</v>
      </c>
      <c r="H234" s="24" t="s">
        <v>178</v>
      </c>
      <c r="I234" s="24"/>
      <c r="J234" s="24"/>
      <c r="K234" s="24"/>
      <c r="L234" s="24"/>
      <c r="M234" s="24" t="s">
        <v>27</v>
      </c>
      <c r="N234" s="24" t="s">
        <v>156</v>
      </c>
      <c r="O234" s="24" t="s">
        <v>28</v>
      </c>
      <c r="P234" s="25" t="s">
        <v>60</v>
      </c>
      <c r="Q234" s="27">
        <v>7066654835</v>
      </c>
      <c r="R234" s="27">
        <v>1145305564</v>
      </c>
      <c r="S234" s="27">
        <v>426904138</v>
      </c>
      <c r="T234" s="27">
        <v>7785056261</v>
      </c>
      <c r="U234" s="27">
        <v>0</v>
      </c>
      <c r="V234" s="27">
        <v>7676065324</v>
      </c>
      <c r="W234" s="27">
        <v>108990937</v>
      </c>
      <c r="X234" s="27">
        <v>7676065324</v>
      </c>
      <c r="Y234" s="27">
        <v>7297718064</v>
      </c>
      <c r="Z234" s="27">
        <v>7262853005</v>
      </c>
      <c r="AA234" s="27">
        <v>7262853005</v>
      </c>
    </row>
    <row r="235" spans="1:27" ht="56.25" x14ac:dyDescent="0.25">
      <c r="A235" s="24" t="s">
        <v>90</v>
      </c>
      <c r="B235" s="25" t="s">
        <v>91</v>
      </c>
      <c r="C235" s="26" t="s">
        <v>61</v>
      </c>
      <c r="D235" s="24" t="s">
        <v>48</v>
      </c>
      <c r="E235" s="24" t="s">
        <v>180</v>
      </c>
      <c r="F235" s="24" t="s">
        <v>168</v>
      </c>
      <c r="G235" s="24" t="s">
        <v>169</v>
      </c>
      <c r="H235" s="24" t="s">
        <v>177</v>
      </c>
      <c r="I235" s="24"/>
      <c r="J235" s="24"/>
      <c r="K235" s="24"/>
      <c r="L235" s="24"/>
      <c r="M235" s="24" t="s">
        <v>27</v>
      </c>
      <c r="N235" s="24" t="s">
        <v>156</v>
      </c>
      <c r="O235" s="24" t="s">
        <v>28</v>
      </c>
      <c r="P235" s="25" t="s">
        <v>58</v>
      </c>
      <c r="Q235" s="27">
        <v>65986400</v>
      </c>
      <c r="R235" s="27">
        <v>0</v>
      </c>
      <c r="S235" s="27">
        <v>2696587</v>
      </c>
      <c r="T235" s="27">
        <v>63289813</v>
      </c>
      <c r="U235" s="27">
        <v>0</v>
      </c>
      <c r="V235" s="27">
        <v>62657388</v>
      </c>
      <c r="W235" s="27">
        <v>632425</v>
      </c>
      <c r="X235" s="27">
        <v>62657388</v>
      </c>
      <c r="Y235" s="27">
        <v>62657388</v>
      </c>
      <c r="Z235" s="27">
        <v>62657388</v>
      </c>
      <c r="AA235" s="27">
        <v>62657388</v>
      </c>
    </row>
    <row r="236" spans="1:27" ht="45" x14ac:dyDescent="0.25">
      <c r="A236" s="24" t="s">
        <v>90</v>
      </c>
      <c r="B236" s="25" t="s">
        <v>91</v>
      </c>
      <c r="C236" s="26" t="s">
        <v>182</v>
      </c>
      <c r="D236" s="24" t="s">
        <v>48</v>
      </c>
      <c r="E236" s="24" t="s">
        <v>180</v>
      </c>
      <c r="F236" s="24" t="s">
        <v>168</v>
      </c>
      <c r="G236" s="24" t="s">
        <v>170</v>
      </c>
      <c r="H236" s="24" t="s">
        <v>62</v>
      </c>
      <c r="I236" s="24"/>
      <c r="J236" s="24"/>
      <c r="K236" s="24"/>
      <c r="L236" s="24"/>
      <c r="M236" s="24" t="s">
        <v>27</v>
      </c>
      <c r="N236" s="24" t="s">
        <v>156</v>
      </c>
      <c r="O236" s="24" t="s">
        <v>28</v>
      </c>
      <c r="P236" s="25" t="s">
        <v>63</v>
      </c>
      <c r="Q236" s="27">
        <v>1831656194</v>
      </c>
      <c r="R236" s="27">
        <v>1138008616</v>
      </c>
      <c r="S236" s="27">
        <v>235996490</v>
      </c>
      <c r="T236" s="27">
        <v>2733668320</v>
      </c>
      <c r="U236" s="27">
        <v>0</v>
      </c>
      <c r="V236" s="27">
        <v>2653793324.3299999</v>
      </c>
      <c r="W236" s="27">
        <v>79874995.670000002</v>
      </c>
      <c r="X236" s="27">
        <v>2653793324.3299999</v>
      </c>
      <c r="Y236" s="27">
        <v>2473500823.3299999</v>
      </c>
      <c r="Z236" s="27">
        <v>2473500823.3299999</v>
      </c>
      <c r="AA236" s="27">
        <v>2473500823.3299999</v>
      </c>
    </row>
    <row r="237" spans="1:27" ht="22.5" x14ac:dyDescent="0.25">
      <c r="A237" s="24" t="s">
        <v>92</v>
      </c>
      <c r="B237" s="25" t="s">
        <v>93</v>
      </c>
      <c r="C237" s="26" t="s">
        <v>34</v>
      </c>
      <c r="D237" s="24" t="s">
        <v>26</v>
      </c>
      <c r="E237" s="24" t="s">
        <v>157</v>
      </c>
      <c r="F237" s="24"/>
      <c r="G237" s="24"/>
      <c r="H237" s="24"/>
      <c r="I237" s="24"/>
      <c r="J237" s="24"/>
      <c r="K237" s="24"/>
      <c r="L237" s="24"/>
      <c r="M237" s="24" t="s">
        <v>27</v>
      </c>
      <c r="N237" s="24" t="s">
        <v>156</v>
      </c>
      <c r="O237" s="24" t="s">
        <v>28</v>
      </c>
      <c r="P237" s="25" t="s">
        <v>35</v>
      </c>
      <c r="Q237" s="27">
        <v>34515146</v>
      </c>
      <c r="R237" s="27">
        <v>9630125198</v>
      </c>
      <c r="S237" s="27">
        <v>1101604778</v>
      </c>
      <c r="T237" s="27">
        <v>8563035566</v>
      </c>
      <c r="U237" s="27">
        <v>0</v>
      </c>
      <c r="V237" s="27">
        <v>8513078595</v>
      </c>
      <c r="W237" s="27">
        <v>49956971</v>
      </c>
      <c r="X237" s="27">
        <v>8513078595</v>
      </c>
      <c r="Y237" s="27">
        <v>8508559145.2299995</v>
      </c>
      <c r="Z237" s="27">
        <v>8507801408.4899998</v>
      </c>
      <c r="AA237" s="27">
        <v>8507801408.4899998</v>
      </c>
    </row>
    <row r="238" spans="1:27" ht="22.5" x14ac:dyDescent="0.25">
      <c r="A238" s="24" t="s">
        <v>92</v>
      </c>
      <c r="B238" s="25" t="s">
        <v>93</v>
      </c>
      <c r="C238" s="26" t="s">
        <v>44</v>
      </c>
      <c r="D238" s="24" t="s">
        <v>26</v>
      </c>
      <c r="E238" s="24" t="s">
        <v>166</v>
      </c>
      <c r="F238" s="24" t="s">
        <v>155</v>
      </c>
      <c r="G238" s="24"/>
      <c r="H238" s="24"/>
      <c r="I238" s="24"/>
      <c r="J238" s="24"/>
      <c r="K238" s="24"/>
      <c r="L238" s="24"/>
      <c r="M238" s="24" t="s">
        <v>27</v>
      </c>
      <c r="N238" s="24" t="s">
        <v>156</v>
      </c>
      <c r="O238" s="24" t="s">
        <v>28</v>
      </c>
      <c r="P238" s="25" t="s">
        <v>45</v>
      </c>
      <c r="Q238" s="27">
        <v>72214844</v>
      </c>
      <c r="R238" s="27">
        <v>4393170</v>
      </c>
      <c r="S238" s="27">
        <v>0</v>
      </c>
      <c r="T238" s="27">
        <v>76608014</v>
      </c>
      <c r="U238" s="27">
        <v>0</v>
      </c>
      <c r="V238" s="27">
        <v>76608014</v>
      </c>
      <c r="W238" s="27">
        <v>0</v>
      </c>
      <c r="X238" s="27">
        <v>76608014</v>
      </c>
      <c r="Y238" s="27">
        <v>76608014</v>
      </c>
      <c r="Z238" s="27">
        <v>76608014</v>
      </c>
      <c r="AA238" s="27">
        <v>76608014</v>
      </c>
    </row>
    <row r="239" spans="1:27" ht="56.25" x14ac:dyDescent="0.25">
      <c r="A239" s="24" t="s">
        <v>92</v>
      </c>
      <c r="B239" s="25" t="s">
        <v>93</v>
      </c>
      <c r="C239" s="26" t="s">
        <v>49</v>
      </c>
      <c r="D239" s="24" t="s">
        <v>48</v>
      </c>
      <c r="E239" s="24" t="s">
        <v>167</v>
      </c>
      <c r="F239" s="24" t="s">
        <v>168</v>
      </c>
      <c r="G239" s="24" t="s">
        <v>170</v>
      </c>
      <c r="H239" s="24" t="s">
        <v>171</v>
      </c>
      <c r="I239" s="24"/>
      <c r="J239" s="24"/>
      <c r="K239" s="24"/>
      <c r="L239" s="24"/>
      <c r="M239" s="24" t="s">
        <v>27</v>
      </c>
      <c r="N239" s="24" t="s">
        <v>156</v>
      </c>
      <c r="O239" s="24" t="s">
        <v>28</v>
      </c>
      <c r="P239" s="25" t="s">
        <v>50</v>
      </c>
      <c r="Q239" s="27">
        <v>441548250</v>
      </c>
      <c r="R239" s="27">
        <v>30511630</v>
      </c>
      <c r="S239" s="27">
        <v>27842856</v>
      </c>
      <c r="T239" s="27">
        <v>444217024</v>
      </c>
      <c r="U239" s="27">
        <v>0</v>
      </c>
      <c r="V239" s="27">
        <v>444217023.30000001</v>
      </c>
      <c r="W239" s="27">
        <v>0.7</v>
      </c>
      <c r="X239" s="27">
        <v>444217023.30000001</v>
      </c>
      <c r="Y239" s="27">
        <v>444217023.30000001</v>
      </c>
      <c r="Z239" s="27">
        <v>444217023.30000001</v>
      </c>
      <c r="AA239" s="27">
        <v>444217023.30000001</v>
      </c>
    </row>
    <row r="240" spans="1:27" ht="56.25" x14ac:dyDescent="0.25">
      <c r="A240" s="24" t="s">
        <v>92</v>
      </c>
      <c r="B240" s="25" t="s">
        <v>93</v>
      </c>
      <c r="C240" s="26" t="s">
        <v>51</v>
      </c>
      <c r="D240" s="24" t="s">
        <v>48</v>
      </c>
      <c r="E240" s="24" t="s">
        <v>167</v>
      </c>
      <c r="F240" s="24" t="s">
        <v>168</v>
      </c>
      <c r="G240" s="24" t="s">
        <v>172</v>
      </c>
      <c r="H240" s="24" t="s">
        <v>52</v>
      </c>
      <c r="I240" s="24"/>
      <c r="J240" s="24"/>
      <c r="K240" s="24"/>
      <c r="L240" s="24"/>
      <c r="M240" s="24" t="s">
        <v>27</v>
      </c>
      <c r="N240" s="24" t="s">
        <v>156</v>
      </c>
      <c r="O240" s="24" t="s">
        <v>28</v>
      </c>
      <c r="P240" s="25" t="s">
        <v>53</v>
      </c>
      <c r="Q240" s="27">
        <v>6258047698</v>
      </c>
      <c r="R240" s="27">
        <v>50120665</v>
      </c>
      <c r="S240" s="27">
        <v>2889601722</v>
      </c>
      <c r="T240" s="27">
        <v>3418566641</v>
      </c>
      <c r="U240" s="27">
        <v>0</v>
      </c>
      <c r="V240" s="27">
        <v>3348103751</v>
      </c>
      <c r="W240" s="27">
        <v>70462890</v>
      </c>
      <c r="X240" s="27">
        <v>3348103751</v>
      </c>
      <c r="Y240" s="27">
        <v>3335563736.8400002</v>
      </c>
      <c r="Z240" s="27">
        <v>3335563736.8400002</v>
      </c>
      <c r="AA240" s="27">
        <v>3335563736.8400002</v>
      </c>
    </row>
    <row r="241" spans="1:27" ht="90" x14ac:dyDescent="0.25">
      <c r="A241" s="24" t="s">
        <v>92</v>
      </c>
      <c r="B241" s="25" t="s">
        <v>93</v>
      </c>
      <c r="C241" s="26" t="s">
        <v>55</v>
      </c>
      <c r="D241" s="24" t="s">
        <v>48</v>
      </c>
      <c r="E241" s="24" t="s">
        <v>167</v>
      </c>
      <c r="F241" s="24" t="s">
        <v>168</v>
      </c>
      <c r="G241" s="24" t="s">
        <v>173</v>
      </c>
      <c r="H241" s="24" t="s">
        <v>174</v>
      </c>
      <c r="I241" s="24"/>
      <c r="J241" s="24"/>
      <c r="K241" s="24"/>
      <c r="L241" s="24"/>
      <c r="M241" s="24" t="s">
        <v>54</v>
      </c>
      <c r="N241" s="24" t="s">
        <v>163</v>
      </c>
      <c r="O241" s="24" t="s">
        <v>28</v>
      </c>
      <c r="P241" s="25" t="s">
        <v>56</v>
      </c>
      <c r="Q241" s="27">
        <v>310957393169</v>
      </c>
      <c r="R241" s="27">
        <v>19290911284</v>
      </c>
      <c r="S241" s="27">
        <v>30978202017</v>
      </c>
      <c r="T241" s="27">
        <v>299270102436</v>
      </c>
      <c r="U241" s="27">
        <v>0</v>
      </c>
      <c r="V241" s="27">
        <v>299264910226.70001</v>
      </c>
      <c r="W241" s="27">
        <v>5192209.3</v>
      </c>
      <c r="X241" s="27">
        <v>299264910226.70001</v>
      </c>
      <c r="Y241" s="27">
        <v>299245903142.70001</v>
      </c>
      <c r="Z241" s="27">
        <v>299245903142.70001</v>
      </c>
      <c r="AA241" s="27">
        <v>299245903142.70001</v>
      </c>
    </row>
    <row r="242" spans="1:27" ht="90" x14ac:dyDescent="0.25">
      <c r="A242" s="24" t="s">
        <v>92</v>
      </c>
      <c r="B242" s="25" t="s">
        <v>93</v>
      </c>
      <c r="C242" s="26" t="s">
        <v>55</v>
      </c>
      <c r="D242" s="24" t="s">
        <v>48</v>
      </c>
      <c r="E242" s="24" t="s">
        <v>167</v>
      </c>
      <c r="F242" s="24" t="s">
        <v>168</v>
      </c>
      <c r="G242" s="24" t="s">
        <v>173</v>
      </c>
      <c r="H242" s="24" t="s">
        <v>174</v>
      </c>
      <c r="I242" s="24"/>
      <c r="J242" s="24"/>
      <c r="K242" s="24"/>
      <c r="L242" s="24"/>
      <c r="M242" s="24" t="s">
        <v>27</v>
      </c>
      <c r="N242" s="24" t="s">
        <v>175</v>
      </c>
      <c r="O242" s="24" t="s">
        <v>28</v>
      </c>
      <c r="P242" s="25" t="s">
        <v>56</v>
      </c>
      <c r="Q242" s="27">
        <v>2172524050</v>
      </c>
      <c r="R242" s="27">
        <v>271158421</v>
      </c>
      <c r="S242" s="27">
        <v>19562788</v>
      </c>
      <c r="T242" s="27">
        <v>2424119683</v>
      </c>
      <c r="U242" s="27">
        <v>0</v>
      </c>
      <c r="V242" s="27">
        <v>2424119682.1999998</v>
      </c>
      <c r="W242" s="27">
        <v>0.8</v>
      </c>
      <c r="X242" s="27">
        <v>2424119682.1999998</v>
      </c>
      <c r="Y242" s="27">
        <v>2424119682.1999998</v>
      </c>
      <c r="Z242" s="27">
        <v>2424119682.1999998</v>
      </c>
      <c r="AA242" s="27">
        <v>2424119682.1999998</v>
      </c>
    </row>
    <row r="243" spans="1:27" ht="90" x14ac:dyDescent="0.25">
      <c r="A243" s="24" t="s">
        <v>92</v>
      </c>
      <c r="B243" s="25" t="s">
        <v>93</v>
      </c>
      <c r="C243" s="26" t="s">
        <v>55</v>
      </c>
      <c r="D243" s="24" t="s">
        <v>48</v>
      </c>
      <c r="E243" s="24" t="s">
        <v>167</v>
      </c>
      <c r="F243" s="24" t="s">
        <v>168</v>
      </c>
      <c r="G243" s="24" t="s">
        <v>173</v>
      </c>
      <c r="H243" s="24" t="s">
        <v>174</v>
      </c>
      <c r="I243" s="24"/>
      <c r="J243" s="24"/>
      <c r="K243" s="24"/>
      <c r="L243" s="24"/>
      <c r="M243" s="24" t="s">
        <v>27</v>
      </c>
      <c r="N243" s="24" t="s">
        <v>156</v>
      </c>
      <c r="O243" s="24" t="s">
        <v>28</v>
      </c>
      <c r="P243" s="25" t="s">
        <v>56</v>
      </c>
      <c r="Q243" s="27">
        <v>755916422</v>
      </c>
      <c r="R243" s="27">
        <v>63832399</v>
      </c>
      <c r="S243" s="27">
        <v>533843904</v>
      </c>
      <c r="T243" s="27">
        <v>285904917</v>
      </c>
      <c r="U243" s="27">
        <v>0</v>
      </c>
      <c r="V243" s="27">
        <v>277371582.17000002</v>
      </c>
      <c r="W243" s="27">
        <v>8533334.8300000001</v>
      </c>
      <c r="X243" s="27">
        <v>277371582.17000002</v>
      </c>
      <c r="Y243" s="27">
        <v>272571582.17000002</v>
      </c>
      <c r="Z243" s="27">
        <v>272571582.17000002</v>
      </c>
      <c r="AA243" s="27">
        <v>272571582.17000002</v>
      </c>
    </row>
    <row r="244" spans="1:27" ht="56.25" x14ac:dyDescent="0.25">
      <c r="A244" s="24" t="s">
        <v>92</v>
      </c>
      <c r="B244" s="25" t="s">
        <v>93</v>
      </c>
      <c r="C244" s="26" t="s">
        <v>57</v>
      </c>
      <c r="D244" s="24" t="s">
        <v>48</v>
      </c>
      <c r="E244" s="24" t="s">
        <v>167</v>
      </c>
      <c r="F244" s="24" t="s">
        <v>168</v>
      </c>
      <c r="G244" s="24" t="s">
        <v>173</v>
      </c>
      <c r="H244" s="24" t="s">
        <v>177</v>
      </c>
      <c r="I244" s="24"/>
      <c r="J244" s="24"/>
      <c r="K244" s="24"/>
      <c r="L244" s="24"/>
      <c r="M244" s="24" t="s">
        <v>54</v>
      </c>
      <c r="N244" s="24" t="s">
        <v>163</v>
      </c>
      <c r="O244" s="24" t="s">
        <v>28</v>
      </c>
      <c r="P244" s="25" t="s">
        <v>58</v>
      </c>
      <c r="Q244" s="27">
        <v>1548162282</v>
      </c>
      <c r="R244" s="27">
        <v>2008657423</v>
      </c>
      <c r="S244" s="27">
        <v>566984033</v>
      </c>
      <c r="T244" s="27">
        <v>2989835672</v>
      </c>
      <c r="U244" s="27">
        <v>0</v>
      </c>
      <c r="V244" s="27">
        <v>2989835671.6700001</v>
      </c>
      <c r="W244" s="27">
        <v>0.33</v>
      </c>
      <c r="X244" s="27">
        <v>2989835671.6700001</v>
      </c>
      <c r="Y244" s="27">
        <v>2979462745.6700001</v>
      </c>
      <c r="Z244" s="27">
        <v>2979462745.6700001</v>
      </c>
      <c r="AA244" s="27">
        <v>2979462745.6700001</v>
      </c>
    </row>
    <row r="245" spans="1:27" ht="56.25" x14ac:dyDescent="0.25">
      <c r="A245" s="24" t="s">
        <v>92</v>
      </c>
      <c r="B245" s="25" t="s">
        <v>93</v>
      </c>
      <c r="C245" s="26" t="s">
        <v>57</v>
      </c>
      <c r="D245" s="24" t="s">
        <v>48</v>
      </c>
      <c r="E245" s="24" t="s">
        <v>167</v>
      </c>
      <c r="F245" s="24" t="s">
        <v>168</v>
      </c>
      <c r="G245" s="24" t="s">
        <v>173</v>
      </c>
      <c r="H245" s="24" t="s">
        <v>177</v>
      </c>
      <c r="I245" s="24"/>
      <c r="J245" s="24"/>
      <c r="K245" s="24"/>
      <c r="L245" s="24"/>
      <c r="M245" s="24" t="s">
        <v>27</v>
      </c>
      <c r="N245" s="24" t="s">
        <v>156</v>
      </c>
      <c r="O245" s="24" t="s">
        <v>28</v>
      </c>
      <c r="P245" s="25" t="s">
        <v>58</v>
      </c>
      <c r="Q245" s="27">
        <v>13999526787</v>
      </c>
      <c r="R245" s="27">
        <v>1344490714</v>
      </c>
      <c r="S245" s="27">
        <v>1655779550</v>
      </c>
      <c r="T245" s="27">
        <v>13688237951</v>
      </c>
      <c r="U245" s="27">
        <v>0</v>
      </c>
      <c r="V245" s="27">
        <v>13688237949.34</v>
      </c>
      <c r="W245" s="27">
        <v>1.66</v>
      </c>
      <c r="X245" s="27">
        <v>13688237949.34</v>
      </c>
      <c r="Y245" s="27">
        <v>13687785665.34</v>
      </c>
      <c r="Z245" s="27">
        <v>13687785665.34</v>
      </c>
      <c r="AA245" s="27">
        <v>13687785665.34</v>
      </c>
    </row>
    <row r="246" spans="1:27" ht="45" x14ac:dyDescent="0.25">
      <c r="A246" s="24" t="s">
        <v>92</v>
      </c>
      <c r="B246" s="25" t="s">
        <v>93</v>
      </c>
      <c r="C246" s="26" t="s">
        <v>59</v>
      </c>
      <c r="D246" s="24" t="s">
        <v>48</v>
      </c>
      <c r="E246" s="24" t="s">
        <v>167</v>
      </c>
      <c r="F246" s="24" t="s">
        <v>168</v>
      </c>
      <c r="G246" s="24" t="s">
        <v>163</v>
      </c>
      <c r="H246" s="24" t="s">
        <v>178</v>
      </c>
      <c r="I246" s="24"/>
      <c r="J246" s="24"/>
      <c r="K246" s="24"/>
      <c r="L246" s="24"/>
      <c r="M246" s="24" t="s">
        <v>54</v>
      </c>
      <c r="N246" s="24" t="s">
        <v>179</v>
      </c>
      <c r="O246" s="24" t="s">
        <v>28</v>
      </c>
      <c r="P246" s="25" t="s">
        <v>60</v>
      </c>
      <c r="Q246" s="27">
        <v>1470437262</v>
      </c>
      <c r="R246" s="27">
        <v>729558081</v>
      </c>
      <c r="S246" s="27">
        <v>47406771</v>
      </c>
      <c r="T246" s="27">
        <v>2152588572</v>
      </c>
      <c r="U246" s="27">
        <v>0</v>
      </c>
      <c r="V246" s="27">
        <v>2127450901</v>
      </c>
      <c r="W246" s="27">
        <v>25137671</v>
      </c>
      <c r="X246" s="27">
        <v>2127450901</v>
      </c>
      <c r="Y246" s="27">
        <v>2019590822</v>
      </c>
      <c r="Z246" s="27">
        <v>2014292422</v>
      </c>
      <c r="AA246" s="27">
        <v>2014292422</v>
      </c>
    </row>
    <row r="247" spans="1:27" ht="45" x14ac:dyDescent="0.25">
      <c r="A247" s="24" t="s">
        <v>92</v>
      </c>
      <c r="B247" s="25" t="s">
        <v>93</v>
      </c>
      <c r="C247" s="26" t="s">
        <v>59</v>
      </c>
      <c r="D247" s="24" t="s">
        <v>48</v>
      </c>
      <c r="E247" s="24" t="s">
        <v>167</v>
      </c>
      <c r="F247" s="24" t="s">
        <v>168</v>
      </c>
      <c r="G247" s="24" t="s">
        <v>163</v>
      </c>
      <c r="H247" s="24" t="s">
        <v>178</v>
      </c>
      <c r="I247" s="24"/>
      <c r="J247" s="24"/>
      <c r="K247" s="24"/>
      <c r="L247" s="24"/>
      <c r="M247" s="24" t="s">
        <v>27</v>
      </c>
      <c r="N247" s="24" t="s">
        <v>176</v>
      </c>
      <c r="O247" s="24" t="s">
        <v>28</v>
      </c>
      <c r="P247" s="25" t="s">
        <v>60</v>
      </c>
      <c r="Q247" s="27">
        <v>2033984386</v>
      </c>
      <c r="R247" s="27">
        <v>1583712222</v>
      </c>
      <c r="S247" s="27">
        <v>44307910</v>
      </c>
      <c r="T247" s="27">
        <v>3573388698</v>
      </c>
      <c r="U247" s="27">
        <v>0</v>
      </c>
      <c r="V247" s="27">
        <v>3572089010.1199999</v>
      </c>
      <c r="W247" s="27">
        <v>1299687.8799999999</v>
      </c>
      <c r="X247" s="27">
        <v>3572089010.1199999</v>
      </c>
      <c r="Y247" s="27">
        <v>3531109138.1199999</v>
      </c>
      <c r="Z247" s="27">
        <v>3527663338.1199999</v>
      </c>
      <c r="AA247" s="27">
        <v>3527663338.1199999</v>
      </c>
    </row>
    <row r="248" spans="1:27" ht="45" x14ac:dyDescent="0.25">
      <c r="A248" s="24" t="s">
        <v>92</v>
      </c>
      <c r="B248" s="25" t="s">
        <v>93</v>
      </c>
      <c r="C248" s="26" t="s">
        <v>59</v>
      </c>
      <c r="D248" s="24" t="s">
        <v>48</v>
      </c>
      <c r="E248" s="24" t="s">
        <v>167</v>
      </c>
      <c r="F248" s="24" t="s">
        <v>168</v>
      </c>
      <c r="G248" s="24" t="s">
        <v>163</v>
      </c>
      <c r="H248" s="24" t="s">
        <v>178</v>
      </c>
      <c r="I248" s="24"/>
      <c r="J248" s="24"/>
      <c r="K248" s="24"/>
      <c r="L248" s="24"/>
      <c r="M248" s="24" t="s">
        <v>27</v>
      </c>
      <c r="N248" s="24" t="s">
        <v>156</v>
      </c>
      <c r="O248" s="24" t="s">
        <v>28</v>
      </c>
      <c r="P248" s="25" t="s">
        <v>60</v>
      </c>
      <c r="Q248" s="27">
        <v>10770236789</v>
      </c>
      <c r="R248" s="27">
        <v>1366862264</v>
      </c>
      <c r="S248" s="27">
        <v>557320777</v>
      </c>
      <c r="T248" s="27">
        <v>11579778276</v>
      </c>
      <c r="U248" s="27">
        <v>0</v>
      </c>
      <c r="V248" s="27">
        <v>11570741679</v>
      </c>
      <c r="W248" s="27">
        <v>9036597</v>
      </c>
      <c r="X248" s="27">
        <v>11570741679</v>
      </c>
      <c r="Y248" s="27">
        <v>11545360846</v>
      </c>
      <c r="Z248" s="27">
        <v>11545360846</v>
      </c>
      <c r="AA248" s="27">
        <v>11545360846</v>
      </c>
    </row>
    <row r="249" spans="1:27" ht="56.25" x14ac:dyDescent="0.25">
      <c r="A249" s="24" t="s">
        <v>92</v>
      </c>
      <c r="B249" s="25" t="s">
        <v>93</v>
      </c>
      <c r="C249" s="26" t="s">
        <v>61</v>
      </c>
      <c r="D249" s="24" t="s">
        <v>48</v>
      </c>
      <c r="E249" s="24" t="s">
        <v>180</v>
      </c>
      <c r="F249" s="24" t="s">
        <v>168</v>
      </c>
      <c r="G249" s="24" t="s">
        <v>169</v>
      </c>
      <c r="H249" s="24" t="s">
        <v>177</v>
      </c>
      <c r="I249" s="24"/>
      <c r="J249" s="24"/>
      <c r="K249" s="24"/>
      <c r="L249" s="24"/>
      <c r="M249" s="24" t="s">
        <v>27</v>
      </c>
      <c r="N249" s="24" t="s">
        <v>156</v>
      </c>
      <c r="O249" s="24" t="s">
        <v>28</v>
      </c>
      <c r="P249" s="25" t="s">
        <v>58</v>
      </c>
      <c r="Q249" s="27">
        <v>125094258</v>
      </c>
      <c r="R249" s="27">
        <v>7280884</v>
      </c>
      <c r="S249" s="27">
        <v>186404</v>
      </c>
      <c r="T249" s="27">
        <v>132188738</v>
      </c>
      <c r="U249" s="27">
        <v>0</v>
      </c>
      <c r="V249" s="27">
        <v>132188738</v>
      </c>
      <c r="W249" s="27">
        <v>0</v>
      </c>
      <c r="X249" s="27">
        <v>132188738</v>
      </c>
      <c r="Y249" s="27">
        <v>132188738</v>
      </c>
      <c r="Z249" s="27">
        <v>132188738</v>
      </c>
      <c r="AA249" s="27">
        <v>132188738</v>
      </c>
    </row>
    <row r="250" spans="1:27" ht="45" x14ac:dyDescent="0.25">
      <c r="A250" s="24" t="s">
        <v>92</v>
      </c>
      <c r="B250" s="25" t="s">
        <v>93</v>
      </c>
      <c r="C250" s="26" t="s">
        <v>182</v>
      </c>
      <c r="D250" s="24" t="s">
        <v>48</v>
      </c>
      <c r="E250" s="24" t="s">
        <v>180</v>
      </c>
      <c r="F250" s="24" t="s">
        <v>168</v>
      </c>
      <c r="G250" s="24" t="s">
        <v>170</v>
      </c>
      <c r="H250" s="24" t="s">
        <v>62</v>
      </c>
      <c r="I250" s="24"/>
      <c r="J250" s="24"/>
      <c r="K250" s="24"/>
      <c r="L250" s="24"/>
      <c r="M250" s="24" t="s">
        <v>27</v>
      </c>
      <c r="N250" s="24" t="s">
        <v>156</v>
      </c>
      <c r="O250" s="24" t="s">
        <v>28</v>
      </c>
      <c r="P250" s="25" t="s">
        <v>63</v>
      </c>
      <c r="Q250" s="27">
        <v>1721497539</v>
      </c>
      <c r="R250" s="27">
        <v>1394691278</v>
      </c>
      <c r="S250" s="27">
        <v>261603838</v>
      </c>
      <c r="T250" s="27">
        <v>2854584979</v>
      </c>
      <c r="U250" s="27">
        <v>0</v>
      </c>
      <c r="V250" s="27">
        <v>2828555780.54</v>
      </c>
      <c r="W250" s="27">
        <v>26029198.460000001</v>
      </c>
      <c r="X250" s="27">
        <v>2828555780.54</v>
      </c>
      <c r="Y250" s="27">
        <v>2750542587.4400001</v>
      </c>
      <c r="Z250" s="27">
        <v>2687871378.1799998</v>
      </c>
      <c r="AA250" s="27">
        <v>2687871378.1799998</v>
      </c>
    </row>
    <row r="251" spans="1:27" ht="22.5" x14ac:dyDescent="0.25">
      <c r="A251" s="24" t="s">
        <v>94</v>
      </c>
      <c r="B251" s="25" t="s">
        <v>95</v>
      </c>
      <c r="C251" s="26" t="s">
        <v>34</v>
      </c>
      <c r="D251" s="24" t="s">
        <v>26</v>
      </c>
      <c r="E251" s="24" t="s">
        <v>157</v>
      </c>
      <c r="F251" s="24"/>
      <c r="G251" s="24"/>
      <c r="H251" s="24"/>
      <c r="I251" s="24"/>
      <c r="J251" s="24"/>
      <c r="K251" s="24"/>
      <c r="L251" s="24"/>
      <c r="M251" s="24" t="s">
        <v>27</v>
      </c>
      <c r="N251" s="24" t="s">
        <v>156</v>
      </c>
      <c r="O251" s="24" t="s">
        <v>28</v>
      </c>
      <c r="P251" s="25" t="s">
        <v>35</v>
      </c>
      <c r="Q251" s="27">
        <v>53431015</v>
      </c>
      <c r="R251" s="27">
        <v>3777107749</v>
      </c>
      <c r="S251" s="27">
        <v>334867800</v>
      </c>
      <c r="T251" s="27">
        <v>3495670964</v>
      </c>
      <c r="U251" s="27">
        <v>0</v>
      </c>
      <c r="V251" s="27">
        <v>3481184880</v>
      </c>
      <c r="W251" s="27">
        <v>14486084</v>
      </c>
      <c r="X251" s="27">
        <v>3481184880</v>
      </c>
      <c r="Y251" s="27">
        <v>3481184880</v>
      </c>
      <c r="Z251" s="27">
        <v>3481184880</v>
      </c>
      <c r="AA251" s="27">
        <v>3481184880</v>
      </c>
    </row>
    <row r="252" spans="1:27" ht="22.5" x14ac:dyDescent="0.25">
      <c r="A252" s="24" t="s">
        <v>94</v>
      </c>
      <c r="B252" s="25" t="s">
        <v>95</v>
      </c>
      <c r="C252" s="26" t="s">
        <v>146</v>
      </c>
      <c r="D252" s="24" t="s">
        <v>26</v>
      </c>
      <c r="E252" s="24" t="s">
        <v>158</v>
      </c>
      <c r="F252" s="24" t="s">
        <v>158</v>
      </c>
      <c r="G252" s="24" t="s">
        <v>155</v>
      </c>
      <c r="H252" s="24" t="s">
        <v>159</v>
      </c>
      <c r="I252" s="24"/>
      <c r="J252" s="24"/>
      <c r="K252" s="24"/>
      <c r="L252" s="24"/>
      <c r="M252" s="24" t="s">
        <v>27</v>
      </c>
      <c r="N252" s="24" t="s">
        <v>156</v>
      </c>
      <c r="O252" s="24" t="s">
        <v>28</v>
      </c>
      <c r="P252" s="25" t="s">
        <v>147</v>
      </c>
      <c r="Q252" s="27">
        <v>0</v>
      </c>
      <c r="R252" s="27">
        <v>22824859</v>
      </c>
      <c r="S252" s="27">
        <v>0</v>
      </c>
      <c r="T252" s="27">
        <v>22824859</v>
      </c>
      <c r="U252" s="27">
        <v>0</v>
      </c>
      <c r="V252" s="27">
        <v>22824858.260000002</v>
      </c>
      <c r="W252" s="27">
        <v>0.74</v>
      </c>
      <c r="X252" s="27">
        <v>22824858.260000002</v>
      </c>
      <c r="Y252" s="27">
        <v>22824858.260000002</v>
      </c>
      <c r="Z252" s="27">
        <v>22824858.260000002</v>
      </c>
      <c r="AA252" s="27">
        <v>22824858.260000002</v>
      </c>
    </row>
    <row r="253" spans="1:27" ht="22.5" x14ac:dyDescent="0.25">
      <c r="A253" s="24" t="s">
        <v>94</v>
      </c>
      <c r="B253" s="25" t="s">
        <v>95</v>
      </c>
      <c r="C253" s="26" t="s">
        <v>44</v>
      </c>
      <c r="D253" s="24" t="s">
        <v>26</v>
      </c>
      <c r="E253" s="24" t="s">
        <v>166</v>
      </c>
      <c r="F253" s="24" t="s">
        <v>155</v>
      </c>
      <c r="G253" s="24"/>
      <c r="H253" s="24"/>
      <c r="I253" s="24"/>
      <c r="J253" s="24"/>
      <c r="K253" s="24"/>
      <c r="L253" s="24"/>
      <c r="M253" s="24" t="s">
        <v>27</v>
      </c>
      <c r="N253" s="24" t="s">
        <v>156</v>
      </c>
      <c r="O253" s="24" t="s">
        <v>28</v>
      </c>
      <c r="P253" s="25" t="s">
        <v>45</v>
      </c>
      <c r="Q253" s="27">
        <v>42066302</v>
      </c>
      <c r="R253" s="27">
        <v>8000</v>
      </c>
      <c r="S253" s="27">
        <v>7572868</v>
      </c>
      <c r="T253" s="27">
        <v>34501434</v>
      </c>
      <c r="U253" s="27">
        <v>0</v>
      </c>
      <c r="V253" s="27">
        <v>34501434</v>
      </c>
      <c r="W253" s="27">
        <v>0</v>
      </c>
      <c r="X253" s="27">
        <v>34501434</v>
      </c>
      <c r="Y253" s="27">
        <v>34501434</v>
      </c>
      <c r="Z253" s="27">
        <v>34501434</v>
      </c>
      <c r="AA253" s="27">
        <v>34501434</v>
      </c>
    </row>
    <row r="254" spans="1:27" ht="56.25" x14ac:dyDescent="0.25">
      <c r="A254" s="24" t="s">
        <v>94</v>
      </c>
      <c r="B254" s="25" t="s">
        <v>95</v>
      </c>
      <c r="C254" s="26" t="s">
        <v>49</v>
      </c>
      <c r="D254" s="24" t="s">
        <v>48</v>
      </c>
      <c r="E254" s="24" t="s">
        <v>167</v>
      </c>
      <c r="F254" s="24" t="s">
        <v>168</v>
      </c>
      <c r="G254" s="24" t="s">
        <v>170</v>
      </c>
      <c r="H254" s="24" t="s">
        <v>171</v>
      </c>
      <c r="I254" s="24"/>
      <c r="J254" s="24"/>
      <c r="K254" s="24"/>
      <c r="L254" s="24"/>
      <c r="M254" s="24" t="s">
        <v>27</v>
      </c>
      <c r="N254" s="24" t="s">
        <v>156</v>
      </c>
      <c r="O254" s="24" t="s">
        <v>28</v>
      </c>
      <c r="P254" s="25" t="s">
        <v>50</v>
      </c>
      <c r="Q254" s="27">
        <v>305961750</v>
      </c>
      <c r="R254" s="27">
        <v>64029194</v>
      </c>
      <c r="S254" s="27">
        <v>782800</v>
      </c>
      <c r="T254" s="27">
        <v>369208144</v>
      </c>
      <c r="U254" s="27">
        <v>0</v>
      </c>
      <c r="V254" s="27">
        <v>368437306</v>
      </c>
      <c r="W254" s="27">
        <v>770838</v>
      </c>
      <c r="X254" s="27">
        <v>368437306</v>
      </c>
      <c r="Y254" s="27">
        <v>368437306</v>
      </c>
      <c r="Z254" s="27">
        <v>368437306</v>
      </c>
      <c r="AA254" s="27">
        <v>368437306</v>
      </c>
    </row>
    <row r="255" spans="1:27" ht="56.25" x14ac:dyDescent="0.25">
      <c r="A255" s="24" t="s">
        <v>94</v>
      </c>
      <c r="B255" s="25" t="s">
        <v>95</v>
      </c>
      <c r="C255" s="26" t="s">
        <v>51</v>
      </c>
      <c r="D255" s="24" t="s">
        <v>48</v>
      </c>
      <c r="E255" s="24" t="s">
        <v>167</v>
      </c>
      <c r="F255" s="24" t="s">
        <v>168</v>
      </c>
      <c r="G255" s="24" t="s">
        <v>172</v>
      </c>
      <c r="H255" s="24" t="s">
        <v>52</v>
      </c>
      <c r="I255" s="24"/>
      <c r="J255" s="24"/>
      <c r="K255" s="24"/>
      <c r="L255" s="24"/>
      <c r="M255" s="24" t="s">
        <v>27</v>
      </c>
      <c r="N255" s="24" t="s">
        <v>156</v>
      </c>
      <c r="O255" s="24" t="s">
        <v>28</v>
      </c>
      <c r="P255" s="25" t="s">
        <v>53</v>
      </c>
      <c r="Q255" s="27">
        <v>5833590705</v>
      </c>
      <c r="R255" s="27">
        <v>21284021</v>
      </c>
      <c r="S255" s="27">
        <v>2627228707</v>
      </c>
      <c r="T255" s="27">
        <v>3227646019</v>
      </c>
      <c r="U255" s="27">
        <v>0</v>
      </c>
      <c r="V255" s="27">
        <v>3227646019</v>
      </c>
      <c r="W255" s="27">
        <v>0</v>
      </c>
      <c r="X255" s="27">
        <v>3227646019</v>
      </c>
      <c r="Y255" s="27">
        <v>2579934090</v>
      </c>
      <c r="Z255" s="27">
        <v>2014505190</v>
      </c>
      <c r="AA255" s="27">
        <v>2014505190</v>
      </c>
    </row>
    <row r="256" spans="1:27" ht="90" x14ac:dyDescent="0.25">
      <c r="A256" s="24" t="s">
        <v>94</v>
      </c>
      <c r="B256" s="25" t="s">
        <v>95</v>
      </c>
      <c r="C256" s="26" t="s">
        <v>55</v>
      </c>
      <c r="D256" s="24" t="s">
        <v>48</v>
      </c>
      <c r="E256" s="24" t="s">
        <v>167</v>
      </c>
      <c r="F256" s="24" t="s">
        <v>168</v>
      </c>
      <c r="G256" s="24" t="s">
        <v>173</v>
      </c>
      <c r="H256" s="24" t="s">
        <v>174</v>
      </c>
      <c r="I256" s="24"/>
      <c r="J256" s="24"/>
      <c r="K256" s="24"/>
      <c r="L256" s="24"/>
      <c r="M256" s="24" t="s">
        <v>54</v>
      </c>
      <c r="N256" s="24" t="s">
        <v>163</v>
      </c>
      <c r="O256" s="24" t="s">
        <v>28</v>
      </c>
      <c r="P256" s="25" t="s">
        <v>56</v>
      </c>
      <c r="Q256" s="27">
        <v>96772452387</v>
      </c>
      <c r="R256" s="27">
        <v>3469669523</v>
      </c>
      <c r="S256" s="27">
        <v>1865973728</v>
      </c>
      <c r="T256" s="27">
        <v>98376148182</v>
      </c>
      <c r="U256" s="27">
        <v>0</v>
      </c>
      <c r="V256" s="27">
        <v>98375898623</v>
      </c>
      <c r="W256" s="27">
        <v>249559</v>
      </c>
      <c r="X256" s="27">
        <v>98375898623</v>
      </c>
      <c r="Y256" s="27">
        <v>98155497339</v>
      </c>
      <c r="Z256" s="27">
        <v>98155497339</v>
      </c>
      <c r="AA256" s="27">
        <v>98155497339</v>
      </c>
    </row>
    <row r="257" spans="1:27" ht="90" x14ac:dyDescent="0.25">
      <c r="A257" s="24" t="s">
        <v>94</v>
      </c>
      <c r="B257" s="25" t="s">
        <v>95</v>
      </c>
      <c r="C257" s="26" t="s">
        <v>55</v>
      </c>
      <c r="D257" s="24" t="s">
        <v>48</v>
      </c>
      <c r="E257" s="24" t="s">
        <v>167</v>
      </c>
      <c r="F257" s="24" t="s">
        <v>168</v>
      </c>
      <c r="G257" s="24" t="s">
        <v>173</v>
      </c>
      <c r="H257" s="24" t="s">
        <v>174</v>
      </c>
      <c r="I257" s="24"/>
      <c r="J257" s="24"/>
      <c r="K257" s="24"/>
      <c r="L257" s="24"/>
      <c r="M257" s="24" t="s">
        <v>27</v>
      </c>
      <c r="N257" s="24" t="s">
        <v>175</v>
      </c>
      <c r="O257" s="24" t="s">
        <v>28</v>
      </c>
      <c r="P257" s="25" t="s">
        <v>56</v>
      </c>
      <c r="Q257" s="27">
        <v>1207966002</v>
      </c>
      <c r="R257" s="27">
        <v>0</v>
      </c>
      <c r="S257" s="27">
        <v>0</v>
      </c>
      <c r="T257" s="27">
        <v>1207966002</v>
      </c>
      <c r="U257" s="27">
        <v>0</v>
      </c>
      <c r="V257" s="27">
        <v>1207966002</v>
      </c>
      <c r="W257" s="27">
        <v>0</v>
      </c>
      <c r="X257" s="27">
        <v>1207966002</v>
      </c>
      <c r="Y257" s="27">
        <v>1207966002</v>
      </c>
      <c r="Z257" s="27">
        <v>1207966002</v>
      </c>
      <c r="AA257" s="27">
        <v>1207966002</v>
      </c>
    </row>
    <row r="258" spans="1:27" ht="90" x14ac:dyDescent="0.25">
      <c r="A258" s="24" t="s">
        <v>94</v>
      </c>
      <c r="B258" s="25" t="s">
        <v>95</v>
      </c>
      <c r="C258" s="26" t="s">
        <v>55</v>
      </c>
      <c r="D258" s="24" t="s">
        <v>48</v>
      </c>
      <c r="E258" s="24" t="s">
        <v>167</v>
      </c>
      <c r="F258" s="24" t="s">
        <v>168</v>
      </c>
      <c r="G258" s="24" t="s">
        <v>173</v>
      </c>
      <c r="H258" s="24" t="s">
        <v>174</v>
      </c>
      <c r="I258" s="24"/>
      <c r="J258" s="24"/>
      <c r="K258" s="24"/>
      <c r="L258" s="24"/>
      <c r="M258" s="24" t="s">
        <v>27</v>
      </c>
      <c r="N258" s="24" t="s">
        <v>156</v>
      </c>
      <c r="O258" s="24" t="s">
        <v>28</v>
      </c>
      <c r="P258" s="25" t="s">
        <v>56</v>
      </c>
      <c r="Q258" s="27">
        <v>638094098</v>
      </c>
      <c r="R258" s="27">
        <v>903347674</v>
      </c>
      <c r="S258" s="27">
        <v>169576823</v>
      </c>
      <c r="T258" s="27">
        <v>1371864949</v>
      </c>
      <c r="U258" s="27">
        <v>0</v>
      </c>
      <c r="V258" s="27">
        <v>1371864949</v>
      </c>
      <c r="W258" s="27">
        <v>0</v>
      </c>
      <c r="X258" s="27">
        <v>1371864949</v>
      </c>
      <c r="Y258" s="27">
        <v>1371864949</v>
      </c>
      <c r="Z258" s="27">
        <v>1371864949</v>
      </c>
      <c r="AA258" s="27">
        <v>1371864949</v>
      </c>
    </row>
    <row r="259" spans="1:27" ht="56.25" x14ac:dyDescent="0.25">
      <c r="A259" s="24" t="s">
        <v>94</v>
      </c>
      <c r="B259" s="25" t="s">
        <v>95</v>
      </c>
      <c r="C259" s="26" t="s">
        <v>57</v>
      </c>
      <c r="D259" s="24" t="s">
        <v>48</v>
      </c>
      <c r="E259" s="24" t="s">
        <v>167</v>
      </c>
      <c r="F259" s="24" t="s">
        <v>168</v>
      </c>
      <c r="G259" s="24" t="s">
        <v>173</v>
      </c>
      <c r="H259" s="24" t="s">
        <v>177</v>
      </c>
      <c r="I259" s="24"/>
      <c r="J259" s="24"/>
      <c r="K259" s="24"/>
      <c r="L259" s="24"/>
      <c r="M259" s="24" t="s">
        <v>54</v>
      </c>
      <c r="N259" s="24" t="s">
        <v>163</v>
      </c>
      <c r="O259" s="24" t="s">
        <v>28</v>
      </c>
      <c r="P259" s="25" t="s">
        <v>58</v>
      </c>
      <c r="Q259" s="27">
        <v>2355838984</v>
      </c>
      <c r="R259" s="27">
        <v>1472667349</v>
      </c>
      <c r="S259" s="27">
        <v>1880273345</v>
      </c>
      <c r="T259" s="27">
        <v>1948232988</v>
      </c>
      <c r="U259" s="27">
        <v>0</v>
      </c>
      <c r="V259" s="27">
        <v>1947297647</v>
      </c>
      <c r="W259" s="27">
        <v>935341</v>
      </c>
      <c r="X259" s="27">
        <v>1947297647</v>
      </c>
      <c r="Y259" s="27">
        <v>1852928502</v>
      </c>
      <c r="Z259" s="27">
        <v>1852928502</v>
      </c>
      <c r="AA259" s="27">
        <v>1852928502</v>
      </c>
    </row>
    <row r="260" spans="1:27" ht="56.25" x14ac:dyDescent="0.25">
      <c r="A260" s="24" t="s">
        <v>94</v>
      </c>
      <c r="B260" s="25" t="s">
        <v>95</v>
      </c>
      <c r="C260" s="26" t="s">
        <v>57</v>
      </c>
      <c r="D260" s="24" t="s">
        <v>48</v>
      </c>
      <c r="E260" s="24" t="s">
        <v>167</v>
      </c>
      <c r="F260" s="24" t="s">
        <v>168</v>
      </c>
      <c r="G260" s="24" t="s">
        <v>173</v>
      </c>
      <c r="H260" s="24" t="s">
        <v>177</v>
      </c>
      <c r="I260" s="24"/>
      <c r="J260" s="24"/>
      <c r="K260" s="24"/>
      <c r="L260" s="24"/>
      <c r="M260" s="24" t="s">
        <v>27</v>
      </c>
      <c r="N260" s="24" t="s">
        <v>156</v>
      </c>
      <c r="O260" s="24" t="s">
        <v>28</v>
      </c>
      <c r="P260" s="25" t="s">
        <v>58</v>
      </c>
      <c r="Q260" s="27">
        <v>12389481936</v>
      </c>
      <c r="R260" s="27">
        <v>276118712</v>
      </c>
      <c r="S260" s="27">
        <v>1166770520</v>
      </c>
      <c r="T260" s="27">
        <v>11498830128</v>
      </c>
      <c r="U260" s="27">
        <v>0</v>
      </c>
      <c r="V260" s="27">
        <v>11497623229</v>
      </c>
      <c r="W260" s="27">
        <v>1206899</v>
      </c>
      <c r="X260" s="27">
        <v>11497623229</v>
      </c>
      <c r="Y260" s="27">
        <v>11483058262</v>
      </c>
      <c r="Z260" s="27">
        <v>11483058262</v>
      </c>
      <c r="AA260" s="27">
        <v>11483058262</v>
      </c>
    </row>
    <row r="261" spans="1:27" ht="45" x14ac:dyDescent="0.25">
      <c r="A261" s="24" t="s">
        <v>94</v>
      </c>
      <c r="B261" s="25" t="s">
        <v>95</v>
      </c>
      <c r="C261" s="26" t="s">
        <v>59</v>
      </c>
      <c r="D261" s="24" t="s">
        <v>48</v>
      </c>
      <c r="E261" s="24" t="s">
        <v>167</v>
      </c>
      <c r="F261" s="24" t="s">
        <v>168</v>
      </c>
      <c r="G261" s="24" t="s">
        <v>163</v>
      </c>
      <c r="H261" s="24" t="s">
        <v>178</v>
      </c>
      <c r="I261" s="24"/>
      <c r="J261" s="24"/>
      <c r="K261" s="24"/>
      <c r="L261" s="24"/>
      <c r="M261" s="24" t="s">
        <v>54</v>
      </c>
      <c r="N261" s="24" t="s">
        <v>179</v>
      </c>
      <c r="O261" s="24" t="s">
        <v>28</v>
      </c>
      <c r="P261" s="25" t="s">
        <v>60</v>
      </c>
      <c r="Q261" s="27">
        <v>3398562462</v>
      </c>
      <c r="R261" s="27">
        <v>837660712</v>
      </c>
      <c r="S261" s="27">
        <v>1089921143</v>
      </c>
      <c r="T261" s="27">
        <v>3146302031</v>
      </c>
      <c r="U261" s="27">
        <v>0</v>
      </c>
      <c r="V261" s="27">
        <v>3142753904</v>
      </c>
      <c r="W261" s="27">
        <v>3548127</v>
      </c>
      <c r="X261" s="27">
        <v>3142753904</v>
      </c>
      <c r="Y261" s="27">
        <v>3141424298</v>
      </c>
      <c r="Z261" s="27">
        <v>3141424298</v>
      </c>
      <c r="AA261" s="27">
        <v>3141424298</v>
      </c>
    </row>
    <row r="262" spans="1:27" ht="45" x14ac:dyDescent="0.25">
      <c r="A262" s="24" t="s">
        <v>94</v>
      </c>
      <c r="B262" s="25" t="s">
        <v>95</v>
      </c>
      <c r="C262" s="26" t="s">
        <v>59</v>
      </c>
      <c r="D262" s="24" t="s">
        <v>48</v>
      </c>
      <c r="E262" s="24" t="s">
        <v>167</v>
      </c>
      <c r="F262" s="24" t="s">
        <v>168</v>
      </c>
      <c r="G262" s="24" t="s">
        <v>163</v>
      </c>
      <c r="H262" s="24" t="s">
        <v>178</v>
      </c>
      <c r="I262" s="24"/>
      <c r="J262" s="24"/>
      <c r="K262" s="24"/>
      <c r="L262" s="24"/>
      <c r="M262" s="24" t="s">
        <v>27</v>
      </c>
      <c r="N262" s="24" t="s">
        <v>176</v>
      </c>
      <c r="O262" s="24" t="s">
        <v>28</v>
      </c>
      <c r="P262" s="25" t="s">
        <v>60</v>
      </c>
      <c r="Q262" s="27">
        <v>3385234654</v>
      </c>
      <c r="R262" s="27">
        <v>1337949127</v>
      </c>
      <c r="S262" s="27">
        <v>114467878</v>
      </c>
      <c r="T262" s="27">
        <v>4608715903</v>
      </c>
      <c r="U262" s="27">
        <v>0</v>
      </c>
      <c r="V262" s="27">
        <v>4607331522</v>
      </c>
      <c r="W262" s="27">
        <v>1384381</v>
      </c>
      <c r="X262" s="27">
        <v>4607331522</v>
      </c>
      <c r="Y262" s="27">
        <v>4522100542</v>
      </c>
      <c r="Z262" s="27">
        <v>4522100542</v>
      </c>
      <c r="AA262" s="27">
        <v>4522100542</v>
      </c>
    </row>
    <row r="263" spans="1:27" ht="45" x14ac:dyDescent="0.25">
      <c r="A263" s="24" t="s">
        <v>94</v>
      </c>
      <c r="B263" s="25" t="s">
        <v>95</v>
      </c>
      <c r="C263" s="26" t="s">
        <v>59</v>
      </c>
      <c r="D263" s="24" t="s">
        <v>48</v>
      </c>
      <c r="E263" s="24" t="s">
        <v>167</v>
      </c>
      <c r="F263" s="24" t="s">
        <v>168</v>
      </c>
      <c r="G263" s="24" t="s">
        <v>163</v>
      </c>
      <c r="H263" s="24" t="s">
        <v>178</v>
      </c>
      <c r="I263" s="24"/>
      <c r="J263" s="24"/>
      <c r="K263" s="24"/>
      <c r="L263" s="24"/>
      <c r="M263" s="24" t="s">
        <v>27</v>
      </c>
      <c r="N263" s="24" t="s">
        <v>156</v>
      </c>
      <c r="O263" s="24" t="s">
        <v>28</v>
      </c>
      <c r="P263" s="25" t="s">
        <v>60</v>
      </c>
      <c r="Q263" s="27">
        <v>30170290576</v>
      </c>
      <c r="R263" s="27">
        <v>4347673727</v>
      </c>
      <c r="S263" s="27">
        <v>1494916700</v>
      </c>
      <c r="T263" s="27">
        <v>33023047603</v>
      </c>
      <c r="U263" s="27">
        <v>0</v>
      </c>
      <c r="V263" s="27">
        <v>33023047602.490002</v>
      </c>
      <c r="W263" s="27">
        <v>0.51</v>
      </c>
      <c r="X263" s="27">
        <v>33023047602.490002</v>
      </c>
      <c r="Y263" s="27">
        <v>32968610589.490002</v>
      </c>
      <c r="Z263" s="27">
        <v>32968610589.490002</v>
      </c>
      <c r="AA263" s="27">
        <v>32968610589.490002</v>
      </c>
    </row>
    <row r="264" spans="1:27" ht="56.25" x14ac:dyDescent="0.25">
      <c r="A264" s="24" t="s">
        <v>94</v>
      </c>
      <c r="B264" s="25" t="s">
        <v>95</v>
      </c>
      <c r="C264" s="26" t="s">
        <v>61</v>
      </c>
      <c r="D264" s="24" t="s">
        <v>48</v>
      </c>
      <c r="E264" s="24" t="s">
        <v>180</v>
      </c>
      <c r="F264" s="24" t="s">
        <v>168</v>
      </c>
      <c r="G264" s="24" t="s">
        <v>169</v>
      </c>
      <c r="H264" s="24" t="s">
        <v>177</v>
      </c>
      <c r="I264" s="24"/>
      <c r="J264" s="24"/>
      <c r="K264" s="24"/>
      <c r="L264" s="24"/>
      <c r="M264" s="24" t="s">
        <v>27</v>
      </c>
      <c r="N264" s="24" t="s">
        <v>156</v>
      </c>
      <c r="O264" s="24" t="s">
        <v>28</v>
      </c>
      <c r="P264" s="25" t="s">
        <v>58</v>
      </c>
      <c r="Q264" s="27">
        <v>103447203</v>
      </c>
      <c r="R264" s="27">
        <v>14373063</v>
      </c>
      <c r="S264" s="27">
        <v>0</v>
      </c>
      <c r="T264" s="27">
        <v>117820266</v>
      </c>
      <c r="U264" s="27">
        <v>0</v>
      </c>
      <c r="V264" s="27">
        <v>117411040</v>
      </c>
      <c r="W264" s="27">
        <v>409226</v>
      </c>
      <c r="X264" s="27">
        <v>117411040</v>
      </c>
      <c r="Y264" s="27">
        <v>117411040</v>
      </c>
      <c r="Z264" s="27">
        <v>117411040</v>
      </c>
      <c r="AA264" s="27">
        <v>117411040</v>
      </c>
    </row>
    <row r="265" spans="1:27" ht="45" x14ac:dyDescent="0.25">
      <c r="A265" s="24" t="s">
        <v>94</v>
      </c>
      <c r="B265" s="25" t="s">
        <v>95</v>
      </c>
      <c r="C265" s="26" t="s">
        <v>182</v>
      </c>
      <c r="D265" s="24" t="s">
        <v>48</v>
      </c>
      <c r="E265" s="24" t="s">
        <v>180</v>
      </c>
      <c r="F265" s="24" t="s">
        <v>168</v>
      </c>
      <c r="G265" s="24" t="s">
        <v>170</v>
      </c>
      <c r="H265" s="24" t="s">
        <v>62</v>
      </c>
      <c r="I265" s="24"/>
      <c r="J265" s="24"/>
      <c r="K265" s="24"/>
      <c r="L265" s="24"/>
      <c r="M265" s="24" t="s">
        <v>27</v>
      </c>
      <c r="N265" s="24" t="s">
        <v>156</v>
      </c>
      <c r="O265" s="24" t="s">
        <v>28</v>
      </c>
      <c r="P265" s="25" t="s">
        <v>63</v>
      </c>
      <c r="Q265" s="27">
        <v>2119739307</v>
      </c>
      <c r="R265" s="27">
        <v>909946969</v>
      </c>
      <c r="S265" s="27">
        <v>102942388</v>
      </c>
      <c r="T265" s="27">
        <v>2926743888</v>
      </c>
      <c r="U265" s="27">
        <v>0</v>
      </c>
      <c r="V265" s="27">
        <v>2905921013.1300001</v>
      </c>
      <c r="W265" s="27">
        <v>20822874.870000001</v>
      </c>
      <c r="X265" s="27">
        <v>2905921013.1300001</v>
      </c>
      <c r="Y265" s="27">
        <v>2905921013.1300001</v>
      </c>
      <c r="Z265" s="27">
        <v>2897315005.1300001</v>
      </c>
      <c r="AA265" s="27">
        <v>2897315005.1300001</v>
      </c>
    </row>
    <row r="266" spans="1:27" ht="22.5" x14ac:dyDescent="0.25">
      <c r="A266" s="24" t="s">
        <v>96</v>
      </c>
      <c r="B266" s="25" t="s">
        <v>97</v>
      </c>
      <c r="C266" s="26" t="s">
        <v>34</v>
      </c>
      <c r="D266" s="24" t="s">
        <v>26</v>
      </c>
      <c r="E266" s="24" t="s">
        <v>157</v>
      </c>
      <c r="F266" s="24"/>
      <c r="G266" s="24"/>
      <c r="H266" s="24"/>
      <c r="I266" s="24"/>
      <c r="J266" s="24"/>
      <c r="K266" s="24"/>
      <c r="L266" s="24"/>
      <c r="M266" s="24" t="s">
        <v>27</v>
      </c>
      <c r="N266" s="24" t="s">
        <v>156</v>
      </c>
      <c r="O266" s="24" t="s">
        <v>28</v>
      </c>
      <c r="P266" s="25" t="s">
        <v>35</v>
      </c>
      <c r="Q266" s="27">
        <v>83619174</v>
      </c>
      <c r="R266" s="27">
        <v>5105461991</v>
      </c>
      <c r="S266" s="27">
        <v>243774146</v>
      </c>
      <c r="T266" s="27">
        <v>4945307019</v>
      </c>
      <c r="U266" s="27">
        <v>0</v>
      </c>
      <c r="V266" s="27">
        <v>4845460894</v>
      </c>
      <c r="W266" s="27">
        <v>99846125</v>
      </c>
      <c r="X266" s="27">
        <v>4845460894</v>
      </c>
      <c r="Y266" s="27">
        <v>4607413242</v>
      </c>
      <c r="Z266" s="27">
        <v>4607413242</v>
      </c>
      <c r="AA266" s="27">
        <v>4607413242</v>
      </c>
    </row>
    <row r="267" spans="1:27" ht="22.5" x14ac:dyDescent="0.25">
      <c r="A267" s="24" t="s">
        <v>96</v>
      </c>
      <c r="B267" s="25" t="s">
        <v>97</v>
      </c>
      <c r="C267" s="26" t="s">
        <v>44</v>
      </c>
      <c r="D267" s="24" t="s">
        <v>26</v>
      </c>
      <c r="E267" s="24" t="s">
        <v>166</v>
      </c>
      <c r="F267" s="24" t="s">
        <v>155</v>
      </c>
      <c r="G267" s="24"/>
      <c r="H267" s="24"/>
      <c r="I267" s="24"/>
      <c r="J267" s="24"/>
      <c r="K267" s="24"/>
      <c r="L267" s="24"/>
      <c r="M267" s="24" t="s">
        <v>27</v>
      </c>
      <c r="N267" s="24" t="s">
        <v>156</v>
      </c>
      <c r="O267" s="24" t="s">
        <v>28</v>
      </c>
      <c r="P267" s="25" t="s">
        <v>45</v>
      </c>
      <c r="Q267" s="27">
        <v>16495538</v>
      </c>
      <c r="R267" s="27">
        <v>2324812</v>
      </c>
      <c r="S267" s="27">
        <v>1782570</v>
      </c>
      <c r="T267" s="27">
        <v>17037780</v>
      </c>
      <c r="U267" s="27">
        <v>0</v>
      </c>
      <c r="V267" s="27">
        <v>17037780</v>
      </c>
      <c r="W267" s="27">
        <v>0</v>
      </c>
      <c r="X267" s="27">
        <v>17037780</v>
      </c>
      <c r="Y267" s="27">
        <v>17037780</v>
      </c>
      <c r="Z267" s="27">
        <v>17037780</v>
      </c>
      <c r="AA267" s="27">
        <v>17037780</v>
      </c>
    </row>
    <row r="268" spans="1:27" ht="56.25" x14ac:dyDescent="0.25">
      <c r="A268" s="24" t="s">
        <v>96</v>
      </c>
      <c r="B268" s="25" t="s">
        <v>97</v>
      </c>
      <c r="C268" s="26" t="s">
        <v>49</v>
      </c>
      <c r="D268" s="24" t="s">
        <v>48</v>
      </c>
      <c r="E268" s="24" t="s">
        <v>167</v>
      </c>
      <c r="F268" s="24" t="s">
        <v>168</v>
      </c>
      <c r="G268" s="24" t="s">
        <v>170</v>
      </c>
      <c r="H268" s="24" t="s">
        <v>171</v>
      </c>
      <c r="I268" s="24"/>
      <c r="J268" s="24"/>
      <c r="K268" s="24"/>
      <c r="L268" s="24"/>
      <c r="M268" s="24" t="s">
        <v>27</v>
      </c>
      <c r="N268" s="24" t="s">
        <v>156</v>
      </c>
      <c r="O268" s="24" t="s">
        <v>28</v>
      </c>
      <c r="P268" s="25" t="s">
        <v>50</v>
      </c>
      <c r="Q268" s="27">
        <v>814112250</v>
      </c>
      <c r="R268" s="27">
        <v>35595809</v>
      </c>
      <c r="S268" s="27">
        <v>206175067</v>
      </c>
      <c r="T268" s="27">
        <v>643532992</v>
      </c>
      <c r="U268" s="27">
        <v>0</v>
      </c>
      <c r="V268" s="27">
        <v>640044052</v>
      </c>
      <c r="W268" s="27">
        <v>3488940</v>
      </c>
      <c r="X268" s="27">
        <v>640044052</v>
      </c>
      <c r="Y268" s="27">
        <v>640044052</v>
      </c>
      <c r="Z268" s="27">
        <v>640044052</v>
      </c>
      <c r="AA268" s="27">
        <v>640044052</v>
      </c>
    </row>
    <row r="269" spans="1:27" ht="56.25" x14ac:dyDescent="0.25">
      <c r="A269" s="24" t="s">
        <v>96</v>
      </c>
      <c r="B269" s="25" t="s">
        <v>97</v>
      </c>
      <c r="C269" s="26" t="s">
        <v>51</v>
      </c>
      <c r="D269" s="24" t="s">
        <v>48</v>
      </c>
      <c r="E269" s="24" t="s">
        <v>167</v>
      </c>
      <c r="F269" s="24" t="s">
        <v>168</v>
      </c>
      <c r="G269" s="24" t="s">
        <v>172</v>
      </c>
      <c r="H269" s="24" t="s">
        <v>52</v>
      </c>
      <c r="I269" s="24"/>
      <c r="J269" s="24"/>
      <c r="K269" s="24"/>
      <c r="L269" s="24"/>
      <c r="M269" s="24" t="s">
        <v>27</v>
      </c>
      <c r="N269" s="24" t="s">
        <v>156</v>
      </c>
      <c r="O269" s="24" t="s">
        <v>28</v>
      </c>
      <c r="P269" s="25" t="s">
        <v>53</v>
      </c>
      <c r="Q269" s="27">
        <v>4828136870</v>
      </c>
      <c r="R269" s="27">
        <v>1258794645</v>
      </c>
      <c r="S269" s="27">
        <v>48020110</v>
      </c>
      <c r="T269" s="27">
        <v>6038911405</v>
      </c>
      <c r="U269" s="27">
        <v>0</v>
      </c>
      <c r="V269" s="27">
        <v>6038911405</v>
      </c>
      <c r="W269" s="27">
        <v>0</v>
      </c>
      <c r="X269" s="27">
        <v>6038911405</v>
      </c>
      <c r="Y269" s="27">
        <v>3451457046</v>
      </c>
      <c r="Z269" s="27">
        <v>3451457046</v>
      </c>
      <c r="AA269" s="27">
        <v>3451457046</v>
      </c>
    </row>
    <row r="270" spans="1:27" ht="90" x14ac:dyDescent="0.25">
      <c r="A270" s="24" t="s">
        <v>96</v>
      </c>
      <c r="B270" s="25" t="s">
        <v>97</v>
      </c>
      <c r="C270" s="26" t="s">
        <v>55</v>
      </c>
      <c r="D270" s="24" t="s">
        <v>48</v>
      </c>
      <c r="E270" s="24" t="s">
        <v>167</v>
      </c>
      <c r="F270" s="24" t="s">
        <v>168</v>
      </c>
      <c r="G270" s="24" t="s">
        <v>173</v>
      </c>
      <c r="H270" s="24" t="s">
        <v>174</v>
      </c>
      <c r="I270" s="24"/>
      <c r="J270" s="24"/>
      <c r="K270" s="24"/>
      <c r="L270" s="24"/>
      <c r="M270" s="24" t="s">
        <v>54</v>
      </c>
      <c r="N270" s="24" t="s">
        <v>163</v>
      </c>
      <c r="O270" s="24" t="s">
        <v>28</v>
      </c>
      <c r="P270" s="25" t="s">
        <v>56</v>
      </c>
      <c r="Q270" s="27">
        <v>275667580790</v>
      </c>
      <c r="R270" s="27">
        <v>8687312813</v>
      </c>
      <c r="S270" s="27">
        <v>29509920943</v>
      </c>
      <c r="T270" s="27">
        <v>254844972660</v>
      </c>
      <c r="U270" s="27">
        <v>0</v>
      </c>
      <c r="V270" s="27">
        <v>254839513791</v>
      </c>
      <c r="W270" s="27">
        <v>5458869</v>
      </c>
      <c r="X270" s="27">
        <v>254839513791</v>
      </c>
      <c r="Y270" s="27">
        <v>250363346487</v>
      </c>
      <c r="Z270" s="27">
        <v>250363346487</v>
      </c>
      <c r="AA270" s="27">
        <v>250363346487</v>
      </c>
    </row>
    <row r="271" spans="1:27" ht="90" x14ac:dyDescent="0.25">
      <c r="A271" s="24" t="s">
        <v>96</v>
      </c>
      <c r="B271" s="25" t="s">
        <v>97</v>
      </c>
      <c r="C271" s="26" t="s">
        <v>55</v>
      </c>
      <c r="D271" s="24" t="s">
        <v>48</v>
      </c>
      <c r="E271" s="24" t="s">
        <v>167</v>
      </c>
      <c r="F271" s="24" t="s">
        <v>168</v>
      </c>
      <c r="G271" s="24" t="s">
        <v>173</v>
      </c>
      <c r="H271" s="24" t="s">
        <v>174</v>
      </c>
      <c r="I271" s="24"/>
      <c r="J271" s="24"/>
      <c r="K271" s="24"/>
      <c r="L271" s="24"/>
      <c r="M271" s="24" t="s">
        <v>27</v>
      </c>
      <c r="N271" s="24" t="s">
        <v>175</v>
      </c>
      <c r="O271" s="24" t="s">
        <v>28</v>
      </c>
      <c r="P271" s="25" t="s">
        <v>56</v>
      </c>
      <c r="Q271" s="27">
        <v>2565303823</v>
      </c>
      <c r="R271" s="27">
        <v>0</v>
      </c>
      <c r="S271" s="27">
        <v>51797058</v>
      </c>
      <c r="T271" s="27">
        <v>2513506765</v>
      </c>
      <c r="U271" s="27">
        <v>0</v>
      </c>
      <c r="V271" s="27">
        <v>2513506765</v>
      </c>
      <c r="W271" s="27">
        <v>0</v>
      </c>
      <c r="X271" s="27">
        <v>2513506765</v>
      </c>
      <c r="Y271" s="27">
        <v>2494267860</v>
      </c>
      <c r="Z271" s="27">
        <v>2494267860</v>
      </c>
      <c r="AA271" s="27">
        <v>2494267860</v>
      </c>
    </row>
    <row r="272" spans="1:27" ht="90" x14ac:dyDescent="0.25">
      <c r="A272" s="24" t="s">
        <v>96</v>
      </c>
      <c r="B272" s="25" t="s">
        <v>97</v>
      </c>
      <c r="C272" s="26" t="s">
        <v>55</v>
      </c>
      <c r="D272" s="24" t="s">
        <v>48</v>
      </c>
      <c r="E272" s="24" t="s">
        <v>167</v>
      </c>
      <c r="F272" s="24" t="s">
        <v>168</v>
      </c>
      <c r="G272" s="24" t="s">
        <v>173</v>
      </c>
      <c r="H272" s="24" t="s">
        <v>174</v>
      </c>
      <c r="I272" s="24"/>
      <c r="J272" s="24"/>
      <c r="K272" s="24"/>
      <c r="L272" s="24"/>
      <c r="M272" s="24" t="s">
        <v>27</v>
      </c>
      <c r="N272" s="24" t="s">
        <v>156</v>
      </c>
      <c r="O272" s="24" t="s">
        <v>28</v>
      </c>
      <c r="P272" s="25" t="s">
        <v>56</v>
      </c>
      <c r="Q272" s="27">
        <v>4732444509</v>
      </c>
      <c r="R272" s="27">
        <v>316304454</v>
      </c>
      <c r="S272" s="27">
        <v>320081056</v>
      </c>
      <c r="T272" s="27">
        <v>4728667907</v>
      </c>
      <c r="U272" s="27">
        <v>0</v>
      </c>
      <c r="V272" s="27">
        <v>4711311853</v>
      </c>
      <c r="W272" s="27">
        <v>17356054</v>
      </c>
      <c r="X272" s="27">
        <v>4711311853</v>
      </c>
      <c r="Y272" s="27">
        <v>4680833703</v>
      </c>
      <c r="Z272" s="27">
        <v>4680389902</v>
      </c>
      <c r="AA272" s="27">
        <v>4680389902</v>
      </c>
    </row>
    <row r="273" spans="1:27" ht="56.25" x14ac:dyDescent="0.25">
      <c r="A273" s="24" t="s">
        <v>96</v>
      </c>
      <c r="B273" s="25" t="s">
        <v>97</v>
      </c>
      <c r="C273" s="26" t="s">
        <v>57</v>
      </c>
      <c r="D273" s="24" t="s">
        <v>48</v>
      </c>
      <c r="E273" s="24" t="s">
        <v>167</v>
      </c>
      <c r="F273" s="24" t="s">
        <v>168</v>
      </c>
      <c r="G273" s="24" t="s">
        <v>173</v>
      </c>
      <c r="H273" s="24" t="s">
        <v>177</v>
      </c>
      <c r="I273" s="24"/>
      <c r="J273" s="24"/>
      <c r="K273" s="24"/>
      <c r="L273" s="24"/>
      <c r="M273" s="24" t="s">
        <v>54</v>
      </c>
      <c r="N273" s="24" t="s">
        <v>163</v>
      </c>
      <c r="O273" s="24" t="s">
        <v>28</v>
      </c>
      <c r="P273" s="25" t="s">
        <v>58</v>
      </c>
      <c r="Q273" s="27">
        <v>1991480142</v>
      </c>
      <c r="R273" s="27">
        <v>247866986</v>
      </c>
      <c r="S273" s="27">
        <v>1040458364</v>
      </c>
      <c r="T273" s="27">
        <v>1198888764</v>
      </c>
      <c r="U273" s="27">
        <v>0</v>
      </c>
      <c r="V273" s="27">
        <v>1197609491</v>
      </c>
      <c r="W273" s="27">
        <v>1279273</v>
      </c>
      <c r="X273" s="27">
        <v>1197609491</v>
      </c>
      <c r="Y273" s="27">
        <v>1172397099</v>
      </c>
      <c r="Z273" s="27">
        <v>1172397099</v>
      </c>
      <c r="AA273" s="27">
        <v>1172397099</v>
      </c>
    </row>
    <row r="274" spans="1:27" ht="56.25" x14ac:dyDescent="0.25">
      <c r="A274" s="24" t="s">
        <v>96</v>
      </c>
      <c r="B274" s="25" t="s">
        <v>97</v>
      </c>
      <c r="C274" s="26" t="s">
        <v>57</v>
      </c>
      <c r="D274" s="24" t="s">
        <v>48</v>
      </c>
      <c r="E274" s="24" t="s">
        <v>167</v>
      </c>
      <c r="F274" s="24" t="s">
        <v>168</v>
      </c>
      <c r="G274" s="24" t="s">
        <v>173</v>
      </c>
      <c r="H274" s="24" t="s">
        <v>177</v>
      </c>
      <c r="I274" s="24"/>
      <c r="J274" s="24"/>
      <c r="K274" s="24"/>
      <c r="L274" s="24"/>
      <c r="M274" s="24" t="s">
        <v>27</v>
      </c>
      <c r="N274" s="24" t="s">
        <v>156</v>
      </c>
      <c r="O274" s="24" t="s">
        <v>28</v>
      </c>
      <c r="P274" s="25" t="s">
        <v>58</v>
      </c>
      <c r="Q274" s="27">
        <v>12968018450</v>
      </c>
      <c r="R274" s="27">
        <v>3689820506</v>
      </c>
      <c r="S274" s="27">
        <v>3224561079</v>
      </c>
      <c r="T274" s="27">
        <v>13433277877</v>
      </c>
      <c r="U274" s="27">
        <v>0</v>
      </c>
      <c r="V274" s="27">
        <v>13414676242</v>
      </c>
      <c r="W274" s="27">
        <v>18601635</v>
      </c>
      <c r="X274" s="27">
        <v>13414676242</v>
      </c>
      <c r="Y274" s="27">
        <v>13361849276</v>
      </c>
      <c r="Z274" s="27">
        <v>13361849276</v>
      </c>
      <c r="AA274" s="27">
        <v>13361849276</v>
      </c>
    </row>
    <row r="275" spans="1:27" ht="45" x14ac:dyDescent="0.25">
      <c r="A275" s="24" t="s">
        <v>96</v>
      </c>
      <c r="B275" s="25" t="s">
        <v>97</v>
      </c>
      <c r="C275" s="26" t="s">
        <v>59</v>
      </c>
      <c r="D275" s="24" t="s">
        <v>48</v>
      </c>
      <c r="E275" s="24" t="s">
        <v>167</v>
      </c>
      <c r="F275" s="24" t="s">
        <v>168</v>
      </c>
      <c r="G275" s="24" t="s">
        <v>163</v>
      </c>
      <c r="H275" s="24" t="s">
        <v>178</v>
      </c>
      <c r="I275" s="24"/>
      <c r="J275" s="24"/>
      <c r="K275" s="24"/>
      <c r="L275" s="24"/>
      <c r="M275" s="24" t="s">
        <v>54</v>
      </c>
      <c r="N275" s="24" t="s">
        <v>179</v>
      </c>
      <c r="O275" s="24" t="s">
        <v>28</v>
      </c>
      <c r="P275" s="25" t="s">
        <v>60</v>
      </c>
      <c r="Q275" s="27">
        <v>3761136907</v>
      </c>
      <c r="R275" s="27">
        <v>2199148902</v>
      </c>
      <c r="S275" s="27">
        <v>492863110</v>
      </c>
      <c r="T275" s="27">
        <v>5467422699</v>
      </c>
      <c r="U275" s="27">
        <v>0</v>
      </c>
      <c r="V275" s="27">
        <v>5463197853</v>
      </c>
      <c r="W275" s="27">
        <v>4224846</v>
      </c>
      <c r="X275" s="27">
        <v>5463197853</v>
      </c>
      <c r="Y275" s="27">
        <v>5306854335</v>
      </c>
      <c r="Z275" s="27">
        <v>5306854335</v>
      </c>
      <c r="AA275" s="27">
        <v>5306854335</v>
      </c>
    </row>
    <row r="276" spans="1:27" ht="45" x14ac:dyDescent="0.25">
      <c r="A276" s="24" t="s">
        <v>96</v>
      </c>
      <c r="B276" s="25" t="s">
        <v>97</v>
      </c>
      <c r="C276" s="26" t="s">
        <v>59</v>
      </c>
      <c r="D276" s="24" t="s">
        <v>48</v>
      </c>
      <c r="E276" s="24" t="s">
        <v>167</v>
      </c>
      <c r="F276" s="24" t="s">
        <v>168</v>
      </c>
      <c r="G276" s="24" t="s">
        <v>163</v>
      </c>
      <c r="H276" s="24" t="s">
        <v>178</v>
      </c>
      <c r="I276" s="24"/>
      <c r="J276" s="24"/>
      <c r="K276" s="24"/>
      <c r="L276" s="24"/>
      <c r="M276" s="24" t="s">
        <v>27</v>
      </c>
      <c r="N276" s="24" t="s">
        <v>176</v>
      </c>
      <c r="O276" s="24" t="s">
        <v>28</v>
      </c>
      <c r="P276" s="25" t="s">
        <v>60</v>
      </c>
      <c r="Q276" s="27">
        <v>4981792723</v>
      </c>
      <c r="R276" s="27">
        <v>2826474014</v>
      </c>
      <c r="S276" s="27">
        <v>962705731</v>
      </c>
      <c r="T276" s="27">
        <v>6845561006</v>
      </c>
      <c r="U276" s="27">
        <v>0</v>
      </c>
      <c r="V276" s="27">
        <v>6845561006</v>
      </c>
      <c r="W276" s="27">
        <v>0</v>
      </c>
      <c r="X276" s="27">
        <v>6845561006</v>
      </c>
      <c r="Y276" s="27">
        <v>6409956544</v>
      </c>
      <c r="Z276" s="27">
        <v>6409956544</v>
      </c>
      <c r="AA276" s="27">
        <v>6409956544</v>
      </c>
    </row>
    <row r="277" spans="1:27" ht="45" x14ac:dyDescent="0.25">
      <c r="A277" s="24" t="s">
        <v>96</v>
      </c>
      <c r="B277" s="25" t="s">
        <v>97</v>
      </c>
      <c r="C277" s="26" t="s">
        <v>59</v>
      </c>
      <c r="D277" s="24" t="s">
        <v>48</v>
      </c>
      <c r="E277" s="24" t="s">
        <v>167</v>
      </c>
      <c r="F277" s="24" t="s">
        <v>168</v>
      </c>
      <c r="G277" s="24" t="s">
        <v>163</v>
      </c>
      <c r="H277" s="24" t="s">
        <v>178</v>
      </c>
      <c r="I277" s="24"/>
      <c r="J277" s="24"/>
      <c r="K277" s="24"/>
      <c r="L277" s="24"/>
      <c r="M277" s="24" t="s">
        <v>27</v>
      </c>
      <c r="N277" s="24" t="s">
        <v>156</v>
      </c>
      <c r="O277" s="24" t="s">
        <v>28</v>
      </c>
      <c r="P277" s="25" t="s">
        <v>60</v>
      </c>
      <c r="Q277" s="27">
        <v>40595619206</v>
      </c>
      <c r="R277" s="27">
        <v>10281355492</v>
      </c>
      <c r="S277" s="27">
        <v>2055211539</v>
      </c>
      <c r="T277" s="27">
        <v>48821763159</v>
      </c>
      <c r="U277" s="27">
        <v>0</v>
      </c>
      <c r="V277" s="27">
        <v>48802364817</v>
      </c>
      <c r="W277" s="27">
        <v>19398342</v>
      </c>
      <c r="X277" s="27">
        <v>48802364817</v>
      </c>
      <c r="Y277" s="27">
        <v>47435499561</v>
      </c>
      <c r="Z277" s="27">
        <v>47433464327</v>
      </c>
      <c r="AA277" s="27">
        <v>47433464327</v>
      </c>
    </row>
    <row r="278" spans="1:27" ht="56.25" x14ac:dyDescent="0.25">
      <c r="A278" s="24" t="s">
        <v>96</v>
      </c>
      <c r="B278" s="25" t="s">
        <v>97</v>
      </c>
      <c r="C278" s="26" t="s">
        <v>61</v>
      </c>
      <c r="D278" s="24" t="s">
        <v>48</v>
      </c>
      <c r="E278" s="24" t="s">
        <v>180</v>
      </c>
      <c r="F278" s="24" t="s">
        <v>168</v>
      </c>
      <c r="G278" s="24" t="s">
        <v>169</v>
      </c>
      <c r="H278" s="24" t="s">
        <v>177</v>
      </c>
      <c r="I278" s="24"/>
      <c r="J278" s="24"/>
      <c r="K278" s="24"/>
      <c r="L278" s="24"/>
      <c r="M278" s="24" t="s">
        <v>27</v>
      </c>
      <c r="N278" s="24" t="s">
        <v>156</v>
      </c>
      <c r="O278" s="24" t="s">
        <v>28</v>
      </c>
      <c r="P278" s="25" t="s">
        <v>58</v>
      </c>
      <c r="Q278" s="27">
        <v>131880782</v>
      </c>
      <c r="R278" s="27">
        <v>6883154</v>
      </c>
      <c r="S278" s="27">
        <v>0</v>
      </c>
      <c r="T278" s="27">
        <v>138763936</v>
      </c>
      <c r="U278" s="27">
        <v>0</v>
      </c>
      <c r="V278" s="27">
        <v>138760767</v>
      </c>
      <c r="W278" s="27">
        <v>3169</v>
      </c>
      <c r="X278" s="27">
        <v>138760767</v>
      </c>
      <c r="Y278" s="27">
        <v>138760767</v>
      </c>
      <c r="Z278" s="27">
        <v>138760767</v>
      </c>
      <c r="AA278" s="27">
        <v>138760767</v>
      </c>
    </row>
    <row r="279" spans="1:27" ht="45" x14ac:dyDescent="0.25">
      <c r="A279" s="24" t="s">
        <v>96</v>
      </c>
      <c r="B279" s="25" t="s">
        <v>97</v>
      </c>
      <c r="C279" s="26" t="s">
        <v>182</v>
      </c>
      <c r="D279" s="24" t="s">
        <v>48</v>
      </c>
      <c r="E279" s="24" t="s">
        <v>180</v>
      </c>
      <c r="F279" s="24" t="s">
        <v>168</v>
      </c>
      <c r="G279" s="24" t="s">
        <v>170</v>
      </c>
      <c r="H279" s="24" t="s">
        <v>62</v>
      </c>
      <c r="I279" s="24"/>
      <c r="J279" s="24"/>
      <c r="K279" s="24"/>
      <c r="L279" s="24"/>
      <c r="M279" s="24" t="s">
        <v>27</v>
      </c>
      <c r="N279" s="24" t="s">
        <v>156</v>
      </c>
      <c r="O279" s="24" t="s">
        <v>28</v>
      </c>
      <c r="P279" s="25" t="s">
        <v>63</v>
      </c>
      <c r="Q279" s="27">
        <v>2451007173</v>
      </c>
      <c r="R279" s="27">
        <v>788553226</v>
      </c>
      <c r="S279" s="27">
        <v>351856809</v>
      </c>
      <c r="T279" s="27">
        <v>2887703590</v>
      </c>
      <c r="U279" s="27">
        <v>0</v>
      </c>
      <c r="V279" s="27">
        <v>2865651004.1300001</v>
      </c>
      <c r="W279" s="27">
        <v>22052585.870000001</v>
      </c>
      <c r="X279" s="27">
        <v>2865651004.1300001</v>
      </c>
      <c r="Y279" s="27">
        <v>2857245105.4299998</v>
      </c>
      <c r="Z279" s="27">
        <v>2743085378.8000002</v>
      </c>
      <c r="AA279" s="27">
        <v>2743085378.8000002</v>
      </c>
    </row>
    <row r="280" spans="1:27" ht="22.5" x14ac:dyDescent="0.25">
      <c r="A280" s="24" t="s">
        <v>98</v>
      </c>
      <c r="B280" s="25" t="s">
        <v>99</v>
      </c>
      <c r="C280" s="26" t="s">
        <v>34</v>
      </c>
      <c r="D280" s="24" t="s">
        <v>26</v>
      </c>
      <c r="E280" s="24" t="s">
        <v>157</v>
      </c>
      <c r="F280" s="24"/>
      <c r="G280" s="24"/>
      <c r="H280" s="24"/>
      <c r="I280" s="24"/>
      <c r="J280" s="24"/>
      <c r="K280" s="24"/>
      <c r="L280" s="24"/>
      <c r="M280" s="24" t="s">
        <v>27</v>
      </c>
      <c r="N280" s="24" t="s">
        <v>156</v>
      </c>
      <c r="O280" s="24" t="s">
        <v>28</v>
      </c>
      <c r="P280" s="25" t="s">
        <v>35</v>
      </c>
      <c r="Q280" s="27">
        <v>58645036</v>
      </c>
      <c r="R280" s="27">
        <v>236224405</v>
      </c>
      <c r="S280" s="27">
        <v>4365755</v>
      </c>
      <c r="T280" s="27">
        <v>290503686</v>
      </c>
      <c r="U280" s="27">
        <v>0</v>
      </c>
      <c r="V280" s="27">
        <v>287324186</v>
      </c>
      <c r="W280" s="27">
        <v>3179500</v>
      </c>
      <c r="X280" s="27">
        <v>287324186</v>
      </c>
      <c r="Y280" s="27">
        <v>287324186</v>
      </c>
      <c r="Z280" s="27">
        <v>277305186</v>
      </c>
      <c r="AA280" s="27">
        <v>277305186</v>
      </c>
    </row>
    <row r="281" spans="1:27" ht="22.5" x14ac:dyDescent="0.25">
      <c r="A281" s="24" t="s">
        <v>98</v>
      </c>
      <c r="B281" s="25" t="s">
        <v>99</v>
      </c>
      <c r="C281" s="26" t="s">
        <v>146</v>
      </c>
      <c r="D281" s="24" t="s">
        <v>26</v>
      </c>
      <c r="E281" s="24" t="s">
        <v>158</v>
      </c>
      <c r="F281" s="24" t="s">
        <v>158</v>
      </c>
      <c r="G281" s="24" t="s">
        <v>155</v>
      </c>
      <c r="H281" s="24" t="s">
        <v>159</v>
      </c>
      <c r="I281" s="24"/>
      <c r="J281" s="24"/>
      <c r="K281" s="24"/>
      <c r="L281" s="24"/>
      <c r="M281" s="24" t="s">
        <v>27</v>
      </c>
      <c r="N281" s="24" t="s">
        <v>156</v>
      </c>
      <c r="O281" s="24" t="s">
        <v>28</v>
      </c>
      <c r="P281" s="25" t="s">
        <v>147</v>
      </c>
      <c r="Q281" s="27">
        <v>0</v>
      </c>
      <c r="R281" s="27">
        <v>475000000</v>
      </c>
      <c r="S281" s="27">
        <v>27987072</v>
      </c>
      <c r="T281" s="27">
        <v>447012928</v>
      </c>
      <c r="U281" s="27">
        <v>0</v>
      </c>
      <c r="V281" s="27">
        <v>447012928</v>
      </c>
      <c r="W281" s="27">
        <v>0</v>
      </c>
      <c r="X281" s="27">
        <v>447012928</v>
      </c>
      <c r="Y281" s="27">
        <v>447012928</v>
      </c>
      <c r="Z281" s="27">
        <v>447012928</v>
      </c>
      <c r="AA281" s="27">
        <v>447012928</v>
      </c>
    </row>
    <row r="282" spans="1:27" ht="22.5" x14ac:dyDescent="0.25">
      <c r="A282" s="24" t="s">
        <v>98</v>
      </c>
      <c r="B282" s="25" t="s">
        <v>99</v>
      </c>
      <c r="C282" s="26" t="s">
        <v>44</v>
      </c>
      <c r="D282" s="24" t="s">
        <v>26</v>
      </c>
      <c r="E282" s="24" t="s">
        <v>166</v>
      </c>
      <c r="F282" s="24" t="s">
        <v>155</v>
      </c>
      <c r="G282" s="24"/>
      <c r="H282" s="24"/>
      <c r="I282" s="24"/>
      <c r="J282" s="24"/>
      <c r="K282" s="24"/>
      <c r="L282" s="24"/>
      <c r="M282" s="24" t="s">
        <v>27</v>
      </c>
      <c r="N282" s="24" t="s">
        <v>156</v>
      </c>
      <c r="O282" s="24" t="s">
        <v>28</v>
      </c>
      <c r="P282" s="25" t="s">
        <v>45</v>
      </c>
      <c r="Q282" s="27">
        <v>160898531</v>
      </c>
      <c r="R282" s="27">
        <v>2732242</v>
      </c>
      <c r="S282" s="27">
        <v>21392</v>
      </c>
      <c r="T282" s="27">
        <v>163609381</v>
      </c>
      <c r="U282" s="27">
        <v>0</v>
      </c>
      <c r="V282" s="27">
        <v>163608123</v>
      </c>
      <c r="W282" s="27">
        <v>1258</v>
      </c>
      <c r="X282" s="27">
        <v>163608123</v>
      </c>
      <c r="Y282" s="27">
        <v>163608123</v>
      </c>
      <c r="Z282" s="27">
        <v>163608123</v>
      </c>
      <c r="AA282" s="27">
        <v>163608123</v>
      </c>
    </row>
    <row r="283" spans="1:27" ht="22.5" x14ac:dyDescent="0.25">
      <c r="A283" s="24" t="s">
        <v>98</v>
      </c>
      <c r="B283" s="25" t="s">
        <v>99</v>
      </c>
      <c r="C283" s="26" t="s">
        <v>217</v>
      </c>
      <c r="D283" s="24" t="s">
        <v>26</v>
      </c>
      <c r="E283" s="24" t="s">
        <v>166</v>
      </c>
      <c r="F283" s="24" t="s">
        <v>160</v>
      </c>
      <c r="G283" s="24" t="s">
        <v>160</v>
      </c>
      <c r="H283" s="24"/>
      <c r="I283" s="24"/>
      <c r="J283" s="24"/>
      <c r="K283" s="24"/>
      <c r="L283" s="24"/>
      <c r="M283" s="24" t="s">
        <v>27</v>
      </c>
      <c r="N283" s="24" t="s">
        <v>156</v>
      </c>
      <c r="O283" s="24" t="s">
        <v>28</v>
      </c>
      <c r="P283" s="25" t="s">
        <v>218</v>
      </c>
      <c r="Q283" s="27">
        <v>0</v>
      </c>
      <c r="R283" s="27">
        <v>38280713</v>
      </c>
      <c r="S283" s="27">
        <v>0</v>
      </c>
      <c r="T283" s="27">
        <v>38280713</v>
      </c>
      <c r="U283" s="27">
        <v>0</v>
      </c>
      <c r="V283" s="27">
        <v>37748593</v>
      </c>
      <c r="W283" s="27">
        <v>532120</v>
      </c>
      <c r="X283" s="27">
        <v>37748593</v>
      </c>
      <c r="Y283" s="27">
        <v>37748593</v>
      </c>
      <c r="Z283" s="27">
        <v>37748593</v>
      </c>
      <c r="AA283" s="27">
        <v>37748593</v>
      </c>
    </row>
    <row r="284" spans="1:27" ht="56.25" x14ac:dyDescent="0.25">
      <c r="A284" s="24" t="s">
        <v>98</v>
      </c>
      <c r="B284" s="25" t="s">
        <v>99</v>
      </c>
      <c r="C284" s="26" t="s">
        <v>49</v>
      </c>
      <c r="D284" s="24" t="s">
        <v>48</v>
      </c>
      <c r="E284" s="24" t="s">
        <v>167</v>
      </c>
      <c r="F284" s="24" t="s">
        <v>168</v>
      </c>
      <c r="G284" s="24" t="s">
        <v>170</v>
      </c>
      <c r="H284" s="24" t="s">
        <v>171</v>
      </c>
      <c r="I284" s="24"/>
      <c r="J284" s="24"/>
      <c r="K284" s="24"/>
      <c r="L284" s="24"/>
      <c r="M284" s="24" t="s">
        <v>27</v>
      </c>
      <c r="N284" s="24" t="s">
        <v>156</v>
      </c>
      <c r="O284" s="24" t="s">
        <v>28</v>
      </c>
      <c r="P284" s="25" t="s">
        <v>50</v>
      </c>
      <c r="Q284" s="27">
        <v>356157250</v>
      </c>
      <c r="R284" s="27">
        <v>173016956</v>
      </c>
      <c r="S284" s="27">
        <v>4787807</v>
      </c>
      <c r="T284" s="27">
        <v>524386399</v>
      </c>
      <c r="U284" s="27">
        <v>0</v>
      </c>
      <c r="V284" s="27">
        <v>524386399</v>
      </c>
      <c r="W284" s="27">
        <v>0</v>
      </c>
      <c r="X284" s="27">
        <v>524386399</v>
      </c>
      <c r="Y284" s="27">
        <v>524386399</v>
      </c>
      <c r="Z284" s="27">
        <v>524386399</v>
      </c>
      <c r="AA284" s="27">
        <v>524386399</v>
      </c>
    </row>
    <row r="285" spans="1:27" ht="67.5" x14ac:dyDescent="0.25">
      <c r="A285" s="24" t="s">
        <v>98</v>
      </c>
      <c r="B285" s="25" t="s">
        <v>99</v>
      </c>
      <c r="C285" s="26" t="s">
        <v>194</v>
      </c>
      <c r="D285" s="24" t="s">
        <v>48</v>
      </c>
      <c r="E285" s="24" t="s">
        <v>167</v>
      </c>
      <c r="F285" s="24" t="s">
        <v>168</v>
      </c>
      <c r="G285" s="24" t="s">
        <v>172</v>
      </c>
      <c r="H285" s="24" t="s">
        <v>195</v>
      </c>
      <c r="I285" s="24" t="s">
        <v>150</v>
      </c>
      <c r="J285" s="24" t="s">
        <v>150</v>
      </c>
      <c r="K285" s="24" t="s">
        <v>150</v>
      </c>
      <c r="L285" s="24" t="s">
        <v>150</v>
      </c>
      <c r="M285" s="24" t="s">
        <v>54</v>
      </c>
      <c r="N285" s="24" t="s">
        <v>163</v>
      </c>
      <c r="O285" s="24" t="s">
        <v>28</v>
      </c>
      <c r="P285" s="25" t="s">
        <v>196</v>
      </c>
      <c r="Q285" s="27">
        <v>0</v>
      </c>
      <c r="R285" s="27">
        <v>18955124784</v>
      </c>
      <c r="S285" s="27">
        <v>1070342415</v>
      </c>
      <c r="T285" s="27">
        <v>17884782369</v>
      </c>
      <c r="U285" s="27">
        <v>0</v>
      </c>
      <c r="V285" s="27">
        <v>17884782369</v>
      </c>
      <c r="W285" s="27">
        <v>0</v>
      </c>
      <c r="X285" s="27">
        <v>17884782369</v>
      </c>
      <c r="Y285" s="27">
        <v>17145517650</v>
      </c>
      <c r="Z285" s="27">
        <v>14674451060</v>
      </c>
      <c r="AA285" s="27">
        <v>14674451060</v>
      </c>
    </row>
    <row r="286" spans="1:27" ht="56.25" x14ac:dyDescent="0.25">
      <c r="A286" s="24" t="s">
        <v>98</v>
      </c>
      <c r="B286" s="25" t="s">
        <v>99</v>
      </c>
      <c r="C286" s="26" t="s">
        <v>51</v>
      </c>
      <c r="D286" s="24" t="s">
        <v>48</v>
      </c>
      <c r="E286" s="24" t="s">
        <v>167</v>
      </c>
      <c r="F286" s="24" t="s">
        <v>168</v>
      </c>
      <c r="G286" s="24" t="s">
        <v>172</v>
      </c>
      <c r="H286" s="24" t="s">
        <v>52</v>
      </c>
      <c r="I286" s="24"/>
      <c r="J286" s="24"/>
      <c r="K286" s="24"/>
      <c r="L286" s="24"/>
      <c r="M286" s="24" t="s">
        <v>27</v>
      </c>
      <c r="N286" s="24" t="s">
        <v>156</v>
      </c>
      <c r="O286" s="24" t="s">
        <v>28</v>
      </c>
      <c r="P286" s="25" t="s">
        <v>53</v>
      </c>
      <c r="Q286" s="27">
        <v>4467229518</v>
      </c>
      <c r="R286" s="27">
        <v>76170648</v>
      </c>
      <c r="S286" s="27">
        <v>3778224886</v>
      </c>
      <c r="T286" s="27">
        <v>765175280</v>
      </c>
      <c r="U286" s="27">
        <v>0</v>
      </c>
      <c r="V286" s="27">
        <v>765175280</v>
      </c>
      <c r="W286" s="27">
        <v>0</v>
      </c>
      <c r="X286" s="27">
        <v>765175280</v>
      </c>
      <c r="Y286" s="27">
        <v>707911108</v>
      </c>
      <c r="Z286" s="27">
        <v>707911108</v>
      </c>
      <c r="AA286" s="27">
        <v>707911108</v>
      </c>
    </row>
    <row r="287" spans="1:27" ht="101.25" x14ac:dyDescent="0.25">
      <c r="A287" s="24" t="s">
        <v>98</v>
      </c>
      <c r="B287" s="25" t="s">
        <v>99</v>
      </c>
      <c r="C287" s="26" t="s">
        <v>188</v>
      </c>
      <c r="D287" s="24" t="s">
        <v>48</v>
      </c>
      <c r="E287" s="24" t="s">
        <v>167</v>
      </c>
      <c r="F287" s="24" t="s">
        <v>168</v>
      </c>
      <c r="G287" s="24" t="s">
        <v>173</v>
      </c>
      <c r="H287" s="24" t="s">
        <v>189</v>
      </c>
      <c r="I287" s="24" t="s">
        <v>150</v>
      </c>
      <c r="J287" s="24" t="s">
        <v>150</v>
      </c>
      <c r="K287" s="24" t="s">
        <v>150</v>
      </c>
      <c r="L287" s="24" t="s">
        <v>150</v>
      </c>
      <c r="M287" s="24" t="s">
        <v>54</v>
      </c>
      <c r="N287" s="24" t="s">
        <v>163</v>
      </c>
      <c r="O287" s="24" t="s">
        <v>28</v>
      </c>
      <c r="P287" s="25" t="s">
        <v>190</v>
      </c>
      <c r="Q287" s="27">
        <v>0</v>
      </c>
      <c r="R287" s="27">
        <v>65437406886</v>
      </c>
      <c r="S287" s="27">
        <v>26646309015</v>
      </c>
      <c r="T287" s="27">
        <v>38791097871</v>
      </c>
      <c r="U287" s="27">
        <v>0</v>
      </c>
      <c r="V287" s="27">
        <v>38787563863</v>
      </c>
      <c r="W287" s="27">
        <v>3534008</v>
      </c>
      <c r="X287" s="27">
        <v>38787563863</v>
      </c>
      <c r="Y287" s="27">
        <v>38787563863</v>
      </c>
      <c r="Z287" s="27">
        <v>38787563863</v>
      </c>
      <c r="AA287" s="27">
        <v>38787563863</v>
      </c>
    </row>
    <row r="288" spans="1:27" ht="67.5" x14ac:dyDescent="0.25">
      <c r="A288" s="24" t="s">
        <v>98</v>
      </c>
      <c r="B288" s="25" t="s">
        <v>99</v>
      </c>
      <c r="C288" s="26" t="s">
        <v>191</v>
      </c>
      <c r="D288" s="24" t="s">
        <v>48</v>
      </c>
      <c r="E288" s="24" t="s">
        <v>167</v>
      </c>
      <c r="F288" s="24" t="s">
        <v>168</v>
      </c>
      <c r="G288" s="24" t="s">
        <v>173</v>
      </c>
      <c r="H288" s="24" t="s">
        <v>192</v>
      </c>
      <c r="I288" s="24" t="s">
        <v>150</v>
      </c>
      <c r="J288" s="24" t="s">
        <v>150</v>
      </c>
      <c r="K288" s="24" t="s">
        <v>150</v>
      </c>
      <c r="L288" s="24" t="s">
        <v>150</v>
      </c>
      <c r="M288" s="24" t="s">
        <v>54</v>
      </c>
      <c r="N288" s="24" t="s">
        <v>163</v>
      </c>
      <c r="O288" s="24" t="s">
        <v>28</v>
      </c>
      <c r="P288" s="25" t="s">
        <v>193</v>
      </c>
      <c r="Q288" s="27">
        <v>0</v>
      </c>
      <c r="R288" s="27">
        <v>27662073958</v>
      </c>
      <c r="S288" s="27">
        <v>5884989050</v>
      </c>
      <c r="T288" s="27">
        <v>21777084908</v>
      </c>
      <c r="U288" s="27">
        <v>0</v>
      </c>
      <c r="V288" s="27">
        <v>21604288561</v>
      </c>
      <c r="W288" s="27">
        <v>172796347</v>
      </c>
      <c r="X288" s="27">
        <v>21604288561</v>
      </c>
      <c r="Y288" s="27">
        <v>20851538098</v>
      </c>
      <c r="Z288" s="27">
        <v>20851538098</v>
      </c>
      <c r="AA288" s="27">
        <v>20851538098</v>
      </c>
    </row>
    <row r="289" spans="1:27" ht="90" x14ac:dyDescent="0.25">
      <c r="A289" s="24" t="s">
        <v>98</v>
      </c>
      <c r="B289" s="25" t="s">
        <v>99</v>
      </c>
      <c r="C289" s="26" t="s">
        <v>55</v>
      </c>
      <c r="D289" s="24" t="s">
        <v>48</v>
      </c>
      <c r="E289" s="24" t="s">
        <v>167</v>
      </c>
      <c r="F289" s="24" t="s">
        <v>168</v>
      </c>
      <c r="G289" s="24" t="s">
        <v>173</v>
      </c>
      <c r="H289" s="24" t="s">
        <v>174</v>
      </c>
      <c r="I289" s="24"/>
      <c r="J289" s="24"/>
      <c r="K289" s="24"/>
      <c r="L289" s="24"/>
      <c r="M289" s="24" t="s">
        <v>54</v>
      </c>
      <c r="N289" s="24" t="s">
        <v>163</v>
      </c>
      <c r="O289" s="24" t="s">
        <v>28</v>
      </c>
      <c r="P289" s="25" t="s">
        <v>56</v>
      </c>
      <c r="Q289" s="27">
        <v>193029541882</v>
      </c>
      <c r="R289" s="27">
        <v>135819133</v>
      </c>
      <c r="S289" s="27">
        <v>9997026227</v>
      </c>
      <c r="T289" s="27">
        <v>183168334788</v>
      </c>
      <c r="U289" s="27">
        <v>0</v>
      </c>
      <c r="V289" s="27">
        <v>183150494291</v>
      </c>
      <c r="W289" s="27">
        <v>17840497</v>
      </c>
      <c r="X289" s="27">
        <v>183150494291</v>
      </c>
      <c r="Y289" s="27">
        <v>182831622983</v>
      </c>
      <c r="Z289" s="27">
        <v>182831622983</v>
      </c>
      <c r="AA289" s="27">
        <v>182831622983</v>
      </c>
    </row>
    <row r="290" spans="1:27" ht="90" x14ac:dyDescent="0.25">
      <c r="A290" s="24" t="s">
        <v>98</v>
      </c>
      <c r="B290" s="25" t="s">
        <v>99</v>
      </c>
      <c r="C290" s="26" t="s">
        <v>55</v>
      </c>
      <c r="D290" s="24" t="s">
        <v>48</v>
      </c>
      <c r="E290" s="24" t="s">
        <v>167</v>
      </c>
      <c r="F290" s="24" t="s">
        <v>168</v>
      </c>
      <c r="G290" s="24" t="s">
        <v>173</v>
      </c>
      <c r="H290" s="24" t="s">
        <v>174</v>
      </c>
      <c r="I290" s="24"/>
      <c r="J290" s="24"/>
      <c r="K290" s="24"/>
      <c r="L290" s="24"/>
      <c r="M290" s="24" t="s">
        <v>27</v>
      </c>
      <c r="N290" s="24" t="s">
        <v>175</v>
      </c>
      <c r="O290" s="24" t="s">
        <v>28</v>
      </c>
      <c r="P290" s="25" t="s">
        <v>56</v>
      </c>
      <c r="Q290" s="27">
        <v>1777172185</v>
      </c>
      <c r="R290" s="27">
        <v>0</v>
      </c>
      <c r="S290" s="27">
        <v>15892472</v>
      </c>
      <c r="T290" s="27">
        <v>1761279713</v>
      </c>
      <c r="U290" s="27">
        <v>0</v>
      </c>
      <c r="V290" s="27">
        <v>1761279713</v>
      </c>
      <c r="W290" s="27">
        <v>0</v>
      </c>
      <c r="X290" s="27">
        <v>1761279713</v>
      </c>
      <c r="Y290" s="27">
        <v>1761279713</v>
      </c>
      <c r="Z290" s="27">
        <v>1761279713</v>
      </c>
      <c r="AA290" s="27">
        <v>1761279713</v>
      </c>
    </row>
    <row r="291" spans="1:27" ht="90" x14ac:dyDescent="0.25">
      <c r="A291" s="24" t="s">
        <v>98</v>
      </c>
      <c r="B291" s="25" t="s">
        <v>99</v>
      </c>
      <c r="C291" s="26" t="s">
        <v>55</v>
      </c>
      <c r="D291" s="24" t="s">
        <v>48</v>
      </c>
      <c r="E291" s="24" t="s">
        <v>167</v>
      </c>
      <c r="F291" s="24" t="s">
        <v>168</v>
      </c>
      <c r="G291" s="24" t="s">
        <v>173</v>
      </c>
      <c r="H291" s="24" t="s">
        <v>174</v>
      </c>
      <c r="I291" s="24"/>
      <c r="J291" s="24"/>
      <c r="K291" s="24"/>
      <c r="L291" s="24"/>
      <c r="M291" s="24" t="s">
        <v>27</v>
      </c>
      <c r="N291" s="24" t="s">
        <v>156</v>
      </c>
      <c r="O291" s="24" t="s">
        <v>28</v>
      </c>
      <c r="P291" s="25" t="s">
        <v>56</v>
      </c>
      <c r="Q291" s="27">
        <v>1063218312</v>
      </c>
      <c r="R291" s="27">
        <v>0</v>
      </c>
      <c r="S291" s="27">
        <v>128599654</v>
      </c>
      <c r="T291" s="27">
        <v>934618658</v>
      </c>
      <c r="U291" s="27">
        <v>0</v>
      </c>
      <c r="V291" s="27">
        <v>930449742</v>
      </c>
      <c r="W291" s="27">
        <v>4168916</v>
      </c>
      <c r="X291" s="27">
        <v>930449742</v>
      </c>
      <c r="Y291" s="27">
        <v>930449742</v>
      </c>
      <c r="Z291" s="27">
        <v>930449742</v>
      </c>
      <c r="AA291" s="27">
        <v>930449742</v>
      </c>
    </row>
    <row r="292" spans="1:27" ht="56.25" x14ac:dyDescent="0.25">
      <c r="A292" s="24" t="s">
        <v>98</v>
      </c>
      <c r="B292" s="25" t="s">
        <v>99</v>
      </c>
      <c r="C292" s="26" t="s">
        <v>57</v>
      </c>
      <c r="D292" s="24" t="s">
        <v>48</v>
      </c>
      <c r="E292" s="24" t="s">
        <v>167</v>
      </c>
      <c r="F292" s="24" t="s">
        <v>168</v>
      </c>
      <c r="G292" s="24" t="s">
        <v>173</v>
      </c>
      <c r="H292" s="24" t="s">
        <v>177</v>
      </c>
      <c r="I292" s="24"/>
      <c r="J292" s="24"/>
      <c r="K292" s="24"/>
      <c r="L292" s="24"/>
      <c r="M292" s="24" t="s">
        <v>54</v>
      </c>
      <c r="N292" s="24" t="s">
        <v>163</v>
      </c>
      <c r="O292" s="24" t="s">
        <v>28</v>
      </c>
      <c r="P292" s="25" t="s">
        <v>58</v>
      </c>
      <c r="Q292" s="27">
        <v>1309759169</v>
      </c>
      <c r="R292" s="27">
        <v>273816931</v>
      </c>
      <c r="S292" s="27">
        <v>360080204</v>
      </c>
      <c r="T292" s="27">
        <v>1223495896</v>
      </c>
      <c r="U292" s="27">
        <v>0</v>
      </c>
      <c r="V292" s="27">
        <v>1223203840</v>
      </c>
      <c r="W292" s="27">
        <v>292056</v>
      </c>
      <c r="X292" s="27">
        <v>1223203840</v>
      </c>
      <c r="Y292" s="27">
        <v>1173899105</v>
      </c>
      <c r="Z292" s="27">
        <v>1173899105</v>
      </c>
      <c r="AA292" s="27">
        <v>1173899105</v>
      </c>
    </row>
    <row r="293" spans="1:27" ht="56.25" x14ac:dyDescent="0.25">
      <c r="A293" s="24" t="s">
        <v>98</v>
      </c>
      <c r="B293" s="25" t="s">
        <v>99</v>
      </c>
      <c r="C293" s="26" t="s">
        <v>57</v>
      </c>
      <c r="D293" s="24" t="s">
        <v>48</v>
      </c>
      <c r="E293" s="24" t="s">
        <v>167</v>
      </c>
      <c r="F293" s="24" t="s">
        <v>168</v>
      </c>
      <c r="G293" s="24" t="s">
        <v>173</v>
      </c>
      <c r="H293" s="24" t="s">
        <v>177</v>
      </c>
      <c r="I293" s="24"/>
      <c r="J293" s="24"/>
      <c r="K293" s="24"/>
      <c r="L293" s="24"/>
      <c r="M293" s="24" t="s">
        <v>27</v>
      </c>
      <c r="N293" s="24" t="s">
        <v>156</v>
      </c>
      <c r="O293" s="24" t="s">
        <v>28</v>
      </c>
      <c r="P293" s="25" t="s">
        <v>58</v>
      </c>
      <c r="Q293" s="27">
        <v>19188365980</v>
      </c>
      <c r="R293" s="27">
        <v>353640748</v>
      </c>
      <c r="S293" s="27">
        <v>3208077545</v>
      </c>
      <c r="T293" s="27">
        <v>16333929183</v>
      </c>
      <c r="U293" s="27">
        <v>0</v>
      </c>
      <c r="V293" s="27">
        <v>16332606442</v>
      </c>
      <c r="W293" s="27">
        <v>1322741</v>
      </c>
      <c r="X293" s="27">
        <v>16332606442</v>
      </c>
      <c r="Y293" s="27">
        <v>16332606442</v>
      </c>
      <c r="Z293" s="27">
        <v>16332606442</v>
      </c>
      <c r="AA293" s="27">
        <v>16332606442</v>
      </c>
    </row>
    <row r="294" spans="1:27" ht="45" x14ac:dyDescent="0.25">
      <c r="A294" s="24" t="s">
        <v>98</v>
      </c>
      <c r="B294" s="25" t="s">
        <v>99</v>
      </c>
      <c r="C294" s="26" t="s">
        <v>59</v>
      </c>
      <c r="D294" s="24" t="s">
        <v>48</v>
      </c>
      <c r="E294" s="24" t="s">
        <v>167</v>
      </c>
      <c r="F294" s="24" t="s">
        <v>168</v>
      </c>
      <c r="G294" s="24" t="s">
        <v>163</v>
      </c>
      <c r="H294" s="24" t="s">
        <v>178</v>
      </c>
      <c r="I294" s="24"/>
      <c r="J294" s="24"/>
      <c r="K294" s="24"/>
      <c r="L294" s="24"/>
      <c r="M294" s="24" t="s">
        <v>54</v>
      </c>
      <c r="N294" s="24" t="s">
        <v>179</v>
      </c>
      <c r="O294" s="24" t="s">
        <v>28</v>
      </c>
      <c r="P294" s="25" t="s">
        <v>60</v>
      </c>
      <c r="Q294" s="27">
        <v>4695483663</v>
      </c>
      <c r="R294" s="27">
        <v>1276909624</v>
      </c>
      <c r="S294" s="27">
        <v>0</v>
      </c>
      <c r="T294" s="27">
        <v>5972393287</v>
      </c>
      <c r="U294" s="27">
        <v>0</v>
      </c>
      <c r="V294" s="27">
        <v>5971486124</v>
      </c>
      <c r="W294" s="27">
        <v>907163</v>
      </c>
      <c r="X294" s="27">
        <v>5971486124</v>
      </c>
      <c r="Y294" s="27">
        <v>5962625544</v>
      </c>
      <c r="Z294" s="27">
        <v>5962625544</v>
      </c>
      <c r="AA294" s="27">
        <v>5962625544</v>
      </c>
    </row>
    <row r="295" spans="1:27" ht="45" x14ac:dyDescent="0.25">
      <c r="A295" s="24" t="s">
        <v>98</v>
      </c>
      <c r="B295" s="25" t="s">
        <v>99</v>
      </c>
      <c r="C295" s="26" t="s">
        <v>59</v>
      </c>
      <c r="D295" s="24" t="s">
        <v>48</v>
      </c>
      <c r="E295" s="24" t="s">
        <v>167</v>
      </c>
      <c r="F295" s="24" t="s">
        <v>168</v>
      </c>
      <c r="G295" s="24" t="s">
        <v>163</v>
      </c>
      <c r="H295" s="24" t="s">
        <v>178</v>
      </c>
      <c r="I295" s="24"/>
      <c r="J295" s="24"/>
      <c r="K295" s="24"/>
      <c r="L295" s="24"/>
      <c r="M295" s="24" t="s">
        <v>27</v>
      </c>
      <c r="N295" s="24" t="s">
        <v>176</v>
      </c>
      <c r="O295" s="24" t="s">
        <v>28</v>
      </c>
      <c r="P295" s="25" t="s">
        <v>60</v>
      </c>
      <c r="Q295" s="27">
        <v>3283019187</v>
      </c>
      <c r="R295" s="27">
        <v>1168969903</v>
      </c>
      <c r="S295" s="27">
        <v>169369369</v>
      </c>
      <c r="T295" s="27">
        <v>4282619721</v>
      </c>
      <c r="U295" s="27">
        <v>0</v>
      </c>
      <c r="V295" s="27">
        <v>4282462508</v>
      </c>
      <c r="W295" s="27">
        <v>157213</v>
      </c>
      <c r="X295" s="27">
        <v>4282462508</v>
      </c>
      <c r="Y295" s="27">
        <v>4282462508</v>
      </c>
      <c r="Z295" s="27">
        <v>4282462508</v>
      </c>
      <c r="AA295" s="27">
        <v>4282462508</v>
      </c>
    </row>
    <row r="296" spans="1:27" ht="45" x14ac:dyDescent="0.25">
      <c r="A296" s="24" t="s">
        <v>98</v>
      </c>
      <c r="B296" s="25" t="s">
        <v>99</v>
      </c>
      <c r="C296" s="26" t="s">
        <v>59</v>
      </c>
      <c r="D296" s="24" t="s">
        <v>48</v>
      </c>
      <c r="E296" s="24" t="s">
        <v>167</v>
      </c>
      <c r="F296" s="24" t="s">
        <v>168</v>
      </c>
      <c r="G296" s="24" t="s">
        <v>163</v>
      </c>
      <c r="H296" s="24" t="s">
        <v>178</v>
      </c>
      <c r="I296" s="24"/>
      <c r="J296" s="24"/>
      <c r="K296" s="24"/>
      <c r="L296" s="24"/>
      <c r="M296" s="24" t="s">
        <v>27</v>
      </c>
      <c r="N296" s="24" t="s">
        <v>156</v>
      </c>
      <c r="O296" s="24" t="s">
        <v>28</v>
      </c>
      <c r="P296" s="25" t="s">
        <v>60</v>
      </c>
      <c r="Q296" s="27">
        <v>17514201717</v>
      </c>
      <c r="R296" s="27">
        <v>4328744317</v>
      </c>
      <c r="S296" s="27">
        <v>667103185</v>
      </c>
      <c r="T296" s="27">
        <v>21175842849</v>
      </c>
      <c r="U296" s="27">
        <v>0</v>
      </c>
      <c r="V296" s="27">
        <v>21169661365</v>
      </c>
      <c r="W296" s="27">
        <v>6181484</v>
      </c>
      <c r="X296" s="27">
        <v>21169661365</v>
      </c>
      <c r="Y296" s="27">
        <v>21132945037</v>
      </c>
      <c r="Z296" s="27">
        <v>21132945037</v>
      </c>
      <c r="AA296" s="27">
        <v>21132945037</v>
      </c>
    </row>
    <row r="297" spans="1:27" ht="56.25" x14ac:dyDescent="0.25">
      <c r="A297" s="24" t="s">
        <v>98</v>
      </c>
      <c r="B297" s="25" t="s">
        <v>99</v>
      </c>
      <c r="C297" s="26" t="s">
        <v>61</v>
      </c>
      <c r="D297" s="24" t="s">
        <v>48</v>
      </c>
      <c r="E297" s="24" t="s">
        <v>180</v>
      </c>
      <c r="F297" s="24" t="s">
        <v>168</v>
      </c>
      <c r="G297" s="24" t="s">
        <v>169</v>
      </c>
      <c r="H297" s="24" t="s">
        <v>177</v>
      </c>
      <c r="I297" s="24"/>
      <c r="J297" s="24"/>
      <c r="K297" s="24"/>
      <c r="L297" s="24"/>
      <c r="M297" s="24" t="s">
        <v>27</v>
      </c>
      <c r="N297" s="24" t="s">
        <v>156</v>
      </c>
      <c r="O297" s="24" t="s">
        <v>28</v>
      </c>
      <c r="P297" s="25" t="s">
        <v>58</v>
      </c>
      <c r="Q297" s="27">
        <v>125713587</v>
      </c>
      <c r="R297" s="27">
        <v>5082640</v>
      </c>
      <c r="S297" s="27">
        <v>5392</v>
      </c>
      <c r="T297" s="27">
        <v>130790835</v>
      </c>
      <c r="U297" s="27">
        <v>0</v>
      </c>
      <c r="V297" s="27">
        <v>130790835</v>
      </c>
      <c r="W297" s="27">
        <v>0</v>
      </c>
      <c r="X297" s="27">
        <v>130790835</v>
      </c>
      <c r="Y297" s="27">
        <v>130790835</v>
      </c>
      <c r="Z297" s="27">
        <v>130790835</v>
      </c>
      <c r="AA297" s="27">
        <v>130790835</v>
      </c>
    </row>
    <row r="298" spans="1:27" ht="45" x14ac:dyDescent="0.25">
      <c r="A298" s="24" t="s">
        <v>98</v>
      </c>
      <c r="B298" s="25" t="s">
        <v>99</v>
      </c>
      <c r="C298" s="26" t="s">
        <v>182</v>
      </c>
      <c r="D298" s="24" t="s">
        <v>48</v>
      </c>
      <c r="E298" s="24" t="s">
        <v>180</v>
      </c>
      <c r="F298" s="24" t="s">
        <v>168</v>
      </c>
      <c r="G298" s="24" t="s">
        <v>170</v>
      </c>
      <c r="H298" s="24" t="s">
        <v>62</v>
      </c>
      <c r="I298" s="24"/>
      <c r="J298" s="24"/>
      <c r="K298" s="24"/>
      <c r="L298" s="24"/>
      <c r="M298" s="24" t="s">
        <v>27</v>
      </c>
      <c r="N298" s="24" t="s">
        <v>156</v>
      </c>
      <c r="O298" s="24" t="s">
        <v>28</v>
      </c>
      <c r="P298" s="25" t="s">
        <v>63</v>
      </c>
      <c r="Q298" s="27">
        <v>828667347</v>
      </c>
      <c r="R298" s="27">
        <v>1319691748</v>
      </c>
      <c r="S298" s="27">
        <v>21745655</v>
      </c>
      <c r="T298" s="27">
        <v>2126613440</v>
      </c>
      <c r="U298" s="27">
        <v>0</v>
      </c>
      <c r="V298" s="27">
        <v>2097139251.9300001</v>
      </c>
      <c r="W298" s="27">
        <v>29474188.07</v>
      </c>
      <c r="X298" s="27">
        <v>2097139251.9300001</v>
      </c>
      <c r="Y298" s="27">
        <v>2096917106.9300001</v>
      </c>
      <c r="Z298" s="27">
        <v>2095518458.9300001</v>
      </c>
      <c r="AA298" s="27">
        <v>2095518458.9300001</v>
      </c>
    </row>
    <row r="299" spans="1:27" ht="22.5" x14ac:dyDescent="0.25">
      <c r="A299" s="24" t="s">
        <v>100</v>
      </c>
      <c r="B299" s="25" t="s">
        <v>101</v>
      </c>
      <c r="C299" s="26" t="s">
        <v>34</v>
      </c>
      <c r="D299" s="24" t="s">
        <v>26</v>
      </c>
      <c r="E299" s="24" t="s">
        <v>157</v>
      </c>
      <c r="F299" s="24"/>
      <c r="G299" s="24"/>
      <c r="H299" s="24"/>
      <c r="I299" s="24"/>
      <c r="J299" s="24"/>
      <c r="K299" s="24"/>
      <c r="L299" s="24"/>
      <c r="M299" s="24" t="s">
        <v>27</v>
      </c>
      <c r="N299" s="24" t="s">
        <v>156</v>
      </c>
      <c r="O299" s="24" t="s">
        <v>28</v>
      </c>
      <c r="P299" s="25" t="s">
        <v>35</v>
      </c>
      <c r="Q299" s="27">
        <v>30925350</v>
      </c>
      <c r="R299" s="27">
        <v>1339113025</v>
      </c>
      <c r="S299" s="27">
        <v>245177615</v>
      </c>
      <c r="T299" s="27">
        <v>1124860760</v>
      </c>
      <c r="U299" s="27">
        <v>0</v>
      </c>
      <c r="V299" s="27">
        <v>1124860760</v>
      </c>
      <c r="W299" s="27">
        <v>0</v>
      </c>
      <c r="X299" s="27">
        <v>1124860760</v>
      </c>
      <c r="Y299" s="27">
        <v>1124828460</v>
      </c>
      <c r="Z299" s="27">
        <v>1124828460</v>
      </c>
      <c r="AA299" s="27">
        <v>1124828460</v>
      </c>
    </row>
    <row r="300" spans="1:27" ht="22.5" x14ac:dyDescent="0.25">
      <c r="A300" s="24" t="s">
        <v>100</v>
      </c>
      <c r="B300" s="25" t="s">
        <v>101</v>
      </c>
      <c r="C300" s="26" t="s">
        <v>146</v>
      </c>
      <c r="D300" s="24" t="s">
        <v>26</v>
      </c>
      <c r="E300" s="24" t="s">
        <v>158</v>
      </c>
      <c r="F300" s="24" t="s">
        <v>158</v>
      </c>
      <c r="G300" s="24" t="s">
        <v>155</v>
      </c>
      <c r="H300" s="24" t="s">
        <v>159</v>
      </c>
      <c r="I300" s="24"/>
      <c r="J300" s="24"/>
      <c r="K300" s="24"/>
      <c r="L300" s="24"/>
      <c r="M300" s="24" t="s">
        <v>27</v>
      </c>
      <c r="N300" s="24" t="s">
        <v>156</v>
      </c>
      <c r="O300" s="24" t="s">
        <v>28</v>
      </c>
      <c r="P300" s="25" t="s">
        <v>147</v>
      </c>
      <c r="Q300" s="27">
        <v>0</v>
      </c>
      <c r="R300" s="27">
        <v>1957051</v>
      </c>
      <c r="S300" s="27">
        <v>0</v>
      </c>
      <c r="T300" s="27">
        <v>1957051</v>
      </c>
      <c r="U300" s="27">
        <v>0</v>
      </c>
      <c r="V300" s="27">
        <v>1896495</v>
      </c>
      <c r="W300" s="27">
        <v>60556</v>
      </c>
      <c r="X300" s="27">
        <v>1896495</v>
      </c>
      <c r="Y300" s="27">
        <v>1896495</v>
      </c>
      <c r="Z300" s="27">
        <v>1896495</v>
      </c>
      <c r="AA300" s="27">
        <v>1896495</v>
      </c>
    </row>
    <row r="301" spans="1:27" ht="22.5" x14ac:dyDescent="0.25">
      <c r="A301" s="24" t="s">
        <v>100</v>
      </c>
      <c r="B301" s="25" t="s">
        <v>101</v>
      </c>
      <c r="C301" s="26" t="s">
        <v>44</v>
      </c>
      <c r="D301" s="24" t="s">
        <v>26</v>
      </c>
      <c r="E301" s="24" t="s">
        <v>166</v>
      </c>
      <c r="F301" s="24" t="s">
        <v>155</v>
      </c>
      <c r="G301" s="24"/>
      <c r="H301" s="24"/>
      <c r="I301" s="24"/>
      <c r="J301" s="24"/>
      <c r="K301" s="24"/>
      <c r="L301" s="24"/>
      <c r="M301" s="24" t="s">
        <v>27</v>
      </c>
      <c r="N301" s="24" t="s">
        <v>156</v>
      </c>
      <c r="O301" s="24" t="s">
        <v>28</v>
      </c>
      <c r="P301" s="25" t="s">
        <v>45</v>
      </c>
      <c r="Q301" s="27">
        <v>58449257</v>
      </c>
      <c r="R301" s="27">
        <v>3919666</v>
      </c>
      <c r="S301" s="27">
        <v>0</v>
      </c>
      <c r="T301" s="27">
        <v>62368923</v>
      </c>
      <c r="U301" s="27">
        <v>0</v>
      </c>
      <c r="V301" s="27">
        <v>62368923</v>
      </c>
      <c r="W301" s="27">
        <v>0</v>
      </c>
      <c r="X301" s="27">
        <v>62368923</v>
      </c>
      <c r="Y301" s="27">
        <v>62368923</v>
      </c>
      <c r="Z301" s="27">
        <v>62368923</v>
      </c>
      <c r="AA301" s="27">
        <v>62368923</v>
      </c>
    </row>
    <row r="302" spans="1:27" ht="56.25" x14ac:dyDescent="0.25">
      <c r="A302" s="24" t="s">
        <v>100</v>
      </c>
      <c r="B302" s="25" t="s">
        <v>101</v>
      </c>
      <c r="C302" s="26" t="s">
        <v>49</v>
      </c>
      <c r="D302" s="24" t="s">
        <v>48</v>
      </c>
      <c r="E302" s="24" t="s">
        <v>167</v>
      </c>
      <c r="F302" s="24" t="s">
        <v>168</v>
      </c>
      <c r="G302" s="24" t="s">
        <v>170</v>
      </c>
      <c r="H302" s="24" t="s">
        <v>171</v>
      </c>
      <c r="I302" s="24"/>
      <c r="J302" s="24"/>
      <c r="K302" s="24"/>
      <c r="L302" s="24"/>
      <c r="M302" s="24" t="s">
        <v>27</v>
      </c>
      <c r="N302" s="24" t="s">
        <v>156</v>
      </c>
      <c r="O302" s="24" t="s">
        <v>28</v>
      </c>
      <c r="P302" s="25" t="s">
        <v>50</v>
      </c>
      <c r="Q302" s="27">
        <v>209570750</v>
      </c>
      <c r="R302" s="27">
        <v>3013473</v>
      </c>
      <c r="S302" s="27">
        <v>34389685</v>
      </c>
      <c r="T302" s="27">
        <v>178194538</v>
      </c>
      <c r="U302" s="27">
        <v>0</v>
      </c>
      <c r="V302" s="27">
        <v>178194538</v>
      </c>
      <c r="W302" s="27">
        <v>0</v>
      </c>
      <c r="X302" s="27">
        <v>178194538</v>
      </c>
      <c r="Y302" s="27">
        <v>178194538</v>
      </c>
      <c r="Z302" s="27">
        <v>178194538</v>
      </c>
      <c r="AA302" s="27">
        <v>178194538</v>
      </c>
    </row>
    <row r="303" spans="1:27" ht="56.25" x14ac:dyDescent="0.25">
      <c r="A303" s="24" t="s">
        <v>100</v>
      </c>
      <c r="B303" s="25" t="s">
        <v>101</v>
      </c>
      <c r="C303" s="26" t="s">
        <v>51</v>
      </c>
      <c r="D303" s="24" t="s">
        <v>48</v>
      </c>
      <c r="E303" s="24" t="s">
        <v>167</v>
      </c>
      <c r="F303" s="24" t="s">
        <v>168</v>
      </c>
      <c r="G303" s="24" t="s">
        <v>172</v>
      </c>
      <c r="H303" s="24" t="s">
        <v>52</v>
      </c>
      <c r="I303" s="24"/>
      <c r="J303" s="24"/>
      <c r="K303" s="24"/>
      <c r="L303" s="24"/>
      <c r="M303" s="24" t="s">
        <v>27</v>
      </c>
      <c r="N303" s="24" t="s">
        <v>156</v>
      </c>
      <c r="O303" s="24" t="s">
        <v>28</v>
      </c>
      <c r="P303" s="25" t="s">
        <v>53</v>
      </c>
      <c r="Q303" s="27">
        <v>136229000</v>
      </c>
      <c r="R303" s="27">
        <v>0</v>
      </c>
      <c r="S303" s="27">
        <v>7729000</v>
      </c>
      <c r="T303" s="27">
        <v>128500000</v>
      </c>
      <c r="U303" s="27">
        <v>0</v>
      </c>
      <c r="V303" s="27">
        <v>128500000</v>
      </c>
      <c r="W303" s="27">
        <v>0</v>
      </c>
      <c r="X303" s="27">
        <v>128500000</v>
      </c>
      <c r="Y303" s="27">
        <v>128500000</v>
      </c>
      <c r="Z303" s="27">
        <v>128500000</v>
      </c>
      <c r="AA303" s="27">
        <v>128500000</v>
      </c>
    </row>
    <row r="304" spans="1:27" ht="90" x14ac:dyDescent="0.25">
      <c r="A304" s="24" t="s">
        <v>100</v>
      </c>
      <c r="B304" s="25" t="s">
        <v>101</v>
      </c>
      <c r="C304" s="26" t="s">
        <v>55</v>
      </c>
      <c r="D304" s="24" t="s">
        <v>48</v>
      </c>
      <c r="E304" s="24" t="s">
        <v>167</v>
      </c>
      <c r="F304" s="24" t="s">
        <v>168</v>
      </c>
      <c r="G304" s="24" t="s">
        <v>173</v>
      </c>
      <c r="H304" s="24" t="s">
        <v>174</v>
      </c>
      <c r="I304" s="24"/>
      <c r="J304" s="24"/>
      <c r="K304" s="24"/>
      <c r="L304" s="24"/>
      <c r="M304" s="24" t="s">
        <v>54</v>
      </c>
      <c r="N304" s="24" t="s">
        <v>163</v>
      </c>
      <c r="O304" s="24" t="s">
        <v>28</v>
      </c>
      <c r="P304" s="25" t="s">
        <v>56</v>
      </c>
      <c r="Q304" s="27">
        <v>28503162681</v>
      </c>
      <c r="R304" s="27">
        <v>4089240237</v>
      </c>
      <c r="S304" s="27">
        <v>1782184307</v>
      </c>
      <c r="T304" s="27">
        <v>30810218611</v>
      </c>
      <c r="U304" s="27">
        <v>0</v>
      </c>
      <c r="V304" s="27">
        <v>30809773967</v>
      </c>
      <c r="W304" s="27">
        <v>444644</v>
      </c>
      <c r="X304" s="27">
        <v>30809773967</v>
      </c>
      <c r="Y304" s="27">
        <v>30154848306</v>
      </c>
      <c r="Z304" s="27">
        <v>30154848306</v>
      </c>
      <c r="AA304" s="27">
        <v>30154848306</v>
      </c>
    </row>
    <row r="305" spans="1:27" ht="90" x14ac:dyDescent="0.25">
      <c r="A305" s="24" t="s">
        <v>100</v>
      </c>
      <c r="B305" s="25" t="s">
        <v>101</v>
      </c>
      <c r="C305" s="26" t="s">
        <v>55</v>
      </c>
      <c r="D305" s="24" t="s">
        <v>48</v>
      </c>
      <c r="E305" s="24" t="s">
        <v>167</v>
      </c>
      <c r="F305" s="24" t="s">
        <v>168</v>
      </c>
      <c r="G305" s="24" t="s">
        <v>173</v>
      </c>
      <c r="H305" s="24" t="s">
        <v>174</v>
      </c>
      <c r="I305" s="24"/>
      <c r="J305" s="24"/>
      <c r="K305" s="24"/>
      <c r="L305" s="24"/>
      <c r="M305" s="24" t="s">
        <v>27</v>
      </c>
      <c r="N305" s="24" t="s">
        <v>175</v>
      </c>
      <c r="O305" s="24" t="s">
        <v>28</v>
      </c>
      <c r="P305" s="25" t="s">
        <v>56</v>
      </c>
      <c r="Q305" s="27">
        <v>683830956</v>
      </c>
      <c r="R305" s="27">
        <v>0</v>
      </c>
      <c r="S305" s="27">
        <v>7815654</v>
      </c>
      <c r="T305" s="27">
        <v>676015302</v>
      </c>
      <c r="U305" s="27">
        <v>0</v>
      </c>
      <c r="V305" s="27">
        <v>676015302</v>
      </c>
      <c r="W305" s="27">
        <v>0</v>
      </c>
      <c r="X305" s="27">
        <v>676015302</v>
      </c>
      <c r="Y305" s="27">
        <v>664073913</v>
      </c>
      <c r="Z305" s="27">
        <v>664073913</v>
      </c>
      <c r="AA305" s="27">
        <v>664073913</v>
      </c>
    </row>
    <row r="306" spans="1:27" ht="90" x14ac:dyDescent="0.25">
      <c r="A306" s="24" t="s">
        <v>100</v>
      </c>
      <c r="B306" s="25" t="s">
        <v>101</v>
      </c>
      <c r="C306" s="26" t="s">
        <v>55</v>
      </c>
      <c r="D306" s="24" t="s">
        <v>48</v>
      </c>
      <c r="E306" s="24" t="s">
        <v>167</v>
      </c>
      <c r="F306" s="24" t="s">
        <v>168</v>
      </c>
      <c r="G306" s="24" t="s">
        <v>173</v>
      </c>
      <c r="H306" s="24" t="s">
        <v>174</v>
      </c>
      <c r="I306" s="24"/>
      <c r="J306" s="24"/>
      <c r="K306" s="24"/>
      <c r="L306" s="24"/>
      <c r="M306" s="24" t="s">
        <v>27</v>
      </c>
      <c r="N306" s="24" t="s">
        <v>156</v>
      </c>
      <c r="O306" s="24" t="s">
        <v>28</v>
      </c>
      <c r="P306" s="25" t="s">
        <v>56</v>
      </c>
      <c r="Q306" s="27">
        <v>450474802</v>
      </c>
      <c r="R306" s="27">
        <v>195211897</v>
      </c>
      <c r="S306" s="27">
        <v>192025801</v>
      </c>
      <c r="T306" s="27">
        <v>453660898</v>
      </c>
      <c r="U306" s="27">
        <v>0</v>
      </c>
      <c r="V306" s="27">
        <v>453469308</v>
      </c>
      <c r="W306" s="27">
        <v>191590</v>
      </c>
      <c r="X306" s="27">
        <v>453469308</v>
      </c>
      <c r="Y306" s="27">
        <v>453215258</v>
      </c>
      <c r="Z306" s="27">
        <v>453215258</v>
      </c>
      <c r="AA306" s="27">
        <v>453215258</v>
      </c>
    </row>
    <row r="307" spans="1:27" ht="56.25" x14ac:dyDescent="0.25">
      <c r="A307" s="24" t="s">
        <v>100</v>
      </c>
      <c r="B307" s="25" t="s">
        <v>101</v>
      </c>
      <c r="C307" s="26" t="s">
        <v>57</v>
      </c>
      <c r="D307" s="24" t="s">
        <v>48</v>
      </c>
      <c r="E307" s="24" t="s">
        <v>167</v>
      </c>
      <c r="F307" s="24" t="s">
        <v>168</v>
      </c>
      <c r="G307" s="24" t="s">
        <v>173</v>
      </c>
      <c r="H307" s="24" t="s">
        <v>177</v>
      </c>
      <c r="I307" s="24"/>
      <c r="J307" s="24"/>
      <c r="K307" s="24"/>
      <c r="L307" s="24"/>
      <c r="M307" s="24" t="s">
        <v>54</v>
      </c>
      <c r="N307" s="24" t="s">
        <v>163</v>
      </c>
      <c r="O307" s="24" t="s">
        <v>28</v>
      </c>
      <c r="P307" s="25" t="s">
        <v>58</v>
      </c>
      <c r="Q307" s="27">
        <v>2839332542</v>
      </c>
      <c r="R307" s="27">
        <v>727909164</v>
      </c>
      <c r="S307" s="27">
        <v>623668576</v>
      </c>
      <c r="T307" s="27">
        <v>2943573130</v>
      </c>
      <c r="U307" s="27">
        <v>0</v>
      </c>
      <c r="V307" s="27">
        <v>2943427102</v>
      </c>
      <c r="W307" s="27">
        <v>146028</v>
      </c>
      <c r="X307" s="27">
        <v>2943427102</v>
      </c>
      <c r="Y307" s="27">
        <v>2778836660</v>
      </c>
      <c r="Z307" s="27">
        <v>2778836660</v>
      </c>
      <c r="AA307" s="27">
        <v>2778836660</v>
      </c>
    </row>
    <row r="308" spans="1:27" ht="56.25" x14ac:dyDescent="0.25">
      <c r="A308" s="24" t="s">
        <v>100</v>
      </c>
      <c r="B308" s="25" t="s">
        <v>101</v>
      </c>
      <c r="C308" s="26" t="s">
        <v>57</v>
      </c>
      <c r="D308" s="24" t="s">
        <v>48</v>
      </c>
      <c r="E308" s="24" t="s">
        <v>167</v>
      </c>
      <c r="F308" s="24" t="s">
        <v>168</v>
      </c>
      <c r="G308" s="24" t="s">
        <v>173</v>
      </c>
      <c r="H308" s="24" t="s">
        <v>177</v>
      </c>
      <c r="I308" s="24"/>
      <c r="J308" s="24"/>
      <c r="K308" s="24"/>
      <c r="L308" s="24"/>
      <c r="M308" s="24" t="s">
        <v>27</v>
      </c>
      <c r="N308" s="24" t="s">
        <v>156</v>
      </c>
      <c r="O308" s="24" t="s">
        <v>28</v>
      </c>
      <c r="P308" s="25" t="s">
        <v>58</v>
      </c>
      <c r="Q308" s="27">
        <v>13151054641</v>
      </c>
      <c r="R308" s="27">
        <v>229137766</v>
      </c>
      <c r="S308" s="27">
        <v>965613496</v>
      </c>
      <c r="T308" s="27">
        <v>12414578911</v>
      </c>
      <c r="U308" s="27">
        <v>0</v>
      </c>
      <c r="V308" s="27">
        <v>12414425263</v>
      </c>
      <c r="W308" s="27">
        <v>153648</v>
      </c>
      <c r="X308" s="27">
        <v>12414425263</v>
      </c>
      <c r="Y308" s="27">
        <v>11925771342</v>
      </c>
      <c r="Z308" s="27">
        <v>11925771342</v>
      </c>
      <c r="AA308" s="27">
        <v>11925771342</v>
      </c>
    </row>
    <row r="309" spans="1:27" ht="45" x14ac:dyDescent="0.25">
      <c r="A309" s="24" t="s">
        <v>100</v>
      </c>
      <c r="B309" s="25" t="s">
        <v>101</v>
      </c>
      <c r="C309" s="26" t="s">
        <v>59</v>
      </c>
      <c r="D309" s="24" t="s">
        <v>48</v>
      </c>
      <c r="E309" s="24" t="s">
        <v>167</v>
      </c>
      <c r="F309" s="24" t="s">
        <v>168</v>
      </c>
      <c r="G309" s="24" t="s">
        <v>163</v>
      </c>
      <c r="H309" s="24" t="s">
        <v>178</v>
      </c>
      <c r="I309" s="24"/>
      <c r="J309" s="24"/>
      <c r="K309" s="24"/>
      <c r="L309" s="24"/>
      <c r="M309" s="24" t="s">
        <v>54</v>
      </c>
      <c r="N309" s="24" t="s">
        <v>179</v>
      </c>
      <c r="O309" s="24" t="s">
        <v>28</v>
      </c>
      <c r="P309" s="25" t="s">
        <v>60</v>
      </c>
      <c r="Q309" s="27">
        <v>4006638728</v>
      </c>
      <c r="R309" s="27">
        <v>1883036315</v>
      </c>
      <c r="S309" s="27">
        <v>121208522</v>
      </c>
      <c r="T309" s="27">
        <v>5768466521</v>
      </c>
      <c r="U309" s="27">
        <v>0</v>
      </c>
      <c r="V309" s="27">
        <v>5767935788.0100002</v>
      </c>
      <c r="W309" s="27">
        <v>530732.99</v>
      </c>
      <c r="X309" s="27">
        <v>5767935788.0100002</v>
      </c>
      <c r="Y309" s="27">
        <v>5611456532.0100002</v>
      </c>
      <c r="Z309" s="27">
        <v>5611456532.0100002</v>
      </c>
      <c r="AA309" s="27">
        <v>5611456532.0100002</v>
      </c>
    </row>
    <row r="310" spans="1:27" ht="45" x14ac:dyDescent="0.25">
      <c r="A310" s="24" t="s">
        <v>100</v>
      </c>
      <c r="B310" s="25" t="s">
        <v>101</v>
      </c>
      <c r="C310" s="26" t="s">
        <v>59</v>
      </c>
      <c r="D310" s="24" t="s">
        <v>48</v>
      </c>
      <c r="E310" s="24" t="s">
        <v>167</v>
      </c>
      <c r="F310" s="24" t="s">
        <v>168</v>
      </c>
      <c r="G310" s="24" t="s">
        <v>163</v>
      </c>
      <c r="H310" s="24" t="s">
        <v>178</v>
      </c>
      <c r="I310" s="24"/>
      <c r="J310" s="24"/>
      <c r="K310" s="24"/>
      <c r="L310" s="24"/>
      <c r="M310" s="24" t="s">
        <v>27</v>
      </c>
      <c r="N310" s="24" t="s">
        <v>176</v>
      </c>
      <c r="O310" s="24" t="s">
        <v>28</v>
      </c>
      <c r="P310" s="25" t="s">
        <v>60</v>
      </c>
      <c r="Q310" s="27">
        <v>1274930401</v>
      </c>
      <c r="R310" s="27">
        <v>1053783209</v>
      </c>
      <c r="S310" s="27">
        <v>88804231</v>
      </c>
      <c r="T310" s="27">
        <v>2239909379</v>
      </c>
      <c r="U310" s="27">
        <v>0</v>
      </c>
      <c r="V310" s="27">
        <v>2217985937</v>
      </c>
      <c r="W310" s="27">
        <v>21923442</v>
      </c>
      <c r="X310" s="27">
        <v>2217985937</v>
      </c>
      <c r="Y310" s="27">
        <v>2213617327</v>
      </c>
      <c r="Z310" s="27">
        <v>2211564827</v>
      </c>
      <c r="AA310" s="27">
        <v>2211564827</v>
      </c>
    </row>
    <row r="311" spans="1:27" ht="45" x14ac:dyDescent="0.25">
      <c r="A311" s="24" t="s">
        <v>100</v>
      </c>
      <c r="B311" s="25" t="s">
        <v>101</v>
      </c>
      <c r="C311" s="26" t="s">
        <v>59</v>
      </c>
      <c r="D311" s="24" t="s">
        <v>48</v>
      </c>
      <c r="E311" s="24" t="s">
        <v>167</v>
      </c>
      <c r="F311" s="24" t="s">
        <v>168</v>
      </c>
      <c r="G311" s="24" t="s">
        <v>163</v>
      </c>
      <c r="H311" s="24" t="s">
        <v>178</v>
      </c>
      <c r="I311" s="24"/>
      <c r="J311" s="24"/>
      <c r="K311" s="24"/>
      <c r="L311" s="24"/>
      <c r="M311" s="24" t="s">
        <v>27</v>
      </c>
      <c r="N311" s="24" t="s">
        <v>156</v>
      </c>
      <c r="O311" s="24" t="s">
        <v>28</v>
      </c>
      <c r="P311" s="25" t="s">
        <v>60</v>
      </c>
      <c r="Q311" s="27">
        <v>22736694213</v>
      </c>
      <c r="R311" s="27">
        <v>4193246898</v>
      </c>
      <c r="S311" s="27">
        <v>1539209785</v>
      </c>
      <c r="T311" s="27">
        <v>25390731326</v>
      </c>
      <c r="U311" s="27">
        <v>0</v>
      </c>
      <c r="V311" s="27">
        <v>25388179229</v>
      </c>
      <c r="W311" s="27">
        <v>2552097</v>
      </c>
      <c r="X311" s="27">
        <v>25388179229</v>
      </c>
      <c r="Y311" s="27">
        <v>25016854856</v>
      </c>
      <c r="Z311" s="27">
        <v>25016854856</v>
      </c>
      <c r="AA311" s="27">
        <v>25016854856</v>
      </c>
    </row>
    <row r="312" spans="1:27" ht="56.25" x14ac:dyDescent="0.25">
      <c r="A312" s="24" t="s">
        <v>100</v>
      </c>
      <c r="B312" s="25" t="s">
        <v>101</v>
      </c>
      <c r="C312" s="26" t="s">
        <v>61</v>
      </c>
      <c r="D312" s="24" t="s">
        <v>48</v>
      </c>
      <c r="E312" s="24" t="s">
        <v>180</v>
      </c>
      <c r="F312" s="24" t="s">
        <v>168</v>
      </c>
      <c r="G312" s="24" t="s">
        <v>169</v>
      </c>
      <c r="H312" s="24" t="s">
        <v>177</v>
      </c>
      <c r="I312" s="24"/>
      <c r="J312" s="24"/>
      <c r="K312" s="24"/>
      <c r="L312" s="24"/>
      <c r="M312" s="24" t="s">
        <v>27</v>
      </c>
      <c r="N312" s="24" t="s">
        <v>156</v>
      </c>
      <c r="O312" s="24" t="s">
        <v>28</v>
      </c>
      <c r="P312" s="25" t="s">
        <v>58</v>
      </c>
      <c r="Q312" s="27">
        <v>131162378</v>
      </c>
      <c r="R312" s="27">
        <v>2696572</v>
      </c>
      <c r="S312" s="27">
        <v>7119596</v>
      </c>
      <c r="T312" s="27">
        <v>126739354</v>
      </c>
      <c r="U312" s="27">
        <v>0</v>
      </c>
      <c r="V312" s="27">
        <v>126739354</v>
      </c>
      <c r="W312" s="27">
        <v>0</v>
      </c>
      <c r="X312" s="27">
        <v>126739354</v>
      </c>
      <c r="Y312" s="27">
        <v>126739354</v>
      </c>
      <c r="Z312" s="27">
        <v>126739354</v>
      </c>
      <c r="AA312" s="27">
        <v>126739354</v>
      </c>
    </row>
    <row r="313" spans="1:27" ht="45" x14ac:dyDescent="0.25">
      <c r="A313" s="24" t="s">
        <v>100</v>
      </c>
      <c r="B313" s="25" t="s">
        <v>101</v>
      </c>
      <c r="C313" s="26" t="s">
        <v>182</v>
      </c>
      <c r="D313" s="24" t="s">
        <v>48</v>
      </c>
      <c r="E313" s="24" t="s">
        <v>180</v>
      </c>
      <c r="F313" s="24" t="s">
        <v>168</v>
      </c>
      <c r="G313" s="24" t="s">
        <v>170</v>
      </c>
      <c r="H313" s="24" t="s">
        <v>62</v>
      </c>
      <c r="I313" s="24"/>
      <c r="J313" s="24"/>
      <c r="K313" s="24"/>
      <c r="L313" s="24"/>
      <c r="M313" s="24" t="s">
        <v>27</v>
      </c>
      <c r="N313" s="24" t="s">
        <v>156</v>
      </c>
      <c r="O313" s="24" t="s">
        <v>28</v>
      </c>
      <c r="P313" s="25" t="s">
        <v>63</v>
      </c>
      <c r="Q313" s="27">
        <v>1177680901</v>
      </c>
      <c r="R313" s="27">
        <v>596317156</v>
      </c>
      <c r="S313" s="27">
        <v>115025646</v>
      </c>
      <c r="T313" s="27">
        <v>1658972411</v>
      </c>
      <c r="U313" s="27">
        <v>0</v>
      </c>
      <c r="V313" s="27">
        <v>1632238896</v>
      </c>
      <c r="W313" s="27">
        <v>26733515</v>
      </c>
      <c r="X313" s="27">
        <v>1632238896</v>
      </c>
      <c r="Y313" s="27">
        <v>1618249827</v>
      </c>
      <c r="Z313" s="27">
        <v>1613554827</v>
      </c>
      <c r="AA313" s="27">
        <v>1613554827</v>
      </c>
    </row>
    <row r="314" spans="1:27" ht="22.5" x14ac:dyDescent="0.25">
      <c r="A314" s="24" t="s">
        <v>102</v>
      </c>
      <c r="B314" s="25" t="s">
        <v>103</v>
      </c>
      <c r="C314" s="26" t="s">
        <v>34</v>
      </c>
      <c r="D314" s="24" t="s">
        <v>26</v>
      </c>
      <c r="E314" s="24" t="s">
        <v>157</v>
      </c>
      <c r="F314" s="24"/>
      <c r="G314" s="24"/>
      <c r="H314" s="24"/>
      <c r="I314" s="24"/>
      <c r="J314" s="24"/>
      <c r="K314" s="24"/>
      <c r="L314" s="24"/>
      <c r="M314" s="24" t="s">
        <v>27</v>
      </c>
      <c r="N314" s="24" t="s">
        <v>156</v>
      </c>
      <c r="O314" s="24" t="s">
        <v>28</v>
      </c>
      <c r="P314" s="25" t="s">
        <v>35</v>
      </c>
      <c r="Q314" s="27">
        <v>57764173</v>
      </c>
      <c r="R314" s="27">
        <v>2194266242</v>
      </c>
      <c r="S314" s="27">
        <v>78376696</v>
      </c>
      <c r="T314" s="27">
        <v>2173653719</v>
      </c>
      <c r="U314" s="27">
        <v>0</v>
      </c>
      <c r="V314" s="27">
        <v>2169750015</v>
      </c>
      <c r="W314" s="27">
        <v>3903704</v>
      </c>
      <c r="X314" s="27">
        <v>2169750015</v>
      </c>
      <c r="Y314" s="27">
        <v>2169750015</v>
      </c>
      <c r="Z314" s="27">
        <v>2169319385</v>
      </c>
      <c r="AA314" s="27">
        <v>2169319385</v>
      </c>
    </row>
    <row r="315" spans="1:27" ht="22.5" x14ac:dyDescent="0.25">
      <c r="A315" s="24" t="s">
        <v>102</v>
      </c>
      <c r="B315" s="25" t="s">
        <v>103</v>
      </c>
      <c r="C315" s="26" t="s">
        <v>146</v>
      </c>
      <c r="D315" s="24" t="s">
        <v>26</v>
      </c>
      <c r="E315" s="24" t="s">
        <v>158</v>
      </c>
      <c r="F315" s="24" t="s">
        <v>158</v>
      </c>
      <c r="G315" s="24" t="s">
        <v>155</v>
      </c>
      <c r="H315" s="24" t="s">
        <v>159</v>
      </c>
      <c r="I315" s="24"/>
      <c r="J315" s="24"/>
      <c r="K315" s="24"/>
      <c r="L315" s="24"/>
      <c r="M315" s="24" t="s">
        <v>27</v>
      </c>
      <c r="N315" s="24" t="s">
        <v>156</v>
      </c>
      <c r="O315" s="24" t="s">
        <v>28</v>
      </c>
      <c r="P315" s="25" t="s">
        <v>147</v>
      </c>
      <c r="Q315" s="27">
        <v>0</v>
      </c>
      <c r="R315" s="27">
        <v>13111676</v>
      </c>
      <c r="S315" s="27">
        <v>4831979</v>
      </c>
      <c r="T315" s="27">
        <v>8279697</v>
      </c>
      <c r="U315" s="27">
        <v>0</v>
      </c>
      <c r="V315" s="27">
        <v>8279697</v>
      </c>
      <c r="W315" s="27">
        <v>0</v>
      </c>
      <c r="X315" s="27">
        <v>8279697</v>
      </c>
      <c r="Y315" s="27">
        <v>8279697</v>
      </c>
      <c r="Z315" s="27">
        <v>8279697</v>
      </c>
      <c r="AA315" s="27">
        <v>8279697</v>
      </c>
    </row>
    <row r="316" spans="1:27" ht="22.5" x14ac:dyDescent="0.25">
      <c r="A316" s="24" t="s">
        <v>102</v>
      </c>
      <c r="B316" s="25" t="s">
        <v>103</v>
      </c>
      <c r="C316" s="26" t="s">
        <v>44</v>
      </c>
      <c r="D316" s="24" t="s">
        <v>26</v>
      </c>
      <c r="E316" s="24" t="s">
        <v>166</v>
      </c>
      <c r="F316" s="24" t="s">
        <v>155</v>
      </c>
      <c r="G316" s="24"/>
      <c r="H316" s="24"/>
      <c r="I316" s="24"/>
      <c r="J316" s="24"/>
      <c r="K316" s="24"/>
      <c r="L316" s="24"/>
      <c r="M316" s="24" t="s">
        <v>27</v>
      </c>
      <c r="N316" s="24" t="s">
        <v>156</v>
      </c>
      <c r="O316" s="24" t="s">
        <v>28</v>
      </c>
      <c r="P316" s="25" t="s">
        <v>45</v>
      </c>
      <c r="Q316" s="27">
        <v>89769433</v>
      </c>
      <c r="R316" s="27">
        <v>10100000</v>
      </c>
      <c r="S316" s="27">
        <v>771665</v>
      </c>
      <c r="T316" s="27">
        <v>99097768</v>
      </c>
      <c r="U316" s="27">
        <v>0</v>
      </c>
      <c r="V316" s="27">
        <v>99097768</v>
      </c>
      <c r="W316" s="27">
        <v>0</v>
      </c>
      <c r="X316" s="27">
        <v>99097768</v>
      </c>
      <c r="Y316" s="27">
        <v>99097768</v>
      </c>
      <c r="Z316" s="27">
        <v>99097768</v>
      </c>
      <c r="AA316" s="27">
        <v>99097768</v>
      </c>
    </row>
    <row r="317" spans="1:27" ht="56.25" x14ac:dyDescent="0.25">
      <c r="A317" s="24" t="s">
        <v>102</v>
      </c>
      <c r="B317" s="25" t="s">
        <v>103</v>
      </c>
      <c r="C317" s="26" t="s">
        <v>49</v>
      </c>
      <c r="D317" s="24" t="s">
        <v>48</v>
      </c>
      <c r="E317" s="24" t="s">
        <v>167</v>
      </c>
      <c r="F317" s="24" t="s">
        <v>168</v>
      </c>
      <c r="G317" s="24" t="s">
        <v>170</v>
      </c>
      <c r="H317" s="24" t="s">
        <v>171</v>
      </c>
      <c r="I317" s="24"/>
      <c r="J317" s="24"/>
      <c r="K317" s="24"/>
      <c r="L317" s="24"/>
      <c r="M317" s="24" t="s">
        <v>27</v>
      </c>
      <c r="N317" s="24" t="s">
        <v>156</v>
      </c>
      <c r="O317" s="24" t="s">
        <v>28</v>
      </c>
      <c r="P317" s="25" t="s">
        <v>50</v>
      </c>
      <c r="Q317" s="27">
        <v>210570750</v>
      </c>
      <c r="R317" s="27">
        <v>31350898</v>
      </c>
      <c r="S317" s="27">
        <v>10492330</v>
      </c>
      <c r="T317" s="27">
        <v>231429318</v>
      </c>
      <c r="U317" s="27">
        <v>0</v>
      </c>
      <c r="V317" s="27">
        <v>231164786</v>
      </c>
      <c r="W317" s="27">
        <v>264532</v>
      </c>
      <c r="X317" s="27">
        <v>231164786</v>
      </c>
      <c r="Y317" s="27">
        <v>231164786</v>
      </c>
      <c r="Z317" s="27">
        <v>231164786</v>
      </c>
      <c r="AA317" s="27">
        <v>231164786</v>
      </c>
    </row>
    <row r="318" spans="1:27" ht="56.25" x14ac:dyDescent="0.25">
      <c r="A318" s="24" t="s">
        <v>102</v>
      </c>
      <c r="B318" s="25" t="s">
        <v>103</v>
      </c>
      <c r="C318" s="26" t="s">
        <v>51</v>
      </c>
      <c r="D318" s="24" t="s">
        <v>48</v>
      </c>
      <c r="E318" s="24" t="s">
        <v>167</v>
      </c>
      <c r="F318" s="24" t="s">
        <v>168</v>
      </c>
      <c r="G318" s="24" t="s">
        <v>172</v>
      </c>
      <c r="H318" s="24" t="s">
        <v>52</v>
      </c>
      <c r="I318" s="24"/>
      <c r="J318" s="24"/>
      <c r="K318" s="24"/>
      <c r="L318" s="24"/>
      <c r="M318" s="24" t="s">
        <v>27</v>
      </c>
      <c r="N318" s="24" t="s">
        <v>156</v>
      </c>
      <c r="O318" s="24" t="s">
        <v>28</v>
      </c>
      <c r="P318" s="25" t="s">
        <v>53</v>
      </c>
      <c r="Q318" s="27">
        <v>2290710267</v>
      </c>
      <c r="R318" s="27">
        <v>176907857</v>
      </c>
      <c r="S318" s="27">
        <v>575397312</v>
      </c>
      <c r="T318" s="27">
        <v>1892220812</v>
      </c>
      <c r="U318" s="27">
        <v>0</v>
      </c>
      <c r="V318" s="27">
        <v>1892220812</v>
      </c>
      <c r="W318" s="27">
        <v>0</v>
      </c>
      <c r="X318" s="27">
        <v>1892220812</v>
      </c>
      <c r="Y318" s="27">
        <v>695612036</v>
      </c>
      <c r="Z318" s="27">
        <v>695612036</v>
      </c>
      <c r="AA318" s="27">
        <v>695612036</v>
      </c>
    </row>
    <row r="319" spans="1:27" ht="90" x14ac:dyDescent="0.25">
      <c r="A319" s="24" t="s">
        <v>102</v>
      </c>
      <c r="B319" s="25" t="s">
        <v>103</v>
      </c>
      <c r="C319" s="26" t="s">
        <v>55</v>
      </c>
      <c r="D319" s="24" t="s">
        <v>48</v>
      </c>
      <c r="E319" s="24" t="s">
        <v>167</v>
      </c>
      <c r="F319" s="24" t="s">
        <v>168</v>
      </c>
      <c r="G319" s="24" t="s">
        <v>173</v>
      </c>
      <c r="H319" s="24" t="s">
        <v>174</v>
      </c>
      <c r="I319" s="24"/>
      <c r="J319" s="24"/>
      <c r="K319" s="24"/>
      <c r="L319" s="24"/>
      <c r="M319" s="24" t="s">
        <v>54</v>
      </c>
      <c r="N319" s="24" t="s">
        <v>163</v>
      </c>
      <c r="O319" s="24" t="s">
        <v>28</v>
      </c>
      <c r="P319" s="25" t="s">
        <v>56</v>
      </c>
      <c r="Q319" s="27">
        <v>78801297734</v>
      </c>
      <c r="R319" s="27">
        <v>8165467868</v>
      </c>
      <c r="S319" s="27">
        <v>6089793742</v>
      </c>
      <c r="T319" s="27">
        <v>80876971860</v>
      </c>
      <c r="U319" s="27">
        <v>0</v>
      </c>
      <c r="V319" s="27">
        <v>80862159048</v>
      </c>
      <c r="W319" s="27">
        <v>14812812</v>
      </c>
      <c r="X319" s="27">
        <v>80862159048</v>
      </c>
      <c r="Y319" s="27">
        <v>80860429155</v>
      </c>
      <c r="Z319" s="27">
        <v>80860429155</v>
      </c>
      <c r="AA319" s="27">
        <v>80860429155</v>
      </c>
    </row>
    <row r="320" spans="1:27" ht="90" x14ac:dyDescent="0.25">
      <c r="A320" s="24" t="s">
        <v>102</v>
      </c>
      <c r="B320" s="25" t="s">
        <v>103</v>
      </c>
      <c r="C320" s="26" t="s">
        <v>55</v>
      </c>
      <c r="D320" s="24" t="s">
        <v>48</v>
      </c>
      <c r="E320" s="24" t="s">
        <v>167</v>
      </c>
      <c r="F320" s="24" t="s">
        <v>168</v>
      </c>
      <c r="G320" s="24" t="s">
        <v>173</v>
      </c>
      <c r="H320" s="24" t="s">
        <v>174</v>
      </c>
      <c r="I320" s="24"/>
      <c r="J320" s="24"/>
      <c r="K320" s="24"/>
      <c r="L320" s="24"/>
      <c r="M320" s="24" t="s">
        <v>27</v>
      </c>
      <c r="N320" s="24" t="s">
        <v>175</v>
      </c>
      <c r="O320" s="24" t="s">
        <v>28</v>
      </c>
      <c r="P320" s="25" t="s">
        <v>56</v>
      </c>
      <c r="Q320" s="27">
        <v>1076610729</v>
      </c>
      <c r="R320" s="27">
        <v>312619017</v>
      </c>
      <c r="S320" s="27">
        <v>13033278</v>
      </c>
      <c r="T320" s="27">
        <v>1376196468</v>
      </c>
      <c r="U320" s="27">
        <v>0</v>
      </c>
      <c r="V320" s="27">
        <v>1376196468</v>
      </c>
      <c r="W320" s="27">
        <v>0</v>
      </c>
      <c r="X320" s="27">
        <v>1376196468</v>
      </c>
      <c r="Y320" s="27">
        <v>1376196468</v>
      </c>
      <c r="Z320" s="27">
        <v>1376196468</v>
      </c>
      <c r="AA320" s="27">
        <v>1376196468</v>
      </c>
    </row>
    <row r="321" spans="1:27" ht="90" x14ac:dyDescent="0.25">
      <c r="A321" s="24" t="s">
        <v>102</v>
      </c>
      <c r="B321" s="25" t="s">
        <v>103</v>
      </c>
      <c r="C321" s="26" t="s">
        <v>55</v>
      </c>
      <c r="D321" s="24" t="s">
        <v>48</v>
      </c>
      <c r="E321" s="24" t="s">
        <v>167</v>
      </c>
      <c r="F321" s="24" t="s">
        <v>168</v>
      </c>
      <c r="G321" s="24" t="s">
        <v>173</v>
      </c>
      <c r="H321" s="24" t="s">
        <v>174</v>
      </c>
      <c r="I321" s="24"/>
      <c r="J321" s="24"/>
      <c r="K321" s="24"/>
      <c r="L321" s="24"/>
      <c r="M321" s="24" t="s">
        <v>27</v>
      </c>
      <c r="N321" s="24" t="s">
        <v>156</v>
      </c>
      <c r="O321" s="24" t="s">
        <v>28</v>
      </c>
      <c r="P321" s="25" t="s">
        <v>56</v>
      </c>
      <c r="Q321" s="27">
        <v>757776692</v>
      </c>
      <c r="R321" s="27">
        <v>182376617</v>
      </c>
      <c r="S321" s="27">
        <v>132146062</v>
      </c>
      <c r="T321" s="27">
        <v>808007247</v>
      </c>
      <c r="U321" s="27">
        <v>0</v>
      </c>
      <c r="V321" s="27">
        <v>807696068</v>
      </c>
      <c r="W321" s="27">
        <v>311179</v>
      </c>
      <c r="X321" s="27">
        <v>807696068</v>
      </c>
      <c r="Y321" s="27">
        <v>807696068</v>
      </c>
      <c r="Z321" s="27">
        <v>803715605</v>
      </c>
      <c r="AA321" s="27">
        <v>803715605</v>
      </c>
    </row>
    <row r="322" spans="1:27" ht="56.25" x14ac:dyDescent="0.25">
      <c r="A322" s="24" t="s">
        <v>102</v>
      </c>
      <c r="B322" s="25" t="s">
        <v>103</v>
      </c>
      <c r="C322" s="26" t="s">
        <v>57</v>
      </c>
      <c r="D322" s="24" t="s">
        <v>48</v>
      </c>
      <c r="E322" s="24" t="s">
        <v>167</v>
      </c>
      <c r="F322" s="24" t="s">
        <v>168</v>
      </c>
      <c r="G322" s="24" t="s">
        <v>173</v>
      </c>
      <c r="H322" s="24" t="s">
        <v>177</v>
      </c>
      <c r="I322" s="24"/>
      <c r="J322" s="24"/>
      <c r="K322" s="24"/>
      <c r="L322" s="24"/>
      <c r="M322" s="24" t="s">
        <v>54</v>
      </c>
      <c r="N322" s="24" t="s">
        <v>163</v>
      </c>
      <c r="O322" s="24" t="s">
        <v>28</v>
      </c>
      <c r="P322" s="25" t="s">
        <v>58</v>
      </c>
      <c r="Q322" s="27">
        <v>1003986761</v>
      </c>
      <c r="R322" s="27">
        <v>183537679</v>
      </c>
      <c r="S322" s="27">
        <v>252830994</v>
      </c>
      <c r="T322" s="27">
        <v>934693446</v>
      </c>
      <c r="U322" s="27">
        <v>0</v>
      </c>
      <c r="V322" s="27">
        <v>912343222</v>
      </c>
      <c r="W322" s="27">
        <v>22350224</v>
      </c>
      <c r="X322" s="27">
        <v>912343222</v>
      </c>
      <c r="Y322" s="27">
        <v>850621368</v>
      </c>
      <c r="Z322" s="27">
        <v>850621368</v>
      </c>
      <c r="AA322" s="27">
        <v>850621368</v>
      </c>
    </row>
    <row r="323" spans="1:27" ht="56.25" x14ac:dyDescent="0.25">
      <c r="A323" s="24" t="s">
        <v>102</v>
      </c>
      <c r="B323" s="25" t="s">
        <v>103</v>
      </c>
      <c r="C323" s="26" t="s">
        <v>57</v>
      </c>
      <c r="D323" s="24" t="s">
        <v>48</v>
      </c>
      <c r="E323" s="24" t="s">
        <v>167</v>
      </c>
      <c r="F323" s="24" t="s">
        <v>168</v>
      </c>
      <c r="G323" s="24" t="s">
        <v>173</v>
      </c>
      <c r="H323" s="24" t="s">
        <v>177</v>
      </c>
      <c r="I323" s="24"/>
      <c r="J323" s="24"/>
      <c r="K323" s="24"/>
      <c r="L323" s="24"/>
      <c r="M323" s="24" t="s">
        <v>27</v>
      </c>
      <c r="N323" s="24" t="s">
        <v>156</v>
      </c>
      <c r="O323" s="24" t="s">
        <v>28</v>
      </c>
      <c r="P323" s="25" t="s">
        <v>58</v>
      </c>
      <c r="Q323" s="27">
        <v>11690232530</v>
      </c>
      <c r="R323" s="27">
        <v>4150255228</v>
      </c>
      <c r="S323" s="27">
        <v>139121006</v>
      </c>
      <c r="T323" s="27">
        <v>15701366752</v>
      </c>
      <c r="U323" s="27">
        <v>0</v>
      </c>
      <c r="V323" s="27">
        <v>15694599947</v>
      </c>
      <c r="W323" s="27">
        <v>6766805</v>
      </c>
      <c r="X323" s="27">
        <v>15694599947</v>
      </c>
      <c r="Y323" s="27">
        <v>15656700339</v>
      </c>
      <c r="Z323" s="27">
        <v>15656700339</v>
      </c>
      <c r="AA323" s="27">
        <v>15656700339</v>
      </c>
    </row>
    <row r="324" spans="1:27" ht="45" x14ac:dyDescent="0.25">
      <c r="A324" s="24" t="s">
        <v>102</v>
      </c>
      <c r="B324" s="25" t="s">
        <v>103</v>
      </c>
      <c r="C324" s="26" t="s">
        <v>59</v>
      </c>
      <c r="D324" s="24" t="s">
        <v>48</v>
      </c>
      <c r="E324" s="24" t="s">
        <v>167</v>
      </c>
      <c r="F324" s="24" t="s">
        <v>168</v>
      </c>
      <c r="G324" s="24" t="s">
        <v>163</v>
      </c>
      <c r="H324" s="24" t="s">
        <v>178</v>
      </c>
      <c r="I324" s="24"/>
      <c r="J324" s="24"/>
      <c r="K324" s="24"/>
      <c r="L324" s="24"/>
      <c r="M324" s="24" t="s">
        <v>54</v>
      </c>
      <c r="N324" s="24" t="s">
        <v>179</v>
      </c>
      <c r="O324" s="24" t="s">
        <v>28</v>
      </c>
      <c r="P324" s="25" t="s">
        <v>60</v>
      </c>
      <c r="Q324" s="27">
        <v>3903056586</v>
      </c>
      <c r="R324" s="27">
        <v>1350567563</v>
      </c>
      <c r="S324" s="27">
        <v>143960246</v>
      </c>
      <c r="T324" s="27">
        <v>5109663903</v>
      </c>
      <c r="U324" s="27">
        <v>0</v>
      </c>
      <c r="V324" s="27">
        <v>5094427731</v>
      </c>
      <c r="W324" s="27">
        <v>15236172</v>
      </c>
      <c r="X324" s="27">
        <v>5094427731</v>
      </c>
      <c r="Y324" s="27">
        <v>5094427731</v>
      </c>
      <c r="Z324" s="27">
        <v>5090764147</v>
      </c>
      <c r="AA324" s="27">
        <v>5090764147</v>
      </c>
    </row>
    <row r="325" spans="1:27" ht="45" x14ac:dyDescent="0.25">
      <c r="A325" s="24" t="s">
        <v>102</v>
      </c>
      <c r="B325" s="25" t="s">
        <v>103</v>
      </c>
      <c r="C325" s="26" t="s">
        <v>59</v>
      </c>
      <c r="D325" s="24" t="s">
        <v>48</v>
      </c>
      <c r="E325" s="24" t="s">
        <v>167</v>
      </c>
      <c r="F325" s="24" t="s">
        <v>168</v>
      </c>
      <c r="G325" s="24" t="s">
        <v>163</v>
      </c>
      <c r="H325" s="24" t="s">
        <v>178</v>
      </c>
      <c r="I325" s="24"/>
      <c r="J325" s="24"/>
      <c r="K325" s="24"/>
      <c r="L325" s="24"/>
      <c r="M325" s="24" t="s">
        <v>27</v>
      </c>
      <c r="N325" s="24" t="s">
        <v>176</v>
      </c>
      <c r="O325" s="24" t="s">
        <v>28</v>
      </c>
      <c r="P325" s="25" t="s">
        <v>60</v>
      </c>
      <c r="Q325" s="27">
        <v>1849481368</v>
      </c>
      <c r="R325" s="27">
        <v>1472677560</v>
      </c>
      <c r="S325" s="27">
        <v>309842872</v>
      </c>
      <c r="T325" s="27">
        <v>3012316056</v>
      </c>
      <c r="U325" s="27">
        <v>0</v>
      </c>
      <c r="V325" s="27">
        <v>3007372644</v>
      </c>
      <c r="W325" s="27">
        <v>4943412</v>
      </c>
      <c r="X325" s="27">
        <v>3007372644</v>
      </c>
      <c r="Y325" s="27">
        <v>3007372644</v>
      </c>
      <c r="Z325" s="27">
        <v>3002611106</v>
      </c>
      <c r="AA325" s="27">
        <v>3002611106</v>
      </c>
    </row>
    <row r="326" spans="1:27" ht="45" x14ac:dyDescent="0.25">
      <c r="A326" s="24" t="s">
        <v>102</v>
      </c>
      <c r="B326" s="25" t="s">
        <v>103</v>
      </c>
      <c r="C326" s="26" t="s">
        <v>59</v>
      </c>
      <c r="D326" s="24" t="s">
        <v>48</v>
      </c>
      <c r="E326" s="24" t="s">
        <v>167</v>
      </c>
      <c r="F326" s="24" t="s">
        <v>168</v>
      </c>
      <c r="G326" s="24" t="s">
        <v>163</v>
      </c>
      <c r="H326" s="24" t="s">
        <v>178</v>
      </c>
      <c r="I326" s="24"/>
      <c r="J326" s="24"/>
      <c r="K326" s="24"/>
      <c r="L326" s="24"/>
      <c r="M326" s="24" t="s">
        <v>27</v>
      </c>
      <c r="N326" s="24" t="s">
        <v>156</v>
      </c>
      <c r="O326" s="24" t="s">
        <v>28</v>
      </c>
      <c r="P326" s="25" t="s">
        <v>60</v>
      </c>
      <c r="Q326" s="27">
        <v>25755913780</v>
      </c>
      <c r="R326" s="27">
        <v>4731708093</v>
      </c>
      <c r="S326" s="27">
        <v>371808684</v>
      </c>
      <c r="T326" s="27">
        <v>30115813189</v>
      </c>
      <c r="U326" s="27">
        <v>0</v>
      </c>
      <c r="V326" s="27">
        <v>30115586822</v>
      </c>
      <c r="W326" s="27">
        <v>226367</v>
      </c>
      <c r="X326" s="27">
        <v>30115586822</v>
      </c>
      <c r="Y326" s="27">
        <v>30115586822</v>
      </c>
      <c r="Z326" s="27">
        <v>29794326496</v>
      </c>
      <c r="AA326" s="27">
        <v>29794326496</v>
      </c>
    </row>
    <row r="327" spans="1:27" ht="56.25" x14ac:dyDescent="0.25">
      <c r="A327" s="24" t="s">
        <v>102</v>
      </c>
      <c r="B327" s="25" t="s">
        <v>103</v>
      </c>
      <c r="C327" s="26" t="s">
        <v>61</v>
      </c>
      <c r="D327" s="24" t="s">
        <v>48</v>
      </c>
      <c r="E327" s="24" t="s">
        <v>180</v>
      </c>
      <c r="F327" s="24" t="s">
        <v>168</v>
      </c>
      <c r="G327" s="24" t="s">
        <v>169</v>
      </c>
      <c r="H327" s="24" t="s">
        <v>177</v>
      </c>
      <c r="I327" s="24"/>
      <c r="J327" s="24"/>
      <c r="K327" s="24"/>
      <c r="L327" s="24"/>
      <c r="M327" s="24" t="s">
        <v>27</v>
      </c>
      <c r="N327" s="24" t="s">
        <v>156</v>
      </c>
      <c r="O327" s="24" t="s">
        <v>28</v>
      </c>
      <c r="P327" s="25" t="s">
        <v>58</v>
      </c>
      <c r="Q327" s="27">
        <v>131543824</v>
      </c>
      <c r="R327" s="27">
        <v>5393154</v>
      </c>
      <c r="S327" s="27">
        <v>4735553</v>
      </c>
      <c r="T327" s="27">
        <v>132201425</v>
      </c>
      <c r="U327" s="27">
        <v>0</v>
      </c>
      <c r="V327" s="27">
        <v>132201425</v>
      </c>
      <c r="W327" s="27">
        <v>0</v>
      </c>
      <c r="X327" s="27">
        <v>132201425</v>
      </c>
      <c r="Y327" s="27">
        <v>132201425</v>
      </c>
      <c r="Z327" s="27">
        <v>132201425</v>
      </c>
      <c r="AA327" s="27">
        <v>132201425</v>
      </c>
    </row>
    <row r="328" spans="1:27" ht="45" x14ac:dyDescent="0.25">
      <c r="A328" s="24" t="s">
        <v>102</v>
      </c>
      <c r="B328" s="25" t="s">
        <v>103</v>
      </c>
      <c r="C328" s="26" t="s">
        <v>182</v>
      </c>
      <c r="D328" s="24" t="s">
        <v>48</v>
      </c>
      <c r="E328" s="24" t="s">
        <v>180</v>
      </c>
      <c r="F328" s="24" t="s">
        <v>168</v>
      </c>
      <c r="G328" s="24" t="s">
        <v>170</v>
      </c>
      <c r="H328" s="24" t="s">
        <v>62</v>
      </c>
      <c r="I328" s="24"/>
      <c r="J328" s="24"/>
      <c r="K328" s="24"/>
      <c r="L328" s="24"/>
      <c r="M328" s="24" t="s">
        <v>27</v>
      </c>
      <c r="N328" s="24" t="s">
        <v>156</v>
      </c>
      <c r="O328" s="24" t="s">
        <v>28</v>
      </c>
      <c r="P328" s="25" t="s">
        <v>63</v>
      </c>
      <c r="Q328" s="27">
        <v>1638351657</v>
      </c>
      <c r="R328" s="27">
        <v>639435907</v>
      </c>
      <c r="S328" s="27">
        <v>60318627</v>
      </c>
      <c r="T328" s="27">
        <v>2217468937</v>
      </c>
      <c r="U328" s="27">
        <v>0</v>
      </c>
      <c r="V328" s="27">
        <v>2199590481</v>
      </c>
      <c r="W328" s="27">
        <v>17878456</v>
      </c>
      <c r="X328" s="27">
        <v>2199590481</v>
      </c>
      <c r="Y328" s="27">
        <v>2182705536</v>
      </c>
      <c r="Z328" s="27">
        <v>2182697846</v>
      </c>
      <c r="AA328" s="27">
        <v>2182697846</v>
      </c>
    </row>
    <row r="329" spans="1:27" ht="22.5" x14ac:dyDescent="0.25">
      <c r="A329" s="24" t="s">
        <v>104</v>
      </c>
      <c r="B329" s="25" t="s">
        <v>105</v>
      </c>
      <c r="C329" s="26" t="s">
        <v>34</v>
      </c>
      <c r="D329" s="24" t="s">
        <v>26</v>
      </c>
      <c r="E329" s="24" t="s">
        <v>157</v>
      </c>
      <c r="F329" s="24"/>
      <c r="G329" s="24"/>
      <c r="H329" s="24"/>
      <c r="I329" s="24"/>
      <c r="J329" s="24"/>
      <c r="K329" s="24"/>
      <c r="L329" s="24"/>
      <c r="M329" s="24" t="s">
        <v>27</v>
      </c>
      <c r="N329" s="24" t="s">
        <v>156</v>
      </c>
      <c r="O329" s="24" t="s">
        <v>28</v>
      </c>
      <c r="P329" s="25" t="s">
        <v>35</v>
      </c>
      <c r="Q329" s="27">
        <v>319590747</v>
      </c>
      <c r="R329" s="27">
        <v>6954454189</v>
      </c>
      <c r="S329" s="27">
        <v>2238914335</v>
      </c>
      <c r="T329" s="27">
        <v>5035130601</v>
      </c>
      <c r="U329" s="27">
        <v>0</v>
      </c>
      <c r="V329" s="27">
        <v>4911556678</v>
      </c>
      <c r="W329" s="27">
        <v>123573923</v>
      </c>
      <c r="X329" s="27">
        <v>4911556678</v>
      </c>
      <c r="Y329" s="27">
        <v>4627409760</v>
      </c>
      <c r="Z329" s="27">
        <v>4623211257</v>
      </c>
      <c r="AA329" s="27">
        <v>4623211257</v>
      </c>
    </row>
    <row r="330" spans="1:27" ht="22.5" x14ac:dyDescent="0.25">
      <c r="A330" s="24" t="s">
        <v>104</v>
      </c>
      <c r="B330" s="25" t="s">
        <v>105</v>
      </c>
      <c r="C330" s="26" t="s">
        <v>146</v>
      </c>
      <c r="D330" s="24" t="s">
        <v>26</v>
      </c>
      <c r="E330" s="24" t="s">
        <v>158</v>
      </c>
      <c r="F330" s="24" t="s">
        <v>158</v>
      </c>
      <c r="G330" s="24" t="s">
        <v>155</v>
      </c>
      <c r="H330" s="24" t="s">
        <v>159</v>
      </c>
      <c r="I330" s="24"/>
      <c r="J330" s="24"/>
      <c r="K330" s="24"/>
      <c r="L330" s="24"/>
      <c r="M330" s="24" t="s">
        <v>27</v>
      </c>
      <c r="N330" s="24" t="s">
        <v>156</v>
      </c>
      <c r="O330" s="24" t="s">
        <v>28</v>
      </c>
      <c r="P330" s="25" t="s">
        <v>147</v>
      </c>
      <c r="Q330" s="27">
        <v>0</v>
      </c>
      <c r="R330" s="27">
        <v>25752530</v>
      </c>
      <c r="S330" s="27">
        <v>10700000</v>
      </c>
      <c r="T330" s="27">
        <v>15052530</v>
      </c>
      <c r="U330" s="27">
        <v>0</v>
      </c>
      <c r="V330" s="27">
        <v>15017018</v>
      </c>
      <c r="W330" s="27">
        <v>35512</v>
      </c>
      <c r="X330" s="27">
        <v>15017018</v>
      </c>
      <c r="Y330" s="27">
        <v>15017018</v>
      </c>
      <c r="Z330" s="27">
        <v>15017018</v>
      </c>
      <c r="AA330" s="27">
        <v>15017018</v>
      </c>
    </row>
    <row r="331" spans="1:27" ht="22.5" x14ac:dyDescent="0.25">
      <c r="A331" s="24" t="s">
        <v>104</v>
      </c>
      <c r="B331" s="25" t="s">
        <v>105</v>
      </c>
      <c r="C331" s="26" t="s">
        <v>44</v>
      </c>
      <c r="D331" s="24" t="s">
        <v>26</v>
      </c>
      <c r="E331" s="24" t="s">
        <v>166</v>
      </c>
      <c r="F331" s="24" t="s">
        <v>155</v>
      </c>
      <c r="G331" s="24"/>
      <c r="H331" s="24"/>
      <c r="I331" s="24"/>
      <c r="J331" s="24"/>
      <c r="K331" s="24"/>
      <c r="L331" s="24"/>
      <c r="M331" s="24" t="s">
        <v>27</v>
      </c>
      <c r="N331" s="24" t="s">
        <v>156</v>
      </c>
      <c r="O331" s="24" t="s">
        <v>28</v>
      </c>
      <c r="P331" s="25" t="s">
        <v>45</v>
      </c>
      <c r="Q331" s="27">
        <v>148878784</v>
      </c>
      <c r="R331" s="27">
        <v>59983534</v>
      </c>
      <c r="S331" s="27">
        <v>0</v>
      </c>
      <c r="T331" s="27">
        <v>208862318</v>
      </c>
      <c r="U331" s="27">
        <v>0</v>
      </c>
      <c r="V331" s="27">
        <v>165205659</v>
      </c>
      <c r="W331" s="27">
        <v>43656659</v>
      </c>
      <c r="X331" s="27">
        <v>165205659</v>
      </c>
      <c r="Y331" s="27">
        <v>161737459</v>
      </c>
      <c r="Z331" s="27">
        <v>161737459</v>
      </c>
      <c r="AA331" s="27">
        <v>161737459</v>
      </c>
    </row>
    <row r="332" spans="1:27" ht="56.25" x14ac:dyDescent="0.25">
      <c r="A332" s="24" t="s">
        <v>104</v>
      </c>
      <c r="B332" s="25" t="s">
        <v>105</v>
      </c>
      <c r="C332" s="26" t="s">
        <v>49</v>
      </c>
      <c r="D332" s="24" t="s">
        <v>48</v>
      </c>
      <c r="E332" s="24" t="s">
        <v>167</v>
      </c>
      <c r="F332" s="24" t="s">
        <v>168</v>
      </c>
      <c r="G332" s="24" t="s">
        <v>170</v>
      </c>
      <c r="H332" s="24" t="s">
        <v>171</v>
      </c>
      <c r="I332" s="24"/>
      <c r="J332" s="24"/>
      <c r="K332" s="24"/>
      <c r="L332" s="24"/>
      <c r="M332" s="24" t="s">
        <v>27</v>
      </c>
      <c r="N332" s="24" t="s">
        <v>156</v>
      </c>
      <c r="O332" s="24" t="s">
        <v>28</v>
      </c>
      <c r="P332" s="25" t="s">
        <v>50</v>
      </c>
      <c r="Q332" s="27">
        <v>559728000</v>
      </c>
      <c r="R332" s="27">
        <v>30595998</v>
      </c>
      <c r="S332" s="27">
        <v>58449066</v>
      </c>
      <c r="T332" s="27">
        <v>531874932</v>
      </c>
      <c r="U332" s="27">
        <v>0</v>
      </c>
      <c r="V332" s="27">
        <v>528199816.32999998</v>
      </c>
      <c r="W332" s="27">
        <v>3675115.67</v>
      </c>
      <c r="X332" s="27">
        <v>528199816.32999998</v>
      </c>
      <c r="Y332" s="27">
        <v>525919533.32999998</v>
      </c>
      <c r="Z332" s="27">
        <v>525919533.32999998</v>
      </c>
      <c r="AA332" s="27">
        <v>525919533.32999998</v>
      </c>
    </row>
    <row r="333" spans="1:27" ht="56.25" x14ac:dyDescent="0.25">
      <c r="A333" s="24" t="s">
        <v>104</v>
      </c>
      <c r="B333" s="25" t="s">
        <v>105</v>
      </c>
      <c r="C333" s="26" t="s">
        <v>51</v>
      </c>
      <c r="D333" s="24" t="s">
        <v>48</v>
      </c>
      <c r="E333" s="24" t="s">
        <v>167</v>
      </c>
      <c r="F333" s="24" t="s">
        <v>168</v>
      </c>
      <c r="G333" s="24" t="s">
        <v>172</v>
      </c>
      <c r="H333" s="24" t="s">
        <v>52</v>
      </c>
      <c r="I333" s="24"/>
      <c r="J333" s="24"/>
      <c r="K333" s="24"/>
      <c r="L333" s="24"/>
      <c r="M333" s="24" t="s">
        <v>27</v>
      </c>
      <c r="N333" s="24" t="s">
        <v>156</v>
      </c>
      <c r="O333" s="24" t="s">
        <v>28</v>
      </c>
      <c r="P333" s="25" t="s">
        <v>53</v>
      </c>
      <c r="Q333" s="27">
        <v>4825171779</v>
      </c>
      <c r="R333" s="27">
        <v>3786412183</v>
      </c>
      <c r="S333" s="27">
        <v>2166180232</v>
      </c>
      <c r="T333" s="27">
        <v>6445403730</v>
      </c>
      <c r="U333" s="27">
        <v>0</v>
      </c>
      <c r="V333" s="27">
        <v>6438161676</v>
      </c>
      <c r="W333" s="27">
        <v>7242054</v>
      </c>
      <c r="X333" s="27">
        <v>6438161676</v>
      </c>
      <c r="Y333" s="27">
        <v>3911738221</v>
      </c>
      <c r="Z333" s="27">
        <v>3909045969</v>
      </c>
      <c r="AA333" s="27">
        <v>3909045969</v>
      </c>
    </row>
    <row r="334" spans="1:27" ht="90" x14ac:dyDescent="0.25">
      <c r="A334" s="24" t="s">
        <v>104</v>
      </c>
      <c r="B334" s="25" t="s">
        <v>105</v>
      </c>
      <c r="C334" s="26" t="s">
        <v>55</v>
      </c>
      <c r="D334" s="24" t="s">
        <v>48</v>
      </c>
      <c r="E334" s="24" t="s">
        <v>167</v>
      </c>
      <c r="F334" s="24" t="s">
        <v>168</v>
      </c>
      <c r="G334" s="24" t="s">
        <v>173</v>
      </c>
      <c r="H334" s="24" t="s">
        <v>174</v>
      </c>
      <c r="I334" s="24"/>
      <c r="J334" s="24"/>
      <c r="K334" s="24"/>
      <c r="L334" s="24"/>
      <c r="M334" s="24" t="s">
        <v>54</v>
      </c>
      <c r="N334" s="24" t="s">
        <v>163</v>
      </c>
      <c r="O334" s="24" t="s">
        <v>28</v>
      </c>
      <c r="P334" s="25" t="s">
        <v>56</v>
      </c>
      <c r="Q334" s="27">
        <v>192548258239</v>
      </c>
      <c r="R334" s="27">
        <v>9384205571</v>
      </c>
      <c r="S334" s="27">
        <v>12353951757</v>
      </c>
      <c r="T334" s="27">
        <v>189578512053</v>
      </c>
      <c r="U334" s="27">
        <v>0</v>
      </c>
      <c r="V334" s="27">
        <v>189488011680.60999</v>
      </c>
      <c r="W334" s="27">
        <v>90500372.390000001</v>
      </c>
      <c r="X334" s="27">
        <v>189488011680.60999</v>
      </c>
      <c r="Y334" s="27">
        <v>186916041410.60999</v>
      </c>
      <c r="Z334" s="27">
        <v>186916041410.60999</v>
      </c>
      <c r="AA334" s="27">
        <v>186916041410.60999</v>
      </c>
    </row>
    <row r="335" spans="1:27" ht="90" x14ac:dyDescent="0.25">
      <c r="A335" s="24" t="s">
        <v>104</v>
      </c>
      <c r="B335" s="25" t="s">
        <v>105</v>
      </c>
      <c r="C335" s="26" t="s">
        <v>55</v>
      </c>
      <c r="D335" s="24" t="s">
        <v>48</v>
      </c>
      <c r="E335" s="24" t="s">
        <v>167</v>
      </c>
      <c r="F335" s="24" t="s">
        <v>168</v>
      </c>
      <c r="G335" s="24" t="s">
        <v>173</v>
      </c>
      <c r="H335" s="24" t="s">
        <v>174</v>
      </c>
      <c r="I335" s="24"/>
      <c r="J335" s="24"/>
      <c r="K335" s="24"/>
      <c r="L335" s="24"/>
      <c r="M335" s="24" t="s">
        <v>27</v>
      </c>
      <c r="N335" s="24" t="s">
        <v>175</v>
      </c>
      <c r="O335" s="24" t="s">
        <v>28</v>
      </c>
      <c r="P335" s="25" t="s">
        <v>56</v>
      </c>
      <c r="Q335" s="27">
        <v>2180252232</v>
      </c>
      <c r="R335" s="27">
        <v>0</v>
      </c>
      <c r="S335" s="27">
        <v>318341222</v>
      </c>
      <c r="T335" s="27">
        <v>1861911010</v>
      </c>
      <c r="U335" s="27">
        <v>0</v>
      </c>
      <c r="V335" s="27">
        <v>1857507421</v>
      </c>
      <c r="W335" s="27">
        <v>4403589</v>
      </c>
      <c r="X335" s="27">
        <v>1857507421</v>
      </c>
      <c r="Y335" s="27">
        <v>1856793258</v>
      </c>
      <c r="Z335" s="27">
        <v>1851290758</v>
      </c>
      <c r="AA335" s="27">
        <v>1851290758</v>
      </c>
    </row>
    <row r="336" spans="1:27" ht="90" x14ac:dyDescent="0.25">
      <c r="A336" s="24" t="s">
        <v>104</v>
      </c>
      <c r="B336" s="25" t="s">
        <v>105</v>
      </c>
      <c r="C336" s="26" t="s">
        <v>55</v>
      </c>
      <c r="D336" s="24" t="s">
        <v>48</v>
      </c>
      <c r="E336" s="24" t="s">
        <v>167</v>
      </c>
      <c r="F336" s="24" t="s">
        <v>168</v>
      </c>
      <c r="G336" s="24" t="s">
        <v>173</v>
      </c>
      <c r="H336" s="24" t="s">
        <v>174</v>
      </c>
      <c r="I336" s="24"/>
      <c r="J336" s="24"/>
      <c r="K336" s="24"/>
      <c r="L336" s="24"/>
      <c r="M336" s="24" t="s">
        <v>27</v>
      </c>
      <c r="N336" s="24" t="s">
        <v>156</v>
      </c>
      <c r="O336" s="24" t="s">
        <v>28</v>
      </c>
      <c r="P336" s="25" t="s">
        <v>56</v>
      </c>
      <c r="Q336" s="27">
        <v>1136788312</v>
      </c>
      <c r="R336" s="27">
        <v>0</v>
      </c>
      <c r="S336" s="27">
        <v>16511255</v>
      </c>
      <c r="T336" s="27">
        <v>1120277057</v>
      </c>
      <c r="U336" s="27">
        <v>0</v>
      </c>
      <c r="V336" s="27">
        <v>1108741820</v>
      </c>
      <c r="W336" s="27">
        <v>11535237</v>
      </c>
      <c r="X336" s="27">
        <v>1108741820</v>
      </c>
      <c r="Y336" s="27">
        <v>1106817518</v>
      </c>
      <c r="Z336" s="27">
        <v>1102837055</v>
      </c>
      <c r="AA336" s="27">
        <v>1102837055</v>
      </c>
    </row>
    <row r="337" spans="1:27" ht="56.25" x14ac:dyDescent="0.25">
      <c r="A337" s="24" t="s">
        <v>104</v>
      </c>
      <c r="B337" s="25" t="s">
        <v>105</v>
      </c>
      <c r="C337" s="26" t="s">
        <v>57</v>
      </c>
      <c r="D337" s="24" t="s">
        <v>48</v>
      </c>
      <c r="E337" s="24" t="s">
        <v>167</v>
      </c>
      <c r="F337" s="24" t="s">
        <v>168</v>
      </c>
      <c r="G337" s="24" t="s">
        <v>173</v>
      </c>
      <c r="H337" s="24" t="s">
        <v>177</v>
      </c>
      <c r="I337" s="24"/>
      <c r="J337" s="24"/>
      <c r="K337" s="24"/>
      <c r="L337" s="24"/>
      <c r="M337" s="24" t="s">
        <v>54</v>
      </c>
      <c r="N337" s="24" t="s">
        <v>163</v>
      </c>
      <c r="O337" s="24" t="s">
        <v>28</v>
      </c>
      <c r="P337" s="25" t="s">
        <v>58</v>
      </c>
      <c r="Q337" s="27">
        <v>1032393243</v>
      </c>
      <c r="R337" s="27">
        <v>288403646</v>
      </c>
      <c r="S337" s="27">
        <v>424685674</v>
      </c>
      <c r="T337" s="27">
        <v>896111215</v>
      </c>
      <c r="U337" s="27">
        <v>0</v>
      </c>
      <c r="V337" s="27">
        <v>875896956</v>
      </c>
      <c r="W337" s="27">
        <v>20214259</v>
      </c>
      <c r="X337" s="27">
        <v>875896956</v>
      </c>
      <c r="Y337" s="27">
        <v>767041353</v>
      </c>
      <c r="Z337" s="27">
        <v>767041353</v>
      </c>
      <c r="AA337" s="27">
        <v>767041353</v>
      </c>
    </row>
    <row r="338" spans="1:27" ht="56.25" x14ac:dyDescent="0.25">
      <c r="A338" s="24" t="s">
        <v>104</v>
      </c>
      <c r="B338" s="25" t="s">
        <v>105</v>
      </c>
      <c r="C338" s="26" t="s">
        <v>57</v>
      </c>
      <c r="D338" s="24" t="s">
        <v>48</v>
      </c>
      <c r="E338" s="24" t="s">
        <v>167</v>
      </c>
      <c r="F338" s="24" t="s">
        <v>168</v>
      </c>
      <c r="G338" s="24" t="s">
        <v>173</v>
      </c>
      <c r="H338" s="24" t="s">
        <v>177</v>
      </c>
      <c r="I338" s="24"/>
      <c r="J338" s="24"/>
      <c r="K338" s="24"/>
      <c r="L338" s="24"/>
      <c r="M338" s="24" t="s">
        <v>27</v>
      </c>
      <c r="N338" s="24" t="s">
        <v>156</v>
      </c>
      <c r="O338" s="24" t="s">
        <v>28</v>
      </c>
      <c r="P338" s="25" t="s">
        <v>58</v>
      </c>
      <c r="Q338" s="27">
        <v>15460613282</v>
      </c>
      <c r="R338" s="27">
        <v>909450942</v>
      </c>
      <c r="S338" s="27">
        <v>2304388116</v>
      </c>
      <c r="T338" s="27">
        <v>14065676108</v>
      </c>
      <c r="U338" s="27">
        <v>0</v>
      </c>
      <c r="V338" s="27">
        <v>14045662621</v>
      </c>
      <c r="W338" s="27">
        <v>20013487</v>
      </c>
      <c r="X338" s="27">
        <v>14045662621</v>
      </c>
      <c r="Y338" s="27">
        <v>14016604298</v>
      </c>
      <c r="Z338" s="27">
        <v>14016604298</v>
      </c>
      <c r="AA338" s="27">
        <v>14016604298</v>
      </c>
    </row>
    <row r="339" spans="1:27" ht="45" x14ac:dyDescent="0.25">
      <c r="A339" s="24" t="s">
        <v>104</v>
      </c>
      <c r="B339" s="25" t="s">
        <v>105</v>
      </c>
      <c r="C339" s="26" t="s">
        <v>59</v>
      </c>
      <c r="D339" s="24" t="s">
        <v>48</v>
      </c>
      <c r="E339" s="24" t="s">
        <v>167</v>
      </c>
      <c r="F339" s="24" t="s">
        <v>168</v>
      </c>
      <c r="G339" s="24" t="s">
        <v>163</v>
      </c>
      <c r="H339" s="24" t="s">
        <v>178</v>
      </c>
      <c r="I339" s="24"/>
      <c r="J339" s="24"/>
      <c r="K339" s="24"/>
      <c r="L339" s="24"/>
      <c r="M339" s="24" t="s">
        <v>54</v>
      </c>
      <c r="N339" s="24" t="s">
        <v>179</v>
      </c>
      <c r="O339" s="24" t="s">
        <v>28</v>
      </c>
      <c r="P339" s="25" t="s">
        <v>60</v>
      </c>
      <c r="Q339" s="27">
        <v>5299269332</v>
      </c>
      <c r="R339" s="27">
        <v>2202671793</v>
      </c>
      <c r="S339" s="27">
        <v>24608472</v>
      </c>
      <c r="T339" s="27">
        <v>7477332653</v>
      </c>
      <c r="U339" s="27">
        <v>0</v>
      </c>
      <c r="V339" s="27">
        <v>7409284057.5</v>
      </c>
      <c r="W339" s="27">
        <v>68048595.5</v>
      </c>
      <c r="X339" s="27">
        <v>7409284057.5</v>
      </c>
      <c r="Y339" s="27">
        <v>7228446785.5</v>
      </c>
      <c r="Z339" s="27">
        <v>7228446785.5</v>
      </c>
      <c r="AA339" s="27">
        <v>7228446785.5</v>
      </c>
    </row>
    <row r="340" spans="1:27" ht="45" x14ac:dyDescent="0.25">
      <c r="A340" s="24" t="s">
        <v>104</v>
      </c>
      <c r="B340" s="25" t="s">
        <v>105</v>
      </c>
      <c r="C340" s="26" t="s">
        <v>59</v>
      </c>
      <c r="D340" s="24" t="s">
        <v>48</v>
      </c>
      <c r="E340" s="24" t="s">
        <v>167</v>
      </c>
      <c r="F340" s="24" t="s">
        <v>168</v>
      </c>
      <c r="G340" s="24" t="s">
        <v>163</v>
      </c>
      <c r="H340" s="24" t="s">
        <v>178</v>
      </c>
      <c r="I340" s="24"/>
      <c r="J340" s="24"/>
      <c r="K340" s="24"/>
      <c r="L340" s="24"/>
      <c r="M340" s="24" t="s">
        <v>27</v>
      </c>
      <c r="N340" s="24" t="s">
        <v>176</v>
      </c>
      <c r="O340" s="24" t="s">
        <v>28</v>
      </c>
      <c r="P340" s="25" t="s">
        <v>60</v>
      </c>
      <c r="Q340" s="27">
        <v>1564509152</v>
      </c>
      <c r="R340" s="27">
        <v>4318335478</v>
      </c>
      <c r="S340" s="27">
        <v>218173001</v>
      </c>
      <c r="T340" s="27">
        <v>5664671629</v>
      </c>
      <c r="U340" s="27">
        <v>0</v>
      </c>
      <c r="V340" s="27">
        <v>5657587126.5</v>
      </c>
      <c r="W340" s="27">
        <v>7084502.5</v>
      </c>
      <c r="X340" s="27">
        <v>5657587126.5</v>
      </c>
      <c r="Y340" s="27">
        <v>4711849852.5</v>
      </c>
      <c r="Z340" s="27">
        <v>4701790477.5</v>
      </c>
      <c r="AA340" s="27">
        <v>4701790477.5</v>
      </c>
    </row>
    <row r="341" spans="1:27" ht="45" x14ac:dyDescent="0.25">
      <c r="A341" s="24" t="s">
        <v>104</v>
      </c>
      <c r="B341" s="25" t="s">
        <v>105</v>
      </c>
      <c r="C341" s="26" t="s">
        <v>59</v>
      </c>
      <c r="D341" s="24" t="s">
        <v>48</v>
      </c>
      <c r="E341" s="24" t="s">
        <v>167</v>
      </c>
      <c r="F341" s="24" t="s">
        <v>168</v>
      </c>
      <c r="G341" s="24" t="s">
        <v>163</v>
      </c>
      <c r="H341" s="24" t="s">
        <v>178</v>
      </c>
      <c r="I341" s="24"/>
      <c r="J341" s="24"/>
      <c r="K341" s="24"/>
      <c r="L341" s="24"/>
      <c r="M341" s="24" t="s">
        <v>27</v>
      </c>
      <c r="N341" s="24" t="s">
        <v>156</v>
      </c>
      <c r="O341" s="24" t="s">
        <v>28</v>
      </c>
      <c r="P341" s="25" t="s">
        <v>60</v>
      </c>
      <c r="Q341" s="27">
        <v>38063867776</v>
      </c>
      <c r="R341" s="27">
        <v>6704266861</v>
      </c>
      <c r="S341" s="27">
        <v>1048631977</v>
      </c>
      <c r="T341" s="27">
        <v>43719502660</v>
      </c>
      <c r="U341" s="27">
        <v>0</v>
      </c>
      <c r="V341" s="27">
        <v>43696046471</v>
      </c>
      <c r="W341" s="27">
        <v>23456189</v>
      </c>
      <c r="X341" s="27">
        <v>43696046471</v>
      </c>
      <c r="Y341" s="27">
        <v>43005704826</v>
      </c>
      <c r="Z341" s="27">
        <v>43003170100</v>
      </c>
      <c r="AA341" s="27">
        <v>43003170100</v>
      </c>
    </row>
    <row r="342" spans="1:27" ht="56.25" x14ac:dyDescent="0.25">
      <c r="A342" s="24" t="s">
        <v>104</v>
      </c>
      <c r="B342" s="25" t="s">
        <v>105</v>
      </c>
      <c r="C342" s="26" t="s">
        <v>61</v>
      </c>
      <c r="D342" s="24" t="s">
        <v>48</v>
      </c>
      <c r="E342" s="24" t="s">
        <v>180</v>
      </c>
      <c r="F342" s="24" t="s">
        <v>168</v>
      </c>
      <c r="G342" s="24" t="s">
        <v>169</v>
      </c>
      <c r="H342" s="24" t="s">
        <v>177</v>
      </c>
      <c r="I342" s="24"/>
      <c r="J342" s="24"/>
      <c r="K342" s="24"/>
      <c r="L342" s="24"/>
      <c r="M342" s="24" t="s">
        <v>27</v>
      </c>
      <c r="N342" s="24" t="s">
        <v>156</v>
      </c>
      <c r="O342" s="24" t="s">
        <v>28</v>
      </c>
      <c r="P342" s="25" t="s">
        <v>58</v>
      </c>
      <c r="Q342" s="27">
        <v>125597177</v>
      </c>
      <c r="R342" s="27">
        <v>69931688</v>
      </c>
      <c r="S342" s="27">
        <v>1423611</v>
      </c>
      <c r="T342" s="27">
        <v>194105254</v>
      </c>
      <c r="U342" s="27">
        <v>0</v>
      </c>
      <c r="V342" s="27">
        <v>193920523</v>
      </c>
      <c r="W342" s="27">
        <v>184731</v>
      </c>
      <c r="X342" s="27">
        <v>193920523</v>
      </c>
      <c r="Y342" s="27">
        <v>193920523</v>
      </c>
      <c r="Z342" s="27">
        <v>193920523</v>
      </c>
      <c r="AA342" s="27">
        <v>193920523</v>
      </c>
    </row>
    <row r="343" spans="1:27" ht="45" x14ac:dyDescent="0.25">
      <c r="A343" s="24" t="s">
        <v>104</v>
      </c>
      <c r="B343" s="25" t="s">
        <v>105</v>
      </c>
      <c r="C343" s="26" t="s">
        <v>182</v>
      </c>
      <c r="D343" s="24" t="s">
        <v>48</v>
      </c>
      <c r="E343" s="24" t="s">
        <v>180</v>
      </c>
      <c r="F343" s="24" t="s">
        <v>168</v>
      </c>
      <c r="G343" s="24" t="s">
        <v>170</v>
      </c>
      <c r="H343" s="24" t="s">
        <v>62</v>
      </c>
      <c r="I343" s="24"/>
      <c r="J343" s="24"/>
      <c r="K343" s="24"/>
      <c r="L343" s="24"/>
      <c r="M343" s="24" t="s">
        <v>27</v>
      </c>
      <c r="N343" s="24" t="s">
        <v>156</v>
      </c>
      <c r="O343" s="24" t="s">
        <v>28</v>
      </c>
      <c r="P343" s="25" t="s">
        <v>63</v>
      </c>
      <c r="Q343" s="27">
        <v>2420557424</v>
      </c>
      <c r="R343" s="27">
        <v>3395096381</v>
      </c>
      <c r="S343" s="27">
        <v>490210587</v>
      </c>
      <c r="T343" s="27">
        <v>5325443218</v>
      </c>
      <c r="U343" s="27">
        <v>0</v>
      </c>
      <c r="V343" s="27">
        <v>4933086188.3100004</v>
      </c>
      <c r="W343" s="27">
        <v>392357029.69</v>
      </c>
      <c r="X343" s="27">
        <v>4933086188.3100004</v>
      </c>
      <c r="Y343" s="27">
        <v>3281733804.3400002</v>
      </c>
      <c r="Z343" s="27">
        <v>3278816926.3400002</v>
      </c>
      <c r="AA343" s="27">
        <v>3278816926.3400002</v>
      </c>
    </row>
    <row r="344" spans="1:27" ht="22.5" x14ac:dyDescent="0.25">
      <c r="A344" s="24" t="s">
        <v>106</v>
      </c>
      <c r="B344" s="25" t="s">
        <v>107</v>
      </c>
      <c r="C344" s="26" t="s">
        <v>34</v>
      </c>
      <c r="D344" s="24" t="s">
        <v>26</v>
      </c>
      <c r="E344" s="24" t="s">
        <v>157</v>
      </c>
      <c r="F344" s="24"/>
      <c r="G344" s="24"/>
      <c r="H344" s="24"/>
      <c r="I344" s="24"/>
      <c r="J344" s="24"/>
      <c r="K344" s="24"/>
      <c r="L344" s="24"/>
      <c r="M344" s="24" t="s">
        <v>27</v>
      </c>
      <c r="N344" s="24" t="s">
        <v>156</v>
      </c>
      <c r="O344" s="24" t="s">
        <v>28</v>
      </c>
      <c r="P344" s="25" t="s">
        <v>35</v>
      </c>
      <c r="Q344" s="27">
        <v>42738599</v>
      </c>
      <c r="R344" s="27">
        <v>4479802974</v>
      </c>
      <c r="S344" s="27">
        <v>826040252</v>
      </c>
      <c r="T344" s="27">
        <v>3696501321</v>
      </c>
      <c r="U344" s="27">
        <v>0</v>
      </c>
      <c r="V344" s="27">
        <v>3693523797</v>
      </c>
      <c r="W344" s="27">
        <v>2977524</v>
      </c>
      <c r="X344" s="27">
        <v>3693523797</v>
      </c>
      <c r="Y344" s="27">
        <v>3693523797</v>
      </c>
      <c r="Z344" s="27">
        <v>3693523797</v>
      </c>
      <c r="AA344" s="27">
        <v>3693523797</v>
      </c>
    </row>
    <row r="345" spans="1:27" ht="22.5" x14ac:dyDescent="0.25">
      <c r="A345" s="24" t="s">
        <v>106</v>
      </c>
      <c r="B345" s="25" t="s">
        <v>107</v>
      </c>
      <c r="C345" s="26" t="s">
        <v>44</v>
      </c>
      <c r="D345" s="24" t="s">
        <v>26</v>
      </c>
      <c r="E345" s="24" t="s">
        <v>166</v>
      </c>
      <c r="F345" s="24" t="s">
        <v>155</v>
      </c>
      <c r="G345" s="24"/>
      <c r="H345" s="24"/>
      <c r="I345" s="24"/>
      <c r="J345" s="24"/>
      <c r="K345" s="24"/>
      <c r="L345" s="24"/>
      <c r="M345" s="24" t="s">
        <v>27</v>
      </c>
      <c r="N345" s="24" t="s">
        <v>156</v>
      </c>
      <c r="O345" s="24" t="s">
        <v>28</v>
      </c>
      <c r="P345" s="25" t="s">
        <v>45</v>
      </c>
      <c r="Q345" s="27">
        <v>55534630</v>
      </c>
      <c r="R345" s="27">
        <v>0</v>
      </c>
      <c r="S345" s="27">
        <v>3726905</v>
      </c>
      <c r="T345" s="27">
        <v>51807725</v>
      </c>
      <c r="U345" s="27">
        <v>0</v>
      </c>
      <c r="V345" s="27">
        <v>51807725</v>
      </c>
      <c r="W345" s="27">
        <v>0</v>
      </c>
      <c r="X345" s="27">
        <v>51807725</v>
      </c>
      <c r="Y345" s="27">
        <v>51807725</v>
      </c>
      <c r="Z345" s="27">
        <v>51807725</v>
      </c>
      <c r="AA345" s="27">
        <v>51807725</v>
      </c>
    </row>
    <row r="346" spans="1:27" ht="56.25" x14ac:dyDescent="0.25">
      <c r="A346" s="24" t="s">
        <v>106</v>
      </c>
      <c r="B346" s="25" t="s">
        <v>107</v>
      </c>
      <c r="C346" s="26" t="s">
        <v>49</v>
      </c>
      <c r="D346" s="24" t="s">
        <v>48</v>
      </c>
      <c r="E346" s="24" t="s">
        <v>167</v>
      </c>
      <c r="F346" s="24" t="s">
        <v>168</v>
      </c>
      <c r="G346" s="24" t="s">
        <v>170</v>
      </c>
      <c r="H346" s="24" t="s">
        <v>171</v>
      </c>
      <c r="I346" s="24"/>
      <c r="J346" s="24"/>
      <c r="K346" s="24"/>
      <c r="L346" s="24"/>
      <c r="M346" s="24" t="s">
        <v>27</v>
      </c>
      <c r="N346" s="24" t="s">
        <v>156</v>
      </c>
      <c r="O346" s="24" t="s">
        <v>28</v>
      </c>
      <c r="P346" s="25" t="s">
        <v>50</v>
      </c>
      <c r="Q346" s="27">
        <v>189782000</v>
      </c>
      <c r="R346" s="27">
        <v>16243878</v>
      </c>
      <c r="S346" s="27">
        <v>4422133</v>
      </c>
      <c r="T346" s="27">
        <v>201603745</v>
      </c>
      <c r="U346" s="27">
        <v>0</v>
      </c>
      <c r="V346" s="27">
        <v>201602532</v>
      </c>
      <c r="W346" s="27">
        <v>1213</v>
      </c>
      <c r="X346" s="27">
        <v>201602532</v>
      </c>
      <c r="Y346" s="27">
        <v>201602532</v>
      </c>
      <c r="Z346" s="27">
        <v>201602532</v>
      </c>
      <c r="AA346" s="27">
        <v>201602532</v>
      </c>
    </row>
    <row r="347" spans="1:27" ht="56.25" x14ac:dyDescent="0.25">
      <c r="A347" s="24" t="s">
        <v>106</v>
      </c>
      <c r="B347" s="25" t="s">
        <v>107</v>
      </c>
      <c r="C347" s="26" t="s">
        <v>51</v>
      </c>
      <c r="D347" s="24" t="s">
        <v>48</v>
      </c>
      <c r="E347" s="24" t="s">
        <v>167</v>
      </c>
      <c r="F347" s="24" t="s">
        <v>168</v>
      </c>
      <c r="G347" s="24" t="s">
        <v>172</v>
      </c>
      <c r="H347" s="24" t="s">
        <v>52</v>
      </c>
      <c r="I347" s="24"/>
      <c r="J347" s="24"/>
      <c r="K347" s="24"/>
      <c r="L347" s="24"/>
      <c r="M347" s="24" t="s">
        <v>27</v>
      </c>
      <c r="N347" s="24" t="s">
        <v>156</v>
      </c>
      <c r="O347" s="24" t="s">
        <v>28</v>
      </c>
      <c r="P347" s="25" t="s">
        <v>53</v>
      </c>
      <c r="Q347" s="27">
        <v>1495715040</v>
      </c>
      <c r="R347" s="27">
        <v>958293322</v>
      </c>
      <c r="S347" s="27">
        <v>83991921</v>
      </c>
      <c r="T347" s="27">
        <v>2370016441</v>
      </c>
      <c r="U347" s="27">
        <v>0</v>
      </c>
      <c r="V347" s="27">
        <v>2370016441</v>
      </c>
      <c r="W347" s="27">
        <v>0</v>
      </c>
      <c r="X347" s="27">
        <v>2370016441</v>
      </c>
      <c r="Y347" s="27">
        <v>2357476427</v>
      </c>
      <c r="Z347" s="27">
        <v>2357476427</v>
      </c>
      <c r="AA347" s="27">
        <v>2357476427</v>
      </c>
    </row>
    <row r="348" spans="1:27" ht="90" x14ac:dyDescent="0.25">
      <c r="A348" s="24" t="s">
        <v>106</v>
      </c>
      <c r="B348" s="25" t="s">
        <v>107</v>
      </c>
      <c r="C348" s="26" t="s">
        <v>55</v>
      </c>
      <c r="D348" s="24" t="s">
        <v>48</v>
      </c>
      <c r="E348" s="24" t="s">
        <v>167</v>
      </c>
      <c r="F348" s="24" t="s">
        <v>168</v>
      </c>
      <c r="G348" s="24" t="s">
        <v>173</v>
      </c>
      <c r="H348" s="24" t="s">
        <v>174</v>
      </c>
      <c r="I348" s="24"/>
      <c r="J348" s="24"/>
      <c r="K348" s="24"/>
      <c r="L348" s="24"/>
      <c r="M348" s="24" t="s">
        <v>54</v>
      </c>
      <c r="N348" s="24" t="s">
        <v>163</v>
      </c>
      <c r="O348" s="24" t="s">
        <v>28</v>
      </c>
      <c r="P348" s="25" t="s">
        <v>56</v>
      </c>
      <c r="Q348" s="27">
        <v>191093296312</v>
      </c>
      <c r="R348" s="27">
        <v>11099718664</v>
      </c>
      <c r="S348" s="27">
        <v>14890812647</v>
      </c>
      <c r="T348" s="27">
        <v>187302202329</v>
      </c>
      <c r="U348" s="27">
        <v>0</v>
      </c>
      <c r="V348" s="27">
        <v>187302201829</v>
      </c>
      <c r="W348" s="27">
        <v>500</v>
      </c>
      <c r="X348" s="27">
        <v>187302201829</v>
      </c>
      <c r="Y348" s="27">
        <v>187302201829</v>
      </c>
      <c r="Z348" s="27">
        <v>187302201829</v>
      </c>
      <c r="AA348" s="27">
        <v>187302201829</v>
      </c>
    </row>
    <row r="349" spans="1:27" ht="90" x14ac:dyDescent="0.25">
      <c r="A349" s="24" t="s">
        <v>106</v>
      </c>
      <c r="B349" s="25" t="s">
        <v>107</v>
      </c>
      <c r="C349" s="26" t="s">
        <v>55</v>
      </c>
      <c r="D349" s="24" t="s">
        <v>48</v>
      </c>
      <c r="E349" s="24" t="s">
        <v>167</v>
      </c>
      <c r="F349" s="24" t="s">
        <v>168</v>
      </c>
      <c r="G349" s="24" t="s">
        <v>173</v>
      </c>
      <c r="H349" s="24" t="s">
        <v>174</v>
      </c>
      <c r="I349" s="24"/>
      <c r="J349" s="24"/>
      <c r="K349" s="24"/>
      <c r="L349" s="24"/>
      <c r="M349" s="24" t="s">
        <v>27</v>
      </c>
      <c r="N349" s="24" t="s">
        <v>175</v>
      </c>
      <c r="O349" s="24" t="s">
        <v>28</v>
      </c>
      <c r="P349" s="25" t="s">
        <v>56</v>
      </c>
      <c r="Q349" s="27">
        <v>1423021412</v>
      </c>
      <c r="R349" s="27">
        <v>380749005</v>
      </c>
      <c r="S349" s="27">
        <v>262913418</v>
      </c>
      <c r="T349" s="27">
        <v>1540856999</v>
      </c>
      <c r="U349" s="27">
        <v>0</v>
      </c>
      <c r="V349" s="27">
        <v>1540856999</v>
      </c>
      <c r="W349" s="27">
        <v>0</v>
      </c>
      <c r="X349" s="27">
        <v>1540856999</v>
      </c>
      <c r="Y349" s="27">
        <v>1540856999</v>
      </c>
      <c r="Z349" s="27">
        <v>1540856999</v>
      </c>
      <c r="AA349" s="27">
        <v>1540856999</v>
      </c>
    </row>
    <row r="350" spans="1:27" ht="90" x14ac:dyDescent="0.25">
      <c r="A350" s="24" t="s">
        <v>106</v>
      </c>
      <c r="B350" s="25" t="s">
        <v>107</v>
      </c>
      <c r="C350" s="26" t="s">
        <v>55</v>
      </c>
      <c r="D350" s="24" t="s">
        <v>48</v>
      </c>
      <c r="E350" s="24" t="s">
        <v>167</v>
      </c>
      <c r="F350" s="24" t="s">
        <v>168</v>
      </c>
      <c r="G350" s="24" t="s">
        <v>173</v>
      </c>
      <c r="H350" s="24" t="s">
        <v>174</v>
      </c>
      <c r="I350" s="24"/>
      <c r="J350" s="24"/>
      <c r="K350" s="24"/>
      <c r="L350" s="24"/>
      <c r="M350" s="24" t="s">
        <v>27</v>
      </c>
      <c r="N350" s="24" t="s">
        <v>156</v>
      </c>
      <c r="O350" s="24" t="s">
        <v>28</v>
      </c>
      <c r="P350" s="25" t="s">
        <v>56</v>
      </c>
      <c r="Q350" s="27">
        <v>601335342</v>
      </c>
      <c r="R350" s="27">
        <v>1641322017</v>
      </c>
      <c r="S350" s="27">
        <v>12043761</v>
      </c>
      <c r="T350" s="27">
        <v>2230613598</v>
      </c>
      <c r="U350" s="27">
        <v>0</v>
      </c>
      <c r="V350" s="27">
        <v>2230398691</v>
      </c>
      <c r="W350" s="27">
        <v>214907</v>
      </c>
      <c r="X350" s="27">
        <v>2230398691</v>
      </c>
      <c r="Y350" s="27">
        <v>2228900415</v>
      </c>
      <c r="Z350" s="27">
        <v>2228900415</v>
      </c>
      <c r="AA350" s="27">
        <v>2228900415</v>
      </c>
    </row>
    <row r="351" spans="1:27" ht="56.25" x14ac:dyDescent="0.25">
      <c r="A351" s="24" t="s">
        <v>106</v>
      </c>
      <c r="B351" s="25" t="s">
        <v>107</v>
      </c>
      <c r="C351" s="26" t="s">
        <v>57</v>
      </c>
      <c r="D351" s="24" t="s">
        <v>48</v>
      </c>
      <c r="E351" s="24" t="s">
        <v>167</v>
      </c>
      <c r="F351" s="24" t="s">
        <v>168</v>
      </c>
      <c r="G351" s="24" t="s">
        <v>173</v>
      </c>
      <c r="H351" s="24" t="s">
        <v>177</v>
      </c>
      <c r="I351" s="24"/>
      <c r="J351" s="24"/>
      <c r="K351" s="24"/>
      <c r="L351" s="24"/>
      <c r="M351" s="24" t="s">
        <v>54</v>
      </c>
      <c r="N351" s="24" t="s">
        <v>163</v>
      </c>
      <c r="O351" s="24" t="s">
        <v>28</v>
      </c>
      <c r="P351" s="25" t="s">
        <v>58</v>
      </c>
      <c r="Q351" s="27">
        <v>3782867111</v>
      </c>
      <c r="R351" s="27">
        <v>688937837</v>
      </c>
      <c r="S351" s="27">
        <v>1420269316</v>
      </c>
      <c r="T351" s="27">
        <v>3051535632</v>
      </c>
      <c r="U351" s="27">
        <v>0</v>
      </c>
      <c r="V351" s="27">
        <v>3050359932</v>
      </c>
      <c r="W351" s="27">
        <v>1175700</v>
      </c>
      <c r="X351" s="27">
        <v>3050359932</v>
      </c>
      <c r="Y351" s="27">
        <v>3034643307</v>
      </c>
      <c r="Z351" s="27">
        <v>3034643307</v>
      </c>
      <c r="AA351" s="27">
        <v>3034643307</v>
      </c>
    </row>
    <row r="352" spans="1:27" ht="56.25" x14ac:dyDescent="0.25">
      <c r="A352" s="24" t="s">
        <v>106</v>
      </c>
      <c r="B352" s="25" t="s">
        <v>107</v>
      </c>
      <c r="C352" s="26" t="s">
        <v>57</v>
      </c>
      <c r="D352" s="24" t="s">
        <v>48</v>
      </c>
      <c r="E352" s="24" t="s">
        <v>167</v>
      </c>
      <c r="F352" s="24" t="s">
        <v>168</v>
      </c>
      <c r="G352" s="24" t="s">
        <v>173</v>
      </c>
      <c r="H352" s="24" t="s">
        <v>177</v>
      </c>
      <c r="I352" s="24"/>
      <c r="J352" s="24"/>
      <c r="K352" s="24"/>
      <c r="L352" s="24"/>
      <c r="M352" s="24" t="s">
        <v>27</v>
      </c>
      <c r="N352" s="24" t="s">
        <v>156</v>
      </c>
      <c r="O352" s="24" t="s">
        <v>28</v>
      </c>
      <c r="P352" s="25" t="s">
        <v>58</v>
      </c>
      <c r="Q352" s="27">
        <v>8950907794</v>
      </c>
      <c r="R352" s="27">
        <v>55737068</v>
      </c>
      <c r="S352" s="27">
        <v>729351416</v>
      </c>
      <c r="T352" s="27">
        <v>8277293446</v>
      </c>
      <c r="U352" s="27">
        <v>0</v>
      </c>
      <c r="V352" s="27">
        <v>8259240909.3599997</v>
      </c>
      <c r="W352" s="27">
        <v>18052536.640000001</v>
      </c>
      <c r="X352" s="27">
        <v>8259240909.3599997</v>
      </c>
      <c r="Y352" s="27">
        <v>8252361567.3599997</v>
      </c>
      <c r="Z352" s="27">
        <v>8252361567.3599997</v>
      </c>
      <c r="AA352" s="27">
        <v>8252361567.3599997</v>
      </c>
    </row>
    <row r="353" spans="1:27" ht="45" x14ac:dyDescent="0.25">
      <c r="A353" s="24" t="s">
        <v>106</v>
      </c>
      <c r="B353" s="25" t="s">
        <v>107</v>
      </c>
      <c r="C353" s="26" t="s">
        <v>59</v>
      </c>
      <c r="D353" s="24" t="s">
        <v>48</v>
      </c>
      <c r="E353" s="24" t="s">
        <v>167</v>
      </c>
      <c r="F353" s="24" t="s">
        <v>168</v>
      </c>
      <c r="G353" s="24" t="s">
        <v>163</v>
      </c>
      <c r="H353" s="24" t="s">
        <v>178</v>
      </c>
      <c r="I353" s="24"/>
      <c r="J353" s="24"/>
      <c r="K353" s="24"/>
      <c r="L353" s="24"/>
      <c r="M353" s="24" t="s">
        <v>54</v>
      </c>
      <c r="N353" s="24" t="s">
        <v>179</v>
      </c>
      <c r="O353" s="24" t="s">
        <v>28</v>
      </c>
      <c r="P353" s="25" t="s">
        <v>60</v>
      </c>
      <c r="Q353" s="27">
        <v>379574747</v>
      </c>
      <c r="R353" s="27">
        <v>114132862</v>
      </c>
      <c r="S353" s="27">
        <v>4540524</v>
      </c>
      <c r="T353" s="27">
        <v>489167085</v>
      </c>
      <c r="U353" s="27">
        <v>0</v>
      </c>
      <c r="V353" s="27">
        <v>474073357</v>
      </c>
      <c r="W353" s="27">
        <v>15093728</v>
      </c>
      <c r="X353" s="27">
        <v>474073357</v>
      </c>
      <c r="Y353" s="27">
        <v>474073357</v>
      </c>
      <c r="Z353" s="27">
        <v>474073357</v>
      </c>
      <c r="AA353" s="27">
        <v>474073357</v>
      </c>
    </row>
    <row r="354" spans="1:27" ht="45" x14ac:dyDescent="0.25">
      <c r="A354" s="24" t="s">
        <v>106</v>
      </c>
      <c r="B354" s="25" t="s">
        <v>107</v>
      </c>
      <c r="C354" s="26" t="s">
        <v>59</v>
      </c>
      <c r="D354" s="24" t="s">
        <v>48</v>
      </c>
      <c r="E354" s="24" t="s">
        <v>167</v>
      </c>
      <c r="F354" s="24" t="s">
        <v>168</v>
      </c>
      <c r="G354" s="24" t="s">
        <v>163</v>
      </c>
      <c r="H354" s="24" t="s">
        <v>178</v>
      </c>
      <c r="I354" s="24"/>
      <c r="J354" s="24"/>
      <c r="K354" s="24"/>
      <c r="L354" s="24"/>
      <c r="M354" s="24" t="s">
        <v>27</v>
      </c>
      <c r="N354" s="24" t="s">
        <v>176</v>
      </c>
      <c r="O354" s="24" t="s">
        <v>28</v>
      </c>
      <c r="P354" s="25" t="s">
        <v>60</v>
      </c>
      <c r="Q354" s="27">
        <v>103970731</v>
      </c>
      <c r="R354" s="27">
        <v>719623621</v>
      </c>
      <c r="S354" s="27">
        <v>172293742</v>
      </c>
      <c r="T354" s="27">
        <v>651300610</v>
      </c>
      <c r="U354" s="27">
        <v>0</v>
      </c>
      <c r="V354" s="27">
        <v>651300610</v>
      </c>
      <c r="W354" s="27">
        <v>0</v>
      </c>
      <c r="X354" s="27">
        <v>651300610</v>
      </c>
      <c r="Y354" s="27">
        <v>651300610</v>
      </c>
      <c r="Z354" s="27">
        <v>651300610</v>
      </c>
      <c r="AA354" s="27">
        <v>651300610</v>
      </c>
    </row>
    <row r="355" spans="1:27" ht="45" x14ac:dyDescent="0.25">
      <c r="A355" s="24" t="s">
        <v>106</v>
      </c>
      <c r="B355" s="25" t="s">
        <v>107</v>
      </c>
      <c r="C355" s="26" t="s">
        <v>59</v>
      </c>
      <c r="D355" s="24" t="s">
        <v>48</v>
      </c>
      <c r="E355" s="24" t="s">
        <v>167</v>
      </c>
      <c r="F355" s="24" t="s">
        <v>168</v>
      </c>
      <c r="G355" s="24" t="s">
        <v>163</v>
      </c>
      <c r="H355" s="24" t="s">
        <v>178</v>
      </c>
      <c r="I355" s="24"/>
      <c r="J355" s="24"/>
      <c r="K355" s="24"/>
      <c r="L355" s="24"/>
      <c r="M355" s="24" t="s">
        <v>27</v>
      </c>
      <c r="N355" s="24" t="s">
        <v>156</v>
      </c>
      <c r="O355" s="24" t="s">
        <v>28</v>
      </c>
      <c r="P355" s="25" t="s">
        <v>60</v>
      </c>
      <c r="Q355" s="27">
        <v>4226197223</v>
      </c>
      <c r="R355" s="27">
        <v>1155214045</v>
      </c>
      <c r="S355" s="27">
        <v>668273871</v>
      </c>
      <c r="T355" s="27">
        <v>4713137397</v>
      </c>
      <c r="U355" s="27">
        <v>0</v>
      </c>
      <c r="V355" s="27">
        <v>4708329054</v>
      </c>
      <c r="W355" s="27">
        <v>4808343</v>
      </c>
      <c r="X355" s="27">
        <v>4708329054</v>
      </c>
      <c r="Y355" s="27">
        <v>4685729051</v>
      </c>
      <c r="Z355" s="27">
        <v>4685729051</v>
      </c>
      <c r="AA355" s="27">
        <v>4685729051</v>
      </c>
    </row>
    <row r="356" spans="1:27" ht="56.25" x14ac:dyDescent="0.25">
      <c r="A356" s="24" t="s">
        <v>106</v>
      </c>
      <c r="B356" s="25" t="s">
        <v>107</v>
      </c>
      <c r="C356" s="26" t="s">
        <v>61</v>
      </c>
      <c r="D356" s="24" t="s">
        <v>48</v>
      </c>
      <c r="E356" s="24" t="s">
        <v>180</v>
      </c>
      <c r="F356" s="24" t="s">
        <v>168</v>
      </c>
      <c r="G356" s="24" t="s">
        <v>169</v>
      </c>
      <c r="H356" s="24" t="s">
        <v>177</v>
      </c>
      <c r="I356" s="24"/>
      <c r="J356" s="24"/>
      <c r="K356" s="24"/>
      <c r="L356" s="24"/>
      <c r="M356" s="24" t="s">
        <v>27</v>
      </c>
      <c r="N356" s="24" t="s">
        <v>156</v>
      </c>
      <c r="O356" s="24" t="s">
        <v>28</v>
      </c>
      <c r="P356" s="25" t="s">
        <v>58</v>
      </c>
      <c r="Q356" s="27">
        <v>183369439</v>
      </c>
      <c r="R356" s="27">
        <v>2696576</v>
      </c>
      <c r="S356" s="27">
        <v>5504088</v>
      </c>
      <c r="T356" s="27">
        <v>180561927</v>
      </c>
      <c r="U356" s="27">
        <v>0</v>
      </c>
      <c r="V356" s="27">
        <v>180205022</v>
      </c>
      <c r="W356" s="27">
        <v>356905</v>
      </c>
      <c r="X356" s="27">
        <v>180205022</v>
      </c>
      <c r="Y356" s="27">
        <v>180205022</v>
      </c>
      <c r="Z356" s="27">
        <v>180205022</v>
      </c>
      <c r="AA356" s="27">
        <v>180205022</v>
      </c>
    </row>
    <row r="357" spans="1:27" ht="45" x14ac:dyDescent="0.25">
      <c r="A357" s="24" t="s">
        <v>106</v>
      </c>
      <c r="B357" s="25" t="s">
        <v>107</v>
      </c>
      <c r="C357" s="26" t="s">
        <v>182</v>
      </c>
      <c r="D357" s="24" t="s">
        <v>48</v>
      </c>
      <c r="E357" s="24" t="s">
        <v>180</v>
      </c>
      <c r="F357" s="24" t="s">
        <v>168</v>
      </c>
      <c r="G357" s="24" t="s">
        <v>170</v>
      </c>
      <c r="H357" s="24" t="s">
        <v>62</v>
      </c>
      <c r="I357" s="24"/>
      <c r="J357" s="24"/>
      <c r="K357" s="24"/>
      <c r="L357" s="24"/>
      <c r="M357" s="24" t="s">
        <v>27</v>
      </c>
      <c r="N357" s="24" t="s">
        <v>156</v>
      </c>
      <c r="O357" s="24" t="s">
        <v>28</v>
      </c>
      <c r="P357" s="25" t="s">
        <v>63</v>
      </c>
      <c r="Q357" s="27">
        <v>1227881651</v>
      </c>
      <c r="R357" s="27">
        <v>1072693784</v>
      </c>
      <c r="S357" s="27">
        <v>159113098</v>
      </c>
      <c r="T357" s="27">
        <v>2141462337</v>
      </c>
      <c r="U357" s="27">
        <v>0</v>
      </c>
      <c r="V357" s="27">
        <v>2105177942.3699999</v>
      </c>
      <c r="W357" s="27">
        <v>36284394.630000003</v>
      </c>
      <c r="X357" s="27">
        <v>2105177942.3699999</v>
      </c>
      <c r="Y357" s="27">
        <v>2103908109.3699999</v>
      </c>
      <c r="Z357" s="27">
        <v>2099927646.3699999</v>
      </c>
      <c r="AA357" s="27">
        <v>2099927646.3699999</v>
      </c>
    </row>
    <row r="358" spans="1:27" ht="22.5" x14ac:dyDescent="0.25">
      <c r="A358" s="24" t="s">
        <v>108</v>
      </c>
      <c r="B358" s="25" t="s">
        <v>109</v>
      </c>
      <c r="C358" s="26" t="s">
        <v>34</v>
      </c>
      <c r="D358" s="24" t="s">
        <v>26</v>
      </c>
      <c r="E358" s="24" t="s">
        <v>157</v>
      </c>
      <c r="F358" s="24"/>
      <c r="G358" s="24"/>
      <c r="H358" s="24"/>
      <c r="I358" s="24"/>
      <c r="J358" s="24"/>
      <c r="K358" s="24"/>
      <c r="L358" s="24"/>
      <c r="M358" s="24" t="s">
        <v>27</v>
      </c>
      <c r="N358" s="24" t="s">
        <v>156</v>
      </c>
      <c r="O358" s="24" t="s">
        <v>28</v>
      </c>
      <c r="P358" s="25" t="s">
        <v>35</v>
      </c>
      <c r="Q358" s="27">
        <v>116205603</v>
      </c>
      <c r="R358" s="27">
        <v>7529487254</v>
      </c>
      <c r="S358" s="27">
        <v>437742710</v>
      </c>
      <c r="T358" s="27">
        <v>7207950147</v>
      </c>
      <c r="U358" s="27">
        <v>0</v>
      </c>
      <c r="V358" s="27">
        <v>7178583705</v>
      </c>
      <c r="W358" s="27">
        <v>29366442</v>
      </c>
      <c r="X358" s="27">
        <v>7178583705</v>
      </c>
      <c r="Y358" s="27">
        <v>7178578873</v>
      </c>
      <c r="Z358" s="27">
        <v>7163482797</v>
      </c>
      <c r="AA358" s="27">
        <v>7163482797</v>
      </c>
    </row>
    <row r="359" spans="1:27" ht="22.5" x14ac:dyDescent="0.25">
      <c r="A359" s="24" t="s">
        <v>108</v>
      </c>
      <c r="B359" s="25" t="s">
        <v>109</v>
      </c>
      <c r="C359" s="26" t="s">
        <v>44</v>
      </c>
      <c r="D359" s="24" t="s">
        <v>26</v>
      </c>
      <c r="E359" s="24" t="s">
        <v>166</v>
      </c>
      <c r="F359" s="24" t="s">
        <v>155</v>
      </c>
      <c r="G359" s="24"/>
      <c r="H359" s="24"/>
      <c r="I359" s="24"/>
      <c r="J359" s="24"/>
      <c r="K359" s="24"/>
      <c r="L359" s="24"/>
      <c r="M359" s="24" t="s">
        <v>27</v>
      </c>
      <c r="N359" s="24" t="s">
        <v>156</v>
      </c>
      <c r="O359" s="24" t="s">
        <v>28</v>
      </c>
      <c r="P359" s="25" t="s">
        <v>45</v>
      </c>
      <c r="Q359" s="27">
        <v>164157894</v>
      </c>
      <c r="R359" s="27">
        <v>9722166</v>
      </c>
      <c r="S359" s="27">
        <v>21531341</v>
      </c>
      <c r="T359" s="27">
        <v>152348719</v>
      </c>
      <c r="U359" s="27">
        <v>0</v>
      </c>
      <c r="V359" s="27">
        <v>149646815.15000001</v>
      </c>
      <c r="W359" s="27">
        <v>2701903.85</v>
      </c>
      <c r="X359" s="27">
        <v>149646815.15000001</v>
      </c>
      <c r="Y359" s="27">
        <v>149646815.15000001</v>
      </c>
      <c r="Z359" s="27">
        <v>149646815.15000001</v>
      </c>
      <c r="AA359" s="27">
        <v>149646815.15000001</v>
      </c>
    </row>
    <row r="360" spans="1:27" ht="56.25" x14ac:dyDescent="0.25">
      <c r="A360" s="24" t="s">
        <v>108</v>
      </c>
      <c r="B360" s="25" t="s">
        <v>109</v>
      </c>
      <c r="C360" s="26" t="s">
        <v>49</v>
      </c>
      <c r="D360" s="24" t="s">
        <v>48</v>
      </c>
      <c r="E360" s="24" t="s">
        <v>167</v>
      </c>
      <c r="F360" s="24" t="s">
        <v>168</v>
      </c>
      <c r="G360" s="24" t="s">
        <v>170</v>
      </c>
      <c r="H360" s="24" t="s">
        <v>171</v>
      </c>
      <c r="I360" s="24"/>
      <c r="J360" s="24"/>
      <c r="K360" s="24"/>
      <c r="L360" s="24"/>
      <c r="M360" s="24" t="s">
        <v>27</v>
      </c>
      <c r="N360" s="24" t="s">
        <v>156</v>
      </c>
      <c r="O360" s="24" t="s">
        <v>28</v>
      </c>
      <c r="P360" s="25" t="s">
        <v>50</v>
      </c>
      <c r="Q360" s="27">
        <v>537939250</v>
      </c>
      <c r="R360" s="27">
        <v>77780698</v>
      </c>
      <c r="S360" s="27">
        <v>8135362</v>
      </c>
      <c r="T360" s="27">
        <v>607584586</v>
      </c>
      <c r="U360" s="27">
        <v>0</v>
      </c>
      <c r="V360" s="27">
        <v>606457605</v>
      </c>
      <c r="W360" s="27">
        <v>1126981</v>
      </c>
      <c r="X360" s="27">
        <v>606457605</v>
      </c>
      <c r="Y360" s="27">
        <v>606457605</v>
      </c>
      <c r="Z360" s="27">
        <v>606457605</v>
      </c>
      <c r="AA360" s="27">
        <v>606457605</v>
      </c>
    </row>
    <row r="361" spans="1:27" ht="56.25" x14ac:dyDescent="0.25">
      <c r="A361" s="24" t="s">
        <v>108</v>
      </c>
      <c r="B361" s="25" t="s">
        <v>109</v>
      </c>
      <c r="C361" s="26" t="s">
        <v>51</v>
      </c>
      <c r="D361" s="24" t="s">
        <v>48</v>
      </c>
      <c r="E361" s="24" t="s">
        <v>167</v>
      </c>
      <c r="F361" s="24" t="s">
        <v>168</v>
      </c>
      <c r="G361" s="24" t="s">
        <v>172</v>
      </c>
      <c r="H361" s="24" t="s">
        <v>52</v>
      </c>
      <c r="I361" s="24"/>
      <c r="J361" s="24"/>
      <c r="K361" s="24"/>
      <c r="L361" s="24"/>
      <c r="M361" s="24" t="s">
        <v>27</v>
      </c>
      <c r="N361" s="24" t="s">
        <v>156</v>
      </c>
      <c r="O361" s="24" t="s">
        <v>28</v>
      </c>
      <c r="P361" s="25" t="s">
        <v>53</v>
      </c>
      <c r="Q361" s="27">
        <v>1418625390</v>
      </c>
      <c r="R361" s="27">
        <v>11710007</v>
      </c>
      <c r="S361" s="27">
        <v>313533325</v>
      </c>
      <c r="T361" s="27">
        <v>1116802072</v>
      </c>
      <c r="U361" s="27">
        <v>0</v>
      </c>
      <c r="V361" s="27">
        <v>1104505520</v>
      </c>
      <c r="W361" s="27">
        <v>12296552</v>
      </c>
      <c r="X361" s="27">
        <v>1104505520</v>
      </c>
      <c r="Y361" s="27">
        <v>1104505520</v>
      </c>
      <c r="Z361" s="27">
        <v>1104505520</v>
      </c>
      <c r="AA361" s="27">
        <v>1104505520</v>
      </c>
    </row>
    <row r="362" spans="1:27" ht="90" x14ac:dyDescent="0.25">
      <c r="A362" s="24" t="s">
        <v>108</v>
      </c>
      <c r="B362" s="25" t="s">
        <v>109</v>
      </c>
      <c r="C362" s="26" t="s">
        <v>55</v>
      </c>
      <c r="D362" s="24" t="s">
        <v>48</v>
      </c>
      <c r="E362" s="24" t="s">
        <v>167</v>
      </c>
      <c r="F362" s="24" t="s">
        <v>168</v>
      </c>
      <c r="G362" s="24" t="s">
        <v>173</v>
      </c>
      <c r="H362" s="24" t="s">
        <v>174</v>
      </c>
      <c r="I362" s="24"/>
      <c r="J362" s="24"/>
      <c r="K362" s="24"/>
      <c r="L362" s="24"/>
      <c r="M362" s="24" t="s">
        <v>54</v>
      </c>
      <c r="N362" s="24" t="s">
        <v>163</v>
      </c>
      <c r="O362" s="24" t="s">
        <v>28</v>
      </c>
      <c r="P362" s="25" t="s">
        <v>56</v>
      </c>
      <c r="Q362" s="27">
        <v>146694663747</v>
      </c>
      <c r="R362" s="27">
        <v>10965693315</v>
      </c>
      <c r="S362" s="27">
        <v>5572059917</v>
      </c>
      <c r="T362" s="27">
        <v>152088297145</v>
      </c>
      <c r="U362" s="27">
        <v>0</v>
      </c>
      <c r="V362" s="27">
        <v>152085297144</v>
      </c>
      <c r="W362" s="27">
        <v>3000001</v>
      </c>
      <c r="X362" s="27">
        <v>152085297144</v>
      </c>
      <c r="Y362" s="27">
        <v>152085297144</v>
      </c>
      <c r="Z362" s="27">
        <v>152085293577</v>
      </c>
      <c r="AA362" s="27">
        <v>152085293577</v>
      </c>
    </row>
    <row r="363" spans="1:27" ht="90" x14ac:dyDescent="0.25">
      <c r="A363" s="24" t="s">
        <v>108</v>
      </c>
      <c r="B363" s="25" t="s">
        <v>109</v>
      </c>
      <c r="C363" s="26" t="s">
        <v>55</v>
      </c>
      <c r="D363" s="24" t="s">
        <v>48</v>
      </c>
      <c r="E363" s="24" t="s">
        <v>167</v>
      </c>
      <c r="F363" s="24" t="s">
        <v>168</v>
      </c>
      <c r="G363" s="24" t="s">
        <v>173</v>
      </c>
      <c r="H363" s="24" t="s">
        <v>174</v>
      </c>
      <c r="I363" s="24"/>
      <c r="J363" s="24"/>
      <c r="K363" s="24"/>
      <c r="L363" s="24"/>
      <c r="M363" s="24" t="s">
        <v>27</v>
      </c>
      <c r="N363" s="24" t="s">
        <v>175</v>
      </c>
      <c r="O363" s="24" t="s">
        <v>28</v>
      </c>
      <c r="P363" s="25" t="s">
        <v>56</v>
      </c>
      <c r="Q363" s="27">
        <v>1904416552</v>
      </c>
      <c r="R363" s="27">
        <v>0</v>
      </c>
      <c r="S363" s="27">
        <v>2122913</v>
      </c>
      <c r="T363" s="27">
        <v>1902293639</v>
      </c>
      <c r="U363" s="27">
        <v>0</v>
      </c>
      <c r="V363" s="27">
        <v>1902293637</v>
      </c>
      <c r="W363" s="27">
        <v>2</v>
      </c>
      <c r="X363" s="27">
        <v>1902293637</v>
      </c>
      <c r="Y363" s="27">
        <v>1902293636</v>
      </c>
      <c r="Z363" s="27">
        <v>1902293636</v>
      </c>
      <c r="AA363" s="27">
        <v>1902293636</v>
      </c>
    </row>
    <row r="364" spans="1:27" ht="90" x14ac:dyDescent="0.25">
      <c r="A364" s="24" t="s">
        <v>108</v>
      </c>
      <c r="B364" s="25" t="s">
        <v>109</v>
      </c>
      <c r="C364" s="26" t="s">
        <v>55</v>
      </c>
      <c r="D364" s="24" t="s">
        <v>48</v>
      </c>
      <c r="E364" s="24" t="s">
        <v>167</v>
      </c>
      <c r="F364" s="24" t="s">
        <v>168</v>
      </c>
      <c r="G364" s="24" t="s">
        <v>173</v>
      </c>
      <c r="H364" s="24" t="s">
        <v>174</v>
      </c>
      <c r="I364" s="24"/>
      <c r="J364" s="24"/>
      <c r="K364" s="24"/>
      <c r="L364" s="24"/>
      <c r="M364" s="24" t="s">
        <v>27</v>
      </c>
      <c r="N364" s="24" t="s">
        <v>156</v>
      </c>
      <c r="O364" s="24" t="s">
        <v>28</v>
      </c>
      <c r="P364" s="25" t="s">
        <v>56</v>
      </c>
      <c r="Q364" s="27">
        <v>641964822</v>
      </c>
      <c r="R364" s="27">
        <v>1206567447</v>
      </c>
      <c r="S364" s="27">
        <v>101675255</v>
      </c>
      <c r="T364" s="27">
        <v>1746857014</v>
      </c>
      <c r="U364" s="27">
        <v>0</v>
      </c>
      <c r="V364" s="27">
        <v>1746857014</v>
      </c>
      <c r="W364" s="27">
        <v>0</v>
      </c>
      <c r="X364" s="27">
        <v>1746857014</v>
      </c>
      <c r="Y364" s="27">
        <v>1746857014</v>
      </c>
      <c r="Z364" s="27">
        <v>1746857014</v>
      </c>
      <c r="AA364" s="27">
        <v>1746857014</v>
      </c>
    </row>
    <row r="365" spans="1:27" ht="56.25" x14ac:dyDescent="0.25">
      <c r="A365" s="24" t="s">
        <v>108</v>
      </c>
      <c r="B365" s="25" t="s">
        <v>109</v>
      </c>
      <c r="C365" s="26" t="s">
        <v>57</v>
      </c>
      <c r="D365" s="24" t="s">
        <v>48</v>
      </c>
      <c r="E365" s="24" t="s">
        <v>167</v>
      </c>
      <c r="F365" s="24" t="s">
        <v>168</v>
      </c>
      <c r="G365" s="24" t="s">
        <v>173</v>
      </c>
      <c r="H365" s="24" t="s">
        <v>177</v>
      </c>
      <c r="I365" s="24"/>
      <c r="J365" s="24"/>
      <c r="K365" s="24"/>
      <c r="L365" s="24"/>
      <c r="M365" s="24" t="s">
        <v>54</v>
      </c>
      <c r="N365" s="24" t="s">
        <v>163</v>
      </c>
      <c r="O365" s="24" t="s">
        <v>28</v>
      </c>
      <c r="P365" s="25" t="s">
        <v>58</v>
      </c>
      <c r="Q365" s="27">
        <v>4201805160</v>
      </c>
      <c r="R365" s="27">
        <v>903761033</v>
      </c>
      <c r="S365" s="27">
        <v>895973838</v>
      </c>
      <c r="T365" s="27">
        <v>4209592355</v>
      </c>
      <c r="U365" s="27">
        <v>0</v>
      </c>
      <c r="V365" s="27">
        <v>4208096829</v>
      </c>
      <c r="W365" s="27">
        <v>1495526</v>
      </c>
      <c r="X365" s="27">
        <v>4208096829</v>
      </c>
      <c r="Y365" s="27">
        <v>4183591652</v>
      </c>
      <c r="Z365" s="27">
        <v>4179550830</v>
      </c>
      <c r="AA365" s="27">
        <v>4179550830</v>
      </c>
    </row>
    <row r="366" spans="1:27" ht="56.25" x14ac:dyDescent="0.25">
      <c r="A366" s="24" t="s">
        <v>108</v>
      </c>
      <c r="B366" s="25" t="s">
        <v>109</v>
      </c>
      <c r="C366" s="26" t="s">
        <v>57</v>
      </c>
      <c r="D366" s="24" t="s">
        <v>48</v>
      </c>
      <c r="E366" s="24" t="s">
        <v>167</v>
      </c>
      <c r="F366" s="24" t="s">
        <v>168</v>
      </c>
      <c r="G366" s="24" t="s">
        <v>173</v>
      </c>
      <c r="H366" s="24" t="s">
        <v>177</v>
      </c>
      <c r="I366" s="24"/>
      <c r="J366" s="24"/>
      <c r="K366" s="24"/>
      <c r="L366" s="24"/>
      <c r="M366" s="24" t="s">
        <v>27</v>
      </c>
      <c r="N366" s="24" t="s">
        <v>156</v>
      </c>
      <c r="O366" s="24" t="s">
        <v>28</v>
      </c>
      <c r="P366" s="25" t="s">
        <v>58</v>
      </c>
      <c r="Q366" s="27">
        <v>11967519333</v>
      </c>
      <c r="R366" s="27">
        <v>1054806626</v>
      </c>
      <c r="S366" s="27">
        <v>997670107</v>
      </c>
      <c r="T366" s="27">
        <v>12024655852</v>
      </c>
      <c r="U366" s="27">
        <v>0</v>
      </c>
      <c r="V366" s="27">
        <v>12023067885.98</v>
      </c>
      <c r="W366" s="27">
        <v>1587966.02</v>
      </c>
      <c r="X366" s="27">
        <v>12023067885.98</v>
      </c>
      <c r="Y366" s="27">
        <v>12010641972.98</v>
      </c>
      <c r="Z366" s="27">
        <v>12010641972.98</v>
      </c>
      <c r="AA366" s="27">
        <v>12010641972.98</v>
      </c>
    </row>
    <row r="367" spans="1:27" ht="45" x14ac:dyDescent="0.25">
      <c r="A367" s="24" t="s">
        <v>108</v>
      </c>
      <c r="B367" s="25" t="s">
        <v>109</v>
      </c>
      <c r="C367" s="26" t="s">
        <v>59</v>
      </c>
      <c r="D367" s="24" t="s">
        <v>48</v>
      </c>
      <c r="E367" s="24" t="s">
        <v>167</v>
      </c>
      <c r="F367" s="24" t="s">
        <v>168</v>
      </c>
      <c r="G367" s="24" t="s">
        <v>163</v>
      </c>
      <c r="H367" s="24" t="s">
        <v>178</v>
      </c>
      <c r="I367" s="24"/>
      <c r="J367" s="24"/>
      <c r="K367" s="24"/>
      <c r="L367" s="24"/>
      <c r="M367" s="24" t="s">
        <v>54</v>
      </c>
      <c r="N367" s="24" t="s">
        <v>179</v>
      </c>
      <c r="O367" s="24" t="s">
        <v>28</v>
      </c>
      <c r="P367" s="25" t="s">
        <v>60</v>
      </c>
      <c r="Q367" s="27">
        <v>3204250200</v>
      </c>
      <c r="R367" s="27">
        <v>2032037544</v>
      </c>
      <c r="S367" s="27">
        <v>567808048</v>
      </c>
      <c r="T367" s="27">
        <v>4668479696</v>
      </c>
      <c r="U367" s="27">
        <v>0</v>
      </c>
      <c r="V367" s="27">
        <v>4662336742</v>
      </c>
      <c r="W367" s="27">
        <v>6142954</v>
      </c>
      <c r="X367" s="27">
        <v>4662336742</v>
      </c>
      <c r="Y367" s="27">
        <v>4251448504.6599998</v>
      </c>
      <c r="Z367" s="27">
        <v>4249298311.6599998</v>
      </c>
      <c r="AA367" s="27">
        <v>4249298311.6599998</v>
      </c>
    </row>
    <row r="368" spans="1:27" ht="45" x14ac:dyDescent="0.25">
      <c r="A368" s="24" t="s">
        <v>108</v>
      </c>
      <c r="B368" s="25" t="s">
        <v>109</v>
      </c>
      <c r="C368" s="26" t="s">
        <v>59</v>
      </c>
      <c r="D368" s="24" t="s">
        <v>48</v>
      </c>
      <c r="E368" s="24" t="s">
        <v>167</v>
      </c>
      <c r="F368" s="24" t="s">
        <v>168</v>
      </c>
      <c r="G368" s="24" t="s">
        <v>163</v>
      </c>
      <c r="H368" s="24" t="s">
        <v>178</v>
      </c>
      <c r="I368" s="24"/>
      <c r="J368" s="24"/>
      <c r="K368" s="24"/>
      <c r="L368" s="24"/>
      <c r="M368" s="24" t="s">
        <v>27</v>
      </c>
      <c r="N368" s="24" t="s">
        <v>176</v>
      </c>
      <c r="O368" s="24" t="s">
        <v>28</v>
      </c>
      <c r="P368" s="25" t="s">
        <v>60</v>
      </c>
      <c r="Q368" s="27">
        <v>896677750</v>
      </c>
      <c r="R368" s="27">
        <v>2808600280</v>
      </c>
      <c r="S368" s="27">
        <v>480574526</v>
      </c>
      <c r="T368" s="27">
        <v>3224703504</v>
      </c>
      <c r="U368" s="27">
        <v>0</v>
      </c>
      <c r="V368" s="27">
        <v>3224391297</v>
      </c>
      <c r="W368" s="27">
        <v>312207</v>
      </c>
      <c r="X368" s="27">
        <v>3224391297</v>
      </c>
      <c r="Y368" s="27">
        <v>2842940958</v>
      </c>
      <c r="Z368" s="27">
        <v>2842940958</v>
      </c>
      <c r="AA368" s="27">
        <v>2842940958</v>
      </c>
    </row>
    <row r="369" spans="1:27" ht="45" x14ac:dyDescent="0.25">
      <c r="A369" s="24" t="s">
        <v>108</v>
      </c>
      <c r="B369" s="25" t="s">
        <v>109</v>
      </c>
      <c r="C369" s="26" t="s">
        <v>59</v>
      </c>
      <c r="D369" s="24" t="s">
        <v>48</v>
      </c>
      <c r="E369" s="24" t="s">
        <v>167</v>
      </c>
      <c r="F369" s="24" t="s">
        <v>168</v>
      </c>
      <c r="G369" s="24" t="s">
        <v>163</v>
      </c>
      <c r="H369" s="24" t="s">
        <v>178</v>
      </c>
      <c r="I369" s="24"/>
      <c r="J369" s="24"/>
      <c r="K369" s="24"/>
      <c r="L369" s="24"/>
      <c r="M369" s="24" t="s">
        <v>27</v>
      </c>
      <c r="N369" s="24" t="s">
        <v>156</v>
      </c>
      <c r="O369" s="24" t="s">
        <v>28</v>
      </c>
      <c r="P369" s="25" t="s">
        <v>60</v>
      </c>
      <c r="Q369" s="27">
        <v>39424865202</v>
      </c>
      <c r="R369" s="27">
        <v>5835985276</v>
      </c>
      <c r="S369" s="27">
        <v>812352898</v>
      </c>
      <c r="T369" s="27">
        <v>44448497580</v>
      </c>
      <c r="U369" s="27">
        <v>0</v>
      </c>
      <c r="V369" s="27">
        <v>44434176941.43</v>
      </c>
      <c r="W369" s="27">
        <v>14320638.57</v>
      </c>
      <c r="X369" s="27">
        <v>44434176941.43</v>
      </c>
      <c r="Y369" s="27">
        <v>44316635809.43</v>
      </c>
      <c r="Z369" s="27">
        <v>44315681086.43</v>
      </c>
      <c r="AA369" s="27">
        <v>44315681086.43</v>
      </c>
    </row>
    <row r="370" spans="1:27" ht="56.25" x14ac:dyDescent="0.25">
      <c r="A370" s="24" t="s">
        <v>108</v>
      </c>
      <c r="B370" s="25" t="s">
        <v>109</v>
      </c>
      <c r="C370" s="26" t="s">
        <v>61</v>
      </c>
      <c r="D370" s="24" t="s">
        <v>48</v>
      </c>
      <c r="E370" s="24" t="s">
        <v>180</v>
      </c>
      <c r="F370" s="24" t="s">
        <v>168</v>
      </c>
      <c r="G370" s="24" t="s">
        <v>169</v>
      </c>
      <c r="H370" s="24" t="s">
        <v>177</v>
      </c>
      <c r="I370" s="24"/>
      <c r="J370" s="24"/>
      <c r="K370" s="24"/>
      <c r="L370" s="24"/>
      <c r="M370" s="24" t="s">
        <v>27</v>
      </c>
      <c r="N370" s="24" t="s">
        <v>156</v>
      </c>
      <c r="O370" s="24" t="s">
        <v>28</v>
      </c>
      <c r="P370" s="25" t="s">
        <v>58</v>
      </c>
      <c r="Q370" s="27">
        <v>197891554</v>
      </c>
      <c r="R370" s="27">
        <v>9211485</v>
      </c>
      <c r="S370" s="27">
        <v>978921</v>
      </c>
      <c r="T370" s="27">
        <v>206124118</v>
      </c>
      <c r="U370" s="27">
        <v>0</v>
      </c>
      <c r="V370" s="27">
        <v>205959089</v>
      </c>
      <c r="W370" s="27">
        <v>165029</v>
      </c>
      <c r="X370" s="27">
        <v>205959089</v>
      </c>
      <c r="Y370" s="27">
        <v>205959089</v>
      </c>
      <c r="Z370" s="27">
        <v>205959089</v>
      </c>
      <c r="AA370" s="27">
        <v>205959089</v>
      </c>
    </row>
    <row r="371" spans="1:27" ht="45" x14ac:dyDescent="0.25">
      <c r="A371" s="24" t="s">
        <v>108</v>
      </c>
      <c r="B371" s="25" t="s">
        <v>109</v>
      </c>
      <c r="C371" s="26" t="s">
        <v>182</v>
      </c>
      <c r="D371" s="24" t="s">
        <v>48</v>
      </c>
      <c r="E371" s="24" t="s">
        <v>180</v>
      </c>
      <c r="F371" s="24" t="s">
        <v>168</v>
      </c>
      <c r="G371" s="24" t="s">
        <v>170</v>
      </c>
      <c r="H371" s="24" t="s">
        <v>62</v>
      </c>
      <c r="I371" s="24"/>
      <c r="J371" s="24"/>
      <c r="K371" s="24"/>
      <c r="L371" s="24"/>
      <c r="M371" s="24" t="s">
        <v>27</v>
      </c>
      <c r="N371" s="24" t="s">
        <v>156</v>
      </c>
      <c r="O371" s="24" t="s">
        <v>28</v>
      </c>
      <c r="P371" s="25" t="s">
        <v>63</v>
      </c>
      <c r="Q371" s="27">
        <v>2588437094</v>
      </c>
      <c r="R371" s="27">
        <v>1851578465</v>
      </c>
      <c r="S371" s="27">
        <v>399520224</v>
      </c>
      <c r="T371" s="27">
        <v>4040495335</v>
      </c>
      <c r="U371" s="27">
        <v>0</v>
      </c>
      <c r="V371" s="27">
        <v>3565767876.29</v>
      </c>
      <c r="W371" s="27">
        <v>474727458.70999998</v>
      </c>
      <c r="X371" s="27">
        <v>3565767876.29</v>
      </c>
      <c r="Y371" s="27">
        <v>3565310447.29</v>
      </c>
      <c r="Z371" s="27">
        <v>3557038055.29</v>
      </c>
      <c r="AA371" s="27">
        <v>3557038055.29</v>
      </c>
    </row>
    <row r="372" spans="1:27" ht="22.5" x14ac:dyDescent="0.25">
      <c r="A372" s="24" t="s">
        <v>110</v>
      </c>
      <c r="B372" s="25" t="s">
        <v>111</v>
      </c>
      <c r="C372" s="26" t="s">
        <v>34</v>
      </c>
      <c r="D372" s="24" t="s">
        <v>26</v>
      </c>
      <c r="E372" s="24" t="s">
        <v>157</v>
      </c>
      <c r="F372" s="24"/>
      <c r="G372" s="24"/>
      <c r="H372" s="24"/>
      <c r="I372" s="24"/>
      <c r="J372" s="24"/>
      <c r="K372" s="24"/>
      <c r="L372" s="24"/>
      <c r="M372" s="24" t="s">
        <v>27</v>
      </c>
      <c r="N372" s="24" t="s">
        <v>156</v>
      </c>
      <c r="O372" s="24" t="s">
        <v>28</v>
      </c>
      <c r="P372" s="25" t="s">
        <v>35</v>
      </c>
      <c r="Q372" s="27">
        <v>1581218800</v>
      </c>
      <c r="R372" s="27">
        <v>8559210206</v>
      </c>
      <c r="S372" s="27">
        <v>206539363</v>
      </c>
      <c r="T372" s="27">
        <v>9933889643</v>
      </c>
      <c r="U372" s="27">
        <v>0</v>
      </c>
      <c r="V372" s="27">
        <v>9795703824.2399998</v>
      </c>
      <c r="W372" s="27">
        <v>138185818.75999999</v>
      </c>
      <c r="X372" s="27">
        <v>9795703824.2399998</v>
      </c>
      <c r="Y372" s="27">
        <v>9591219263.2399998</v>
      </c>
      <c r="Z372" s="27">
        <v>9533752017.2399998</v>
      </c>
      <c r="AA372" s="27">
        <v>9533752017.2399998</v>
      </c>
    </row>
    <row r="373" spans="1:27" ht="22.5" x14ac:dyDescent="0.25">
      <c r="A373" s="24" t="s">
        <v>110</v>
      </c>
      <c r="B373" s="25" t="s">
        <v>111</v>
      </c>
      <c r="C373" s="26" t="s">
        <v>146</v>
      </c>
      <c r="D373" s="24" t="s">
        <v>26</v>
      </c>
      <c r="E373" s="24" t="s">
        <v>158</v>
      </c>
      <c r="F373" s="24" t="s">
        <v>158</v>
      </c>
      <c r="G373" s="24" t="s">
        <v>155</v>
      </c>
      <c r="H373" s="24" t="s">
        <v>159</v>
      </c>
      <c r="I373" s="24"/>
      <c r="J373" s="24"/>
      <c r="K373" s="24"/>
      <c r="L373" s="24"/>
      <c r="M373" s="24" t="s">
        <v>27</v>
      </c>
      <c r="N373" s="24" t="s">
        <v>156</v>
      </c>
      <c r="O373" s="24" t="s">
        <v>28</v>
      </c>
      <c r="P373" s="25" t="s">
        <v>147</v>
      </c>
      <c r="Q373" s="27">
        <v>0</v>
      </c>
      <c r="R373" s="27">
        <v>37015100</v>
      </c>
      <c r="S373" s="27">
        <v>2264098</v>
      </c>
      <c r="T373" s="27">
        <v>34751002</v>
      </c>
      <c r="U373" s="27">
        <v>0</v>
      </c>
      <c r="V373" s="27">
        <v>34613342.229999997</v>
      </c>
      <c r="W373" s="27">
        <v>137659.76999999999</v>
      </c>
      <c r="X373" s="27">
        <v>34613342.229999997</v>
      </c>
      <c r="Y373" s="27">
        <v>34613342.229999997</v>
      </c>
      <c r="Z373" s="27">
        <v>34613342.229999997</v>
      </c>
      <c r="AA373" s="27">
        <v>34613342.229999997</v>
      </c>
    </row>
    <row r="374" spans="1:27" ht="22.5" x14ac:dyDescent="0.25">
      <c r="A374" s="24" t="s">
        <v>110</v>
      </c>
      <c r="B374" s="25" t="s">
        <v>111</v>
      </c>
      <c r="C374" s="26" t="s">
        <v>44</v>
      </c>
      <c r="D374" s="24" t="s">
        <v>26</v>
      </c>
      <c r="E374" s="24" t="s">
        <v>166</v>
      </c>
      <c r="F374" s="24" t="s">
        <v>155</v>
      </c>
      <c r="G374" s="24"/>
      <c r="H374" s="24"/>
      <c r="I374" s="24"/>
      <c r="J374" s="24"/>
      <c r="K374" s="24"/>
      <c r="L374" s="24"/>
      <c r="M374" s="24" t="s">
        <v>27</v>
      </c>
      <c r="N374" s="24" t="s">
        <v>156</v>
      </c>
      <c r="O374" s="24" t="s">
        <v>28</v>
      </c>
      <c r="P374" s="25" t="s">
        <v>45</v>
      </c>
      <c r="Q374" s="27">
        <v>315440371</v>
      </c>
      <c r="R374" s="27">
        <v>4577946</v>
      </c>
      <c r="S374" s="27">
        <v>3426000</v>
      </c>
      <c r="T374" s="27">
        <v>316592317</v>
      </c>
      <c r="U374" s="27">
        <v>0</v>
      </c>
      <c r="V374" s="27">
        <v>316591599.12</v>
      </c>
      <c r="W374" s="27">
        <v>717.88</v>
      </c>
      <c r="X374" s="27">
        <v>316591599.12</v>
      </c>
      <c r="Y374" s="27">
        <v>316591599.12</v>
      </c>
      <c r="Z374" s="27">
        <v>316591599.12</v>
      </c>
      <c r="AA374" s="27">
        <v>316591599.12</v>
      </c>
    </row>
    <row r="375" spans="1:27" ht="56.25" x14ac:dyDescent="0.25">
      <c r="A375" s="24" t="s">
        <v>110</v>
      </c>
      <c r="B375" s="25" t="s">
        <v>111</v>
      </c>
      <c r="C375" s="26" t="s">
        <v>49</v>
      </c>
      <c r="D375" s="24" t="s">
        <v>48</v>
      </c>
      <c r="E375" s="24" t="s">
        <v>167</v>
      </c>
      <c r="F375" s="24" t="s">
        <v>168</v>
      </c>
      <c r="G375" s="24" t="s">
        <v>170</v>
      </c>
      <c r="H375" s="24" t="s">
        <v>171</v>
      </c>
      <c r="I375" s="24"/>
      <c r="J375" s="24"/>
      <c r="K375" s="24"/>
      <c r="L375" s="24"/>
      <c r="M375" s="24" t="s">
        <v>27</v>
      </c>
      <c r="N375" s="24" t="s">
        <v>156</v>
      </c>
      <c r="O375" s="24" t="s">
        <v>28</v>
      </c>
      <c r="P375" s="25" t="s">
        <v>50</v>
      </c>
      <c r="Q375" s="27">
        <v>489743750</v>
      </c>
      <c r="R375" s="27">
        <v>94286401</v>
      </c>
      <c r="S375" s="27">
        <v>78967</v>
      </c>
      <c r="T375" s="27">
        <v>583951184</v>
      </c>
      <c r="U375" s="27">
        <v>0</v>
      </c>
      <c r="V375" s="27">
        <v>583756553</v>
      </c>
      <c r="W375" s="27">
        <v>194631</v>
      </c>
      <c r="X375" s="27">
        <v>583756553</v>
      </c>
      <c r="Y375" s="27">
        <v>574280553</v>
      </c>
      <c r="Z375" s="27">
        <v>574280553</v>
      </c>
      <c r="AA375" s="27">
        <v>574280553</v>
      </c>
    </row>
    <row r="376" spans="1:27" ht="56.25" x14ac:dyDescent="0.25">
      <c r="A376" s="24" t="s">
        <v>110</v>
      </c>
      <c r="B376" s="25" t="s">
        <v>111</v>
      </c>
      <c r="C376" s="26" t="s">
        <v>51</v>
      </c>
      <c r="D376" s="24" t="s">
        <v>48</v>
      </c>
      <c r="E376" s="24" t="s">
        <v>167</v>
      </c>
      <c r="F376" s="24" t="s">
        <v>168</v>
      </c>
      <c r="G376" s="24" t="s">
        <v>172</v>
      </c>
      <c r="H376" s="24" t="s">
        <v>52</v>
      </c>
      <c r="I376" s="24"/>
      <c r="J376" s="24"/>
      <c r="K376" s="24"/>
      <c r="L376" s="24"/>
      <c r="M376" s="24" t="s">
        <v>27</v>
      </c>
      <c r="N376" s="24" t="s">
        <v>156</v>
      </c>
      <c r="O376" s="24" t="s">
        <v>28</v>
      </c>
      <c r="P376" s="25" t="s">
        <v>53</v>
      </c>
      <c r="Q376" s="27">
        <v>2051652106</v>
      </c>
      <c r="R376" s="27">
        <v>497731366</v>
      </c>
      <c r="S376" s="27">
        <v>97490969</v>
      </c>
      <c r="T376" s="27">
        <v>2451892503</v>
      </c>
      <c r="U376" s="27">
        <v>0</v>
      </c>
      <c r="V376" s="27">
        <v>2451892503</v>
      </c>
      <c r="W376" s="27">
        <v>0</v>
      </c>
      <c r="X376" s="27">
        <v>2451892503</v>
      </c>
      <c r="Y376" s="27">
        <v>1716731468</v>
      </c>
      <c r="Z376" s="27">
        <v>1716731468</v>
      </c>
      <c r="AA376" s="27">
        <v>1716731468</v>
      </c>
    </row>
    <row r="377" spans="1:27" ht="90" x14ac:dyDescent="0.25">
      <c r="A377" s="24" t="s">
        <v>110</v>
      </c>
      <c r="B377" s="25" t="s">
        <v>111</v>
      </c>
      <c r="C377" s="26" t="s">
        <v>55</v>
      </c>
      <c r="D377" s="24" t="s">
        <v>48</v>
      </c>
      <c r="E377" s="24" t="s">
        <v>167</v>
      </c>
      <c r="F377" s="24" t="s">
        <v>168</v>
      </c>
      <c r="G377" s="24" t="s">
        <v>173</v>
      </c>
      <c r="H377" s="24" t="s">
        <v>174</v>
      </c>
      <c r="I377" s="24"/>
      <c r="J377" s="24"/>
      <c r="K377" s="24"/>
      <c r="L377" s="24"/>
      <c r="M377" s="24" t="s">
        <v>54</v>
      </c>
      <c r="N377" s="24" t="s">
        <v>163</v>
      </c>
      <c r="O377" s="24" t="s">
        <v>28</v>
      </c>
      <c r="P377" s="25" t="s">
        <v>56</v>
      </c>
      <c r="Q377" s="27">
        <v>305492347671</v>
      </c>
      <c r="R377" s="27">
        <v>13602354728</v>
      </c>
      <c r="S377" s="27">
        <v>17392966525</v>
      </c>
      <c r="T377" s="27">
        <v>301701735874</v>
      </c>
      <c r="U377" s="27">
        <v>0</v>
      </c>
      <c r="V377" s="27">
        <v>300542071305</v>
      </c>
      <c r="W377" s="27">
        <v>1159664569</v>
      </c>
      <c r="X377" s="27">
        <v>300542071305</v>
      </c>
      <c r="Y377" s="27">
        <v>295457150955</v>
      </c>
      <c r="Z377" s="27">
        <v>295302762745</v>
      </c>
      <c r="AA377" s="27">
        <v>295302762745</v>
      </c>
    </row>
    <row r="378" spans="1:27" ht="90" x14ac:dyDescent="0.25">
      <c r="A378" s="24" t="s">
        <v>110</v>
      </c>
      <c r="B378" s="25" t="s">
        <v>111</v>
      </c>
      <c r="C378" s="26" t="s">
        <v>55</v>
      </c>
      <c r="D378" s="24" t="s">
        <v>48</v>
      </c>
      <c r="E378" s="24" t="s">
        <v>167</v>
      </c>
      <c r="F378" s="24" t="s">
        <v>168</v>
      </c>
      <c r="G378" s="24" t="s">
        <v>173</v>
      </c>
      <c r="H378" s="24" t="s">
        <v>174</v>
      </c>
      <c r="I378" s="24"/>
      <c r="J378" s="24"/>
      <c r="K378" s="24"/>
      <c r="L378" s="24"/>
      <c r="M378" s="24" t="s">
        <v>27</v>
      </c>
      <c r="N378" s="24" t="s">
        <v>175</v>
      </c>
      <c r="O378" s="24" t="s">
        <v>28</v>
      </c>
      <c r="P378" s="25" t="s">
        <v>56</v>
      </c>
      <c r="Q378" s="27">
        <v>3282887117</v>
      </c>
      <c r="R378" s="27">
        <v>0</v>
      </c>
      <c r="S378" s="27">
        <v>431549242</v>
      </c>
      <c r="T378" s="27">
        <v>2851337875</v>
      </c>
      <c r="U378" s="27">
        <v>0</v>
      </c>
      <c r="V378" s="27">
        <v>2849744587</v>
      </c>
      <c r="W378" s="27">
        <v>1593288</v>
      </c>
      <c r="X378" s="27">
        <v>2849744587</v>
      </c>
      <c r="Y378" s="27">
        <v>2849744587</v>
      </c>
      <c r="Z378" s="27">
        <v>2845762117</v>
      </c>
      <c r="AA378" s="27">
        <v>2845762117</v>
      </c>
    </row>
    <row r="379" spans="1:27" ht="90" x14ac:dyDescent="0.25">
      <c r="A379" s="24" t="s">
        <v>110</v>
      </c>
      <c r="B379" s="25" t="s">
        <v>111</v>
      </c>
      <c r="C379" s="26" t="s">
        <v>55</v>
      </c>
      <c r="D379" s="24" t="s">
        <v>48</v>
      </c>
      <c r="E379" s="24" t="s">
        <v>167</v>
      </c>
      <c r="F379" s="24" t="s">
        <v>168</v>
      </c>
      <c r="G379" s="24" t="s">
        <v>173</v>
      </c>
      <c r="H379" s="24" t="s">
        <v>174</v>
      </c>
      <c r="I379" s="24"/>
      <c r="J379" s="24"/>
      <c r="K379" s="24"/>
      <c r="L379" s="24"/>
      <c r="M379" s="24" t="s">
        <v>27</v>
      </c>
      <c r="N379" s="24" t="s">
        <v>156</v>
      </c>
      <c r="O379" s="24" t="s">
        <v>28</v>
      </c>
      <c r="P379" s="25" t="s">
        <v>56</v>
      </c>
      <c r="Q379" s="27">
        <v>2376686806</v>
      </c>
      <c r="R379" s="27">
        <v>2061139937</v>
      </c>
      <c r="S379" s="27">
        <v>334081962</v>
      </c>
      <c r="T379" s="27">
        <v>4103744781</v>
      </c>
      <c r="U379" s="27">
        <v>0</v>
      </c>
      <c r="V379" s="27">
        <v>4098303184</v>
      </c>
      <c r="W379" s="27">
        <v>5441597</v>
      </c>
      <c r="X379" s="27">
        <v>4098303184</v>
      </c>
      <c r="Y379" s="27">
        <v>4002375735</v>
      </c>
      <c r="Z379" s="27">
        <v>3988909669</v>
      </c>
      <c r="AA379" s="27">
        <v>3988909669</v>
      </c>
    </row>
    <row r="380" spans="1:27" ht="56.25" x14ac:dyDescent="0.25">
      <c r="A380" s="24" t="s">
        <v>110</v>
      </c>
      <c r="B380" s="25" t="s">
        <v>111</v>
      </c>
      <c r="C380" s="26" t="s">
        <v>57</v>
      </c>
      <c r="D380" s="24" t="s">
        <v>48</v>
      </c>
      <c r="E380" s="24" t="s">
        <v>167</v>
      </c>
      <c r="F380" s="24" t="s">
        <v>168</v>
      </c>
      <c r="G380" s="24" t="s">
        <v>173</v>
      </c>
      <c r="H380" s="24" t="s">
        <v>177</v>
      </c>
      <c r="I380" s="24"/>
      <c r="J380" s="24"/>
      <c r="K380" s="24"/>
      <c r="L380" s="24"/>
      <c r="M380" s="24" t="s">
        <v>54</v>
      </c>
      <c r="N380" s="24" t="s">
        <v>163</v>
      </c>
      <c r="O380" s="24" t="s">
        <v>28</v>
      </c>
      <c r="P380" s="25" t="s">
        <v>58</v>
      </c>
      <c r="Q380" s="27">
        <v>13371551387</v>
      </c>
      <c r="R380" s="27">
        <v>11441006133</v>
      </c>
      <c r="S380" s="27">
        <v>12617472210</v>
      </c>
      <c r="T380" s="27">
        <v>12195085310</v>
      </c>
      <c r="U380" s="27">
        <v>0</v>
      </c>
      <c r="V380" s="27">
        <v>12184797474.530001</v>
      </c>
      <c r="W380" s="27">
        <v>10287835.470000001</v>
      </c>
      <c r="X380" s="27">
        <v>12184797474.530001</v>
      </c>
      <c r="Y380" s="27">
        <v>11397617133.780001</v>
      </c>
      <c r="Z380" s="27">
        <v>11397617133.780001</v>
      </c>
      <c r="AA380" s="27">
        <v>11397617133.780001</v>
      </c>
    </row>
    <row r="381" spans="1:27" ht="56.25" x14ac:dyDescent="0.25">
      <c r="A381" s="24" t="s">
        <v>110</v>
      </c>
      <c r="B381" s="25" t="s">
        <v>111</v>
      </c>
      <c r="C381" s="26" t="s">
        <v>57</v>
      </c>
      <c r="D381" s="24" t="s">
        <v>48</v>
      </c>
      <c r="E381" s="24" t="s">
        <v>167</v>
      </c>
      <c r="F381" s="24" t="s">
        <v>168</v>
      </c>
      <c r="G381" s="24" t="s">
        <v>173</v>
      </c>
      <c r="H381" s="24" t="s">
        <v>177</v>
      </c>
      <c r="I381" s="24"/>
      <c r="J381" s="24"/>
      <c r="K381" s="24"/>
      <c r="L381" s="24"/>
      <c r="M381" s="24" t="s">
        <v>27</v>
      </c>
      <c r="N381" s="24" t="s">
        <v>156</v>
      </c>
      <c r="O381" s="24" t="s">
        <v>28</v>
      </c>
      <c r="P381" s="25" t="s">
        <v>58</v>
      </c>
      <c r="Q381" s="27">
        <v>60426811545</v>
      </c>
      <c r="R381" s="27">
        <v>556773783</v>
      </c>
      <c r="S381" s="27">
        <v>1703443342</v>
      </c>
      <c r="T381" s="27">
        <v>59280141986</v>
      </c>
      <c r="U381" s="27">
        <v>0</v>
      </c>
      <c r="V381" s="27">
        <v>59242345619</v>
      </c>
      <c r="W381" s="27">
        <v>37796367</v>
      </c>
      <c r="X381" s="27">
        <v>59242345619</v>
      </c>
      <c r="Y381" s="27">
        <v>58857017356</v>
      </c>
      <c r="Z381" s="27">
        <v>58857017356</v>
      </c>
      <c r="AA381" s="27">
        <v>58857017356</v>
      </c>
    </row>
    <row r="382" spans="1:27" ht="45" x14ac:dyDescent="0.25">
      <c r="A382" s="24" t="s">
        <v>110</v>
      </c>
      <c r="B382" s="25" t="s">
        <v>111</v>
      </c>
      <c r="C382" s="26" t="s">
        <v>59</v>
      </c>
      <c r="D382" s="24" t="s">
        <v>48</v>
      </c>
      <c r="E382" s="24" t="s">
        <v>167</v>
      </c>
      <c r="F382" s="24" t="s">
        <v>168</v>
      </c>
      <c r="G382" s="24" t="s">
        <v>163</v>
      </c>
      <c r="H382" s="24" t="s">
        <v>178</v>
      </c>
      <c r="I382" s="24"/>
      <c r="J382" s="24"/>
      <c r="K382" s="24"/>
      <c r="L382" s="24"/>
      <c r="M382" s="24" t="s">
        <v>54</v>
      </c>
      <c r="N382" s="24" t="s">
        <v>179</v>
      </c>
      <c r="O382" s="24" t="s">
        <v>28</v>
      </c>
      <c r="P382" s="25" t="s">
        <v>60</v>
      </c>
      <c r="Q382" s="27">
        <v>18826512338</v>
      </c>
      <c r="R382" s="27">
        <v>8058479188</v>
      </c>
      <c r="S382" s="27">
        <v>3777833377</v>
      </c>
      <c r="T382" s="27">
        <v>23107158149</v>
      </c>
      <c r="U382" s="27">
        <v>0</v>
      </c>
      <c r="V382" s="27">
        <v>23102714381.5</v>
      </c>
      <c r="W382" s="27">
        <v>4443767.5</v>
      </c>
      <c r="X382" s="27">
        <v>23102714381.5</v>
      </c>
      <c r="Y382" s="27">
        <v>22210017679.5</v>
      </c>
      <c r="Z382" s="27">
        <v>22210017679.5</v>
      </c>
      <c r="AA382" s="27">
        <v>22210017679.5</v>
      </c>
    </row>
    <row r="383" spans="1:27" ht="45" x14ac:dyDescent="0.25">
      <c r="A383" s="24" t="s">
        <v>110</v>
      </c>
      <c r="B383" s="25" t="s">
        <v>111</v>
      </c>
      <c r="C383" s="26" t="s">
        <v>59</v>
      </c>
      <c r="D383" s="24" t="s">
        <v>48</v>
      </c>
      <c r="E383" s="24" t="s">
        <v>167</v>
      </c>
      <c r="F383" s="24" t="s">
        <v>168</v>
      </c>
      <c r="G383" s="24" t="s">
        <v>163</v>
      </c>
      <c r="H383" s="24" t="s">
        <v>178</v>
      </c>
      <c r="I383" s="24"/>
      <c r="J383" s="24"/>
      <c r="K383" s="24"/>
      <c r="L383" s="24"/>
      <c r="M383" s="24" t="s">
        <v>27</v>
      </c>
      <c r="N383" s="24" t="s">
        <v>176</v>
      </c>
      <c r="O383" s="24" t="s">
        <v>28</v>
      </c>
      <c r="P383" s="25" t="s">
        <v>60</v>
      </c>
      <c r="Q383" s="27">
        <v>96735461630</v>
      </c>
      <c r="R383" s="27">
        <v>13546499802</v>
      </c>
      <c r="S383" s="27">
        <v>3310571189</v>
      </c>
      <c r="T383" s="27">
        <v>106971390243</v>
      </c>
      <c r="U383" s="27">
        <v>0</v>
      </c>
      <c r="V383" s="27">
        <v>106879321935.5</v>
      </c>
      <c r="W383" s="27">
        <v>92068307.5</v>
      </c>
      <c r="X383" s="27">
        <v>106879321935.5</v>
      </c>
      <c r="Y383" s="27">
        <v>104854672292.5</v>
      </c>
      <c r="Z383" s="27">
        <v>104839906847.5</v>
      </c>
      <c r="AA383" s="27">
        <v>104839906847.5</v>
      </c>
    </row>
    <row r="384" spans="1:27" ht="45" x14ac:dyDescent="0.25">
      <c r="A384" s="24" t="s">
        <v>110</v>
      </c>
      <c r="B384" s="25" t="s">
        <v>111</v>
      </c>
      <c r="C384" s="26" t="s">
        <v>59</v>
      </c>
      <c r="D384" s="24" t="s">
        <v>48</v>
      </c>
      <c r="E384" s="24" t="s">
        <v>167</v>
      </c>
      <c r="F384" s="24" t="s">
        <v>168</v>
      </c>
      <c r="G384" s="24" t="s">
        <v>163</v>
      </c>
      <c r="H384" s="24" t="s">
        <v>178</v>
      </c>
      <c r="I384" s="24"/>
      <c r="J384" s="24"/>
      <c r="K384" s="24"/>
      <c r="L384" s="24"/>
      <c r="M384" s="24" t="s">
        <v>27</v>
      </c>
      <c r="N384" s="24" t="s">
        <v>156</v>
      </c>
      <c r="O384" s="24" t="s">
        <v>28</v>
      </c>
      <c r="P384" s="25" t="s">
        <v>60</v>
      </c>
      <c r="Q384" s="27">
        <v>15892360090</v>
      </c>
      <c r="R384" s="27">
        <v>9326934953</v>
      </c>
      <c r="S384" s="27">
        <v>1784612095</v>
      </c>
      <c r="T384" s="27">
        <v>23434682948</v>
      </c>
      <c r="U384" s="27">
        <v>0</v>
      </c>
      <c r="V384" s="27">
        <v>23411665642.700001</v>
      </c>
      <c r="W384" s="27">
        <v>23017305.300000001</v>
      </c>
      <c r="X384" s="27">
        <v>23411665642.700001</v>
      </c>
      <c r="Y384" s="27">
        <v>22610141121.700001</v>
      </c>
      <c r="Z384" s="27">
        <v>22607505428.700001</v>
      </c>
      <c r="AA384" s="27">
        <v>22607505428.700001</v>
      </c>
    </row>
    <row r="385" spans="1:27" ht="56.25" x14ac:dyDescent="0.25">
      <c r="A385" s="24" t="s">
        <v>110</v>
      </c>
      <c r="B385" s="25" t="s">
        <v>111</v>
      </c>
      <c r="C385" s="26" t="s">
        <v>61</v>
      </c>
      <c r="D385" s="24" t="s">
        <v>48</v>
      </c>
      <c r="E385" s="24" t="s">
        <v>180</v>
      </c>
      <c r="F385" s="24" t="s">
        <v>168</v>
      </c>
      <c r="G385" s="24" t="s">
        <v>169</v>
      </c>
      <c r="H385" s="24" t="s">
        <v>177</v>
      </c>
      <c r="I385" s="24"/>
      <c r="J385" s="24"/>
      <c r="K385" s="24"/>
      <c r="L385" s="24"/>
      <c r="M385" s="24" t="s">
        <v>27</v>
      </c>
      <c r="N385" s="24" t="s">
        <v>156</v>
      </c>
      <c r="O385" s="24" t="s">
        <v>28</v>
      </c>
      <c r="P385" s="25" t="s">
        <v>58</v>
      </c>
      <c r="Q385" s="27">
        <v>205532853</v>
      </c>
      <c r="R385" s="27">
        <v>13300654</v>
      </c>
      <c r="S385" s="27">
        <v>799855</v>
      </c>
      <c r="T385" s="27">
        <v>218033652</v>
      </c>
      <c r="U385" s="27">
        <v>0</v>
      </c>
      <c r="V385" s="27">
        <v>218033652</v>
      </c>
      <c r="W385" s="27">
        <v>0</v>
      </c>
      <c r="X385" s="27">
        <v>218033652</v>
      </c>
      <c r="Y385" s="27">
        <v>218033652</v>
      </c>
      <c r="Z385" s="27">
        <v>218033652</v>
      </c>
      <c r="AA385" s="27">
        <v>218033652</v>
      </c>
    </row>
    <row r="386" spans="1:27" ht="45" x14ac:dyDescent="0.25">
      <c r="A386" s="24" t="s">
        <v>110</v>
      </c>
      <c r="B386" s="25" t="s">
        <v>111</v>
      </c>
      <c r="C386" s="26" t="s">
        <v>182</v>
      </c>
      <c r="D386" s="24" t="s">
        <v>48</v>
      </c>
      <c r="E386" s="24" t="s">
        <v>180</v>
      </c>
      <c r="F386" s="24" t="s">
        <v>168</v>
      </c>
      <c r="G386" s="24" t="s">
        <v>170</v>
      </c>
      <c r="H386" s="24" t="s">
        <v>62</v>
      </c>
      <c r="I386" s="24"/>
      <c r="J386" s="24"/>
      <c r="K386" s="24"/>
      <c r="L386" s="24"/>
      <c r="M386" s="24" t="s">
        <v>27</v>
      </c>
      <c r="N386" s="24" t="s">
        <v>156</v>
      </c>
      <c r="O386" s="24" t="s">
        <v>28</v>
      </c>
      <c r="P386" s="25" t="s">
        <v>63</v>
      </c>
      <c r="Q386" s="27">
        <v>4456709539</v>
      </c>
      <c r="R386" s="27">
        <v>3373340845</v>
      </c>
      <c r="S386" s="27">
        <v>1126493870</v>
      </c>
      <c r="T386" s="27">
        <v>6703556514</v>
      </c>
      <c r="U386" s="27">
        <v>0</v>
      </c>
      <c r="V386" s="27">
        <v>6672966998.9099998</v>
      </c>
      <c r="W386" s="27">
        <v>30589515.09</v>
      </c>
      <c r="X386" s="27">
        <v>6672966998.9099998</v>
      </c>
      <c r="Y386" s="27">
        <v>6512939142.9099998</v>
      </c>
      <c r="Z386" s="27">
        <v>6357365773.9099998</v>
      </c>
      <c r="AA386" s="27">
        <v>6357365773.9099998</v>
      </c>
    </row>
    <row r="387" spans="1:27" ht="22.5" x14ac:dyDescent="0.25">
      <c r="A387" s="24" t="s">
        <v>112</v>
      </c>
      <c r="B387" s="25" t="s">
        <v>113</v>
      </c>
      <c r="C387" s="26" t="s">
        <v>34</v>
      </c>
      <c r="D387" s="24" t="s">
        <v>26</v>
      </c>
      <c r="E387" s="24" t="s">
        <v>157</v>
      </c>
      <c r="F387" s="24"/>
      <c r="G387" s="24"/>
      <c r="H387" s="24"/>
      <c r="I387" s="24"/>
      <c r="J387" s="24"/>
      <c r="K387" s="24"/>
      <c r="L387" s="24"/>
      <c r="M387" s="24" t="s">
        <v>27</v>
      </c>
      <c r="N387" s="24" t="s">
        <v>156</v>
      </c>
      <c r="O387" s="24" t="s">
        <v>28</v>
      </c>
      <c r="P387" s="25" t="s">
        <v>35</v>
      </c>
      <c r="Q387" s="27">
        <v>21874812</v>
      </c>
      <c r="R387" s="27">
        <v>1110019108</v>
      </c>
      <c r="S387" s="27">
        <v>1628245</v>
      </c>
      <c r="T387" s="27">
        <v>1130265675</v>
      </c>
      <c r="U387" s="27">
        <v>0</v>
      </c>
      <c r="V387" s="27">
        <v>1129285473.71</v>
      </c>
      <c r="W387" s="27">
        <v>980201.29</v>
      </c>
      <c r="X387" s="27">
        <v>1129285473.71</v>
      </c>
      <c r="Y387" s="27">
        <v>1099716225.71</v>
      </c>
      <c r="Z387" s="27">
        <v>1099259007.71</v>
      </c>
      <c r="AA387" s="27">
        <v>1099259007.71</v>
      </c>
    </row>
    <row r="388" spans="1:27" ht="22.5" x14ac:dyDescent="0.25">
      <c r="A388" s="24" t="s">
        <v>112</v>
      </c>
      <c r="B388" s="25" t="s">
        <v>113</v>
      </c>
      <c r="C388" s="26" t="s">
        <v>44</v>
      </c>
      <c r="D388" s="24" t="s">
        <v>26</v>
      </c>
      <c r="E388" s="24" t="s">
        <v>166</v>
      </c>
      <c r="F388" s="24" t="s">
        <v>155</v>
      </c>
      <c r="G388" s="24"/>
      <c r="H388" s="24"/>
      <c r="I388" s="24"/>
      <c r="J388" s="24"/>
      <c r="K388" s="24"/>
      <c r="L388" s="24"/>
      <c r="M388" s="24" t="s">
        <v>27</v>
      </c>
      <c r="N388" s="24" t="s">
        <v>156</v>
      </c>
      <c r="O388" s="24" t="s">
        <v>28</v>
      </c>
      <c r="P388" s="25" t="s">
        <v>45</v>
      </c>
      <c r="Q388" s="27">
        <v>41973191</v>
      </c>
      <c r="R388" s="27">
        <v>214284</v>
      </c>
      <c r="S388" s="27">
        <v>0</v>
      </c>
      <c r="T388" s="27">
        <v>42187475</v>
      </c>
      <c r="U388" s="27">
        <v>0</v>
      </c>
      <c r="V388" s="27">
        <v>38879580</v>
      </c>
      <c r="W388" s="27">
        <v>3307895</v>
      </c>
      <c r="X388" s="27">
        <v>38879580</v>
      </c>
      <c r="Y388" s="27">
        <v>38879580</v>
      </c>
      <c r="Z388" s="27">
        <v>38879580</v>
      </c>
      <c r="AA388" s="27">
        <v>38879580</v>
      </c>
    </row>
    <row r="389" spans="1:27" ht="56.25" x14ac:dyDescent="0.25">
      <c r="A389" s="24" t="s">
        <v>112</v>
      </c>
      <c r="B389" s="25" t="s">
        <v>113</v>
      </c>
      <c r="C389" s="26" t="s">
        <v>49</v>
      </c>
      <c r="D389" s="24" t="s">
        <v>48</v>
      </c>
      <c r="E389" s="24" t="s">
        <v>167</v>
      </c>
      <c r="F389" s="24" t="s">
        <v>168</v>
      </c>
      <c r="G389" s="24" t="s">
        <v>170</v>
      </c>
      <c r="H389" s="24" t="s">
        <v>171</v>
      </c>
      <c r="I389" s="24"/>
      <c r="J389" s="24"/>
      <c r="K389" s="24"/>
      <c r="L389" s="24"/>
      <c r="M389" s="24" t="s">
        <v>27</v>
      </c>
      <c r="N389" s="24" t="s">
        <v>156</v>
      </c>
      <c r="O389" s="24" t="s">
        <v>28</v>
      </c>
      <c r="P389" s="25" t="s">
        <v>50</v>
      </c>
      <c r="Q389" s="27">
        <v>163375250</v>
      </c>
      <c r="R389" s="27">
        <v>29332210</v>
      </c>
      <c r="S389" s="27">
        <v>2240345</v>
      </c>
      <c r="T389" s="27">
        <v>190467115</v>
      </c>
      <c r="U389" s="27">
        <v>0</v>
      </c>
      <c r="V389" s="27">
        <v>190460718.00999999</v>
      </c>
      <c r="W389" s="27">
        <v>6396.99</v>
      </c>
      <c r="X389" s="27">
        <v>190460718.00999999</v>
      </c>
      <c r="Y389" s="27">
        <v>190460718.00999999</v>
      </c>
      <c r="Z389" s="27">
        <v>190460718.00999999</v>
      </c>
      <c r="AA389" s="27">
        <v>190460718.00999999</v>
      </c>
    </row>
    <row r="390" spans="1:27" ht="56.25" x14ac:dyDescent="0.25">
      <c r="A390" s="24" t="s">
        <v>112</v>
      </c>
      <c r="B390" s="25" t="s">
        <v>113</v>
      </c>
      <c r="C390" s="26" t="s">
        <v>51</v>
      </c>
      <c r="D390" s="24" t="s">
        <v>48</v>
      </c>
      <c r="E390" s="24" t="s">
        <v>167</v>
      </c>
      <c r="F390" s="24" t="s">
        <v>168</v>
      </c>
      <c r="G390" s="24" t="s">
        <v>172</v>
      </c>
      <c r="H390" s="24" t="s">
        <v>52</v>
      </c>
      <c r="I390" s="24"/>
      <c r="J390" s="24"/>
      <c r="K390" s="24"/>
      <c r="L390" s="24"/>
      <c r="M390" s="24" t="s">
        <v>27</v>
      </c>
      <c r="N390" s="24" t="s">
        <v>156</v>
      </c>
      <c r="O390" s="24" t="s">
        <v>28</v>
      </c>
      <c r="P390" s="25" t="s">
        <v>53</v>
      </c>
      <c r="Q390" s="27">
        <v>1589736591</v>
      </c>
      <c r="R390" s="27">
        <v>8575007</v>
      </c>
      <c r="S390" s="27">
        <v>445105455</v>
      </c>
      <c r="T390" s="27">
        <v>1153206143</v>
      </c>
      <c r="U390" s="27">
        <v>0</v>
      </c>
      <c r="V390" s="27">
        <v>1153206141.6500001</v>
      </c>
      <c r="W390" s="27">
        <v>1.35</v>
      </c>
      <c r="X390" s="27">
        <v>1153206141.6500001</v>
      </c>
      <c r="Y390" s="27">
        <v>893293783.64999998</v>
      </c>
      <c r="Z390" s="27">
        <v>893293783.64999998</v>
      </c>
      <c r="AA390" s="27">
        <v>893293783.64999998</v>
      </c>
    </row>
    <row r="391" spans="1:27" ht="90" x14ac:dyDescent="0.25">
      <c r="A391" s="24" t="s">
        <v>112</v>
      </c>
      <c r="B391" s="25" t="s">
        <v>113</v>
      </c>
      <c r="C391" s="26" t="s">
        <v>55</v>
      </c>
      <c r="D391" s="24" t="s">
        <v>48</v>
      </c>
      <c r="E391" s="24" t="s">
        <v>167</v>
      </c>
      <c r="F391" s="24" t="s">
        <v>168</v>
      </c>
      <c r="G391" s="24" t="s">
        <v>173</v>
      </c>
      <c r="H391" s="24" t="s">
        <v>174</v>
      </c>
      <c r="I391" s="24"/>
      <c r="J391" s="24"/>
      <c r="K391" s="24"/>
      <c r="L391" s="24"/>
      <c r="M391" s="24" t="s">
        <v>54</v>
      </c>
      <c r="N391" s="24" t="s">
        <v>163</v>
      </c>
      <c r="O391" s="24" t="s">
        <v>28</v>
      </c>
      <c r="P391" s="25" t="s">
        <v>56</v>
      </c>
      <c r="Q391" s="27">
        <v>54230497121</v>
      </c>
      <c r="R391" s="27">
        <v>3212969657</v>
      </c>
      <c r="S391" s="27">
        <v>5262417998</v>
      </c>
      <c r="T391" s="27">
        <v>52181048780</v>
      </c>
      <c r="U391" s="27">
        <v>0</v>
      </c>
      <c r="V391" s="27">
        <v>52181048779.620003</v>
      </c>
      <c r="W391" s="27">
        <v>0.38</v>
      </c>
      <c r="X391" s="27">
        <v>52181048779.620003</v>
      </c>
      <c r="Y391" s="27">
        <v>52156951118.620003</v>
      </c>
      <c r="Z391" s="27">
        <v>52156951118.620003</v>
      </c>
      <c r="AA391" s="27">
        <v>52156951118.620003</v>
      </c>
    </row>
    <row r="392" spans="1:27" ht="90" x14ac:dyDescent="0.25">
      <c r="A392" s="24" t="s">
        <v>112</v>
      </c>
      <c r="B392" s="25" t="s">
        <v>113</v>
      </c>
      <c r="C392" s="26" t="s">
        <v>55</v>
      </c>
      <c r="D392" s="24" t="s">
        <v>48</v>
      </c>
      <c r="E392" s="24" t="s">
        <v>167</v>
      </c>
      <c r="F392" s="24" t="s">
        <v>168</v>
      </c>
      <c r="G392" s="24" t="s">
        <v>173</v>
      </c>
      <c r="H392" s="24" t="s">
        <v>174</v>
      </c>
      <c r="I392" s="24"/>
      <c r="J392" s="24"/>
      <c r="K392" s="24"/>
      <c r="L392" s="24"/>
      <c r="M392" s="24" t="s">
        <v>27</v>
      </c>
      <c r="N392" s="24" t="s">
        <v>175</v>
      </c>
      <c r="O392" s="24" t="s">
        <v>28</v>
      </c>
      <c r="P392" s="25" t="s">
        <v>56</v>
      </c>
      <c r="Q392" s="27">
        <v>677388819</v>
      </c>
      <c r="R392" s="27">
        <v>0</v>
      </c>
      <c r="S392" s="27">
        <v>72358443</v>
      </c>
      <c r="T392" s="27">
        <v>605030376</v>
      </c>
      <c r="U392" s="27">
        <v>0</v>
      </c>
      <c r="V392" s="27">
        <v>605030376</v>
      </c>
      <c r="W392" s="27">
        <v>0</v>
      </c>
      <c r="X392" s="27">
        <v>605030376</v>
      </c>
      <c r="Y392" s="27">
        <v>605030376</v>
      </c>
      <c r="Z392" s="27">
        <v>605030376</v>
      </c>
      <c r="AA392" s="27">
        <v>605030376</v>
      </c>
    </row>
    <row r="393" spans="1:27" ht="90" x14ac:dyDescent="0.25">
      <c r="A393" s="24" t="s">
        <v>112</v>
      </c>
      <c r="B393" s="25" t="s">
        <v>113</v>
      </c>
      <c r="C393" s="26" t="s">
        <v>55</v>
      </c>
      <c r="D393" s="24" t="s">
        <v>48</v>
      </c>
      <c r="E393" s="24" t="s">
        <v>167</v>
      </c>
      <c r="F393" s="24" t="s">
        <v>168</v>
      </c>
      <c r="G393" s="24" t="s">
        <v>173</v>
      </c>
      <c r="H393" s="24" t="s">
        <v>174</v>
      </c>
      <c r="I393" s="24"/>
      <c r="J393" s="24"/>
      <c r="K393" s="24"/>
      <c r="L393" s="24"/>
      <c r="M393" s="24" t="s">
        <v>27</v>
      </c>
      <c r="N393" s="24" t="s">
        <v>156</v>
      </c>
      <c r="O393" s="24" t="s">
        <v>28</v>
      </c>
      <c r="P393" s="25" t="s">
        <v>56</v>
      </c>
      <c r="Q393" s="27">
        <v>643887062</v>
      </c>
      <c r="R393" s="27">
        <v>94801153</v>
      </c>
      <c r="S393" s="27">
        <v>132120188</v>
      </c>
      <c r="T393" s="27">
        <v>606568027</v>
      </c>
      <c r="U393" s="27">
        <v>0</v>
      </c>
      <c r="V393" s="27">
        <v>606568027</v>
      </c>
      <c r="W393" s="27">
        <v>0</v>
      </c>
      <c r="X393" s="27">
        <v>606568027</v>
      </c>
      <c r="Y393" s="27">
        <v>606568027</v>
      </c>
      <c r="Z393" s="27">
        <v>606568027</v>
      </c>
      <c r="AA393" s="27">
        <v>606568027</v>
      </c>
    </row>
    <row r="394" spans="1:27" ht="56.25" x14ac:dyDescent="0.25">
      <c r="A394" s="24" t="s">
        <v>112</v>
      </c>
      <c r="B394" s="25" t="s">
        <v>113</v>
      </c>
      <c r="C394" s="26" t="s">
        <v>57</v>
      </c>
      <c r="D394" s="24" t="s">
        <v>48</v>
      </c>
      <c r="E394" s="24" t="s">
        <v>167</v>
      </c>
      <c r="F394" s="24" t="s">
        <v>168</v>
      </c>
      <c r="G394" s="24" t="s">
        <v>173</v>
      </c>
      <c r="H394" s="24" t="s">
        <v>177</v>
      </c>
      <c r="I394" s="24"/>
      <c r="J394" s="24"/>
      <c r="K394" s="24"/>
      <c r="L394" s="24"/>
      <c r="M394" s="24" t="s">
        <v>54</v>
      </c>
      <c r="N394" s="24" t="s">
        <v>163</v>
      </c>
      <c r="O394" s="24" t="s">
        <v>28</v>
      </c>
      <c r="P394" s="25" t="s">
        <v>58</v>
      </c>
      <c r="Q394" s="27">
        <v>1451135651</v>
      </c>
      <c r="R394" s="27">
        <v>140598846</v>
      </c>
      <c r="S394" s="27">
        <v>1028603578</v>
      </c>
      <c r="T394" s="27">
        <v>563130919</v>
      </c>
      <c r="U394" s="27">
        <v>0</v>
      </c>
      <c r="V394" s="27">
        <v>559874910.59000003</v>
      </c>
      <c r="W394" s="27">
        <v>3256008.41</v>
      </c>
      <c r="X394" s="27">
        <v>559874910.59000003</v>
      </c>
      <c r="Y394" s="27">
        <v>557473904.59000003</v>
      </c>
      <c r="Z394" s="27">
        <v>557473904.59000003</v>
      </c>
      <c r="AA394" s="27">
        <v>557473904.59000003</v>
      </c>
    </row>
    <row r="395" spans="1:27" ht="56.25" x14ac:dyDescent="0.25">
      <c r="A395" s="24" t="s">
        <v>112</v>
      </c>
      <c r="B395" s="25" t="s">
        <v>113</v>
      </c>
      <c r="C395" s="26" t="s">
        <v>57</v>
      </c>
      <c r="D395" s="24" t="s">
        <v>48</v>
      </c>
      <c r="E395" s="24" t="s">
        <v>167</v>
      </c>
      <c r="F395" s="24" t="s">
        <v>168</v>
      </c>
      <c r="G395" s="24" t="s">
        <v>173</v>
      </c>
      <c r="H395" s="24" t="s">
        <v>177</v>
      </c>
      <c r="I395" s="24"/>
      <c r="J395" s="24"/>
      <c r="K395" s="24"/>
      <c r="L395" s="24"/>
      <c r="M395" s="24" t="s">
        <v>27</v>
      </c>
      <c r="N395" s="24" t="s">
        <v>156</v>
      </c>
      <c r="O395" s="24" t="s">
        <v>28</v>
      </c>
      <c r="P395" s="25" t="s">
        <v>58</v>
      </c>
      <c r="Q395" s="27">
        <v>6061079308</v>
      </c>
      <c r="R395" s="27">
        <v>4681420435</v>
      </c>
      <c r="S395" s="27">
        <v>1210112975</v>
      </c>
      <c r="T395" s="27">
        <v>9532386768</v>
      </c>
      <c r="U395" s="27">
        <v>0</v>
      </c>
      <c r="V395" s="27">
        <v>9528399087.3700008</v>
      </c>
      <c r="W395" s="27">
        <v>3987680.63</v>
      </c>
      <c r="X395" s="27">
        <v>9528399087.3700008</v>
      </c>
      <c r="Y395" s="27">
        <v>9504918804.3700008</v>
      </c>
      <c r="Z395" s="27">
        <v>9504918804.3700008</v>
      </c>
      <c r="AA395" s="27">
        <v>9504918804.3700008</v>
      </c>
    </row>
    <row r="396" spans="1:27" ht="45" x14ac:dyDescent="0.25">
      <c r="A396" s="24" t="s">
        <v>112</v>
      </c>
      <c r="B396" s="25" t="s">
        <v>113</v>
      </c>
      <c r="C396" s="26" t="s">
        <v>59</v>
      </c>
      <c r="D396" s="24" t="s">
        <v>48</v>
      </c>
      <c r="E396" s="24" t="s">
        <v>167</v>
      </c>
      <c r="F396" s="24" t="s">
        <v>168</v>
      </c>
      <c r="G396" s="24" t="s">
        <v>163</v>
      </c>
      <c r="H396" s="24" t="s">
        <v>178</v>
      </c>
      <c r="I396" s="24"/>
      <c r="J396" s="24"/>
      <c r="K396" s="24"/>
      <c r="L396" s="24"/>
      <c r="M396" s="24" t="s">
        <v>54</v>
      </c>
      <c r="N396" s="24" t="s">
        <v>179</v>
      </c>
      <c r="O396" s="24" t="s">
        <v>28</v>
      </c>
      <c r="P396" s="25" t="s">
        <v>60</v>
      </c>
      <c r="Q396" s="27">
        <v>0</v>
      </c>
      <c r="R396" s="27">
        <v>135724833</v>
      </c>
      <c r="S396" s="27">
        <v>11639835</v>
      </c>
      <c r="T396" s="27">
        <v>124084998</v>
      </c>
      <c r="U396" s="27">
        <v>0</v>
      </c>
      <c r="V396" s="27">
        <v>124084996</v>
      </c>
      <c r="W396" s="27">
        <v>2</v>
      </c>
      <c r="X396" s="27">
        <v>124084996</v>
      </c>
      <c r="Y396" s="27">
        <v>121772883</v>
      </c>
      <c r="Z396" s="27">
        <v>121772883</v>
      </c>
      <c r="AA396" s="27">
        <v>121772883</v>
      </c>
    </row>
    <row r="397" spans="1:27" ht="45" x14ac:dyDescent="0.25">
      <c r="A397" s="24" t="s">
        <v>112</v>
      </c>
      <c r="B397" s="25" t="s">
        <v>113</v>
      </c>
      <c r="C397" s="26" t="s">
        <v>59</v>
      </c>
      <c r="D397" s="24" t="s">
        <v>48</v>
      </c>
      <c r="E397" s="24" t="s">
        <v>167</v>
      </c>
      <c r="F397" s="24" t="s">
        <v>168</v>
      </c>
      <c r="G397" s="24" t="s">
        <v>163</v>
      </c>
      <c r="H397" s="24" t="s">
        <v>178</v>
      </c>
      <c r="I397" s="24"/>
      <c r="J397" s="24"/>
      <c r="K397" s="24"/>
      <c r="L397" s="24"/>
      <c r="M397" s="24" t="s">
        <v>27</v>
      </c>
      <c r="N397" s="24" t="s">
        <v>176</v>
      </c>
      <c r="O397" s="24" t="s">
        <v>28</v>
      </c>
      <c r="P397" s="25" t="s">
        <v>60</v>
      </c>
      <c r="Q397" s="27">
        <v>1872344301</v>
      </c>
      <c r="R397" s="27">
        <v>434722772</v>
      </c>
      <c r="S397" s="27">
        <v>682046150</v>
      </c>
      <c r="T397" s="27">
        <v>1625020923</v>
      </c>
      <c r="U397" s="27">
        <v>0</v>
      </c>
      <c r="V397" s="27">
        <v>1613307887</v>
      </c>
      <c r="W397" s="27">
        <v>11713036</v>
      </c>
      <c r="X397" s="27">
        <v>1613307887</v>
      </c>
      <c r="Y397" s="27">
        <v>1613155481</v>
      </c>
      <c r="Z397" s="27">
        <v>1609058104</v>
      </c>
      <c r="AA397" s="27">
        <v>1609058104</v>
      </c>
    </row>
    <row r="398" spans="1:27" ht="45" x14ac:dyDescent="0.25">
      <c r="A398" s="24" t="s">
        <v>112</v>
      </c>
      <c r="B398" s="25" t="s">
        <v>113</v>
      </c>
      <c r="C398" s="26" t="s">
        <v>59</v>
      </c>
      <c r="D398" s="24" t="s">
        <v>48</v>
      </c>
      <c r="E398" s="24" t="s">
        <v>167</v>
      </c>
      <c r="F398" s="24" t="s">
        <v>168</v>
      </c>
      <c r="G398" s="24" t="s">
        <v>163</v>
      </c>
      <c r="H398" s="24" t="s">
        <v>178</v>
      </c>
      <c r="I398" s="24"/>
      <c r="J398" s="24"/>
      <c r="K398" s="24"/>
      <c r="L398" s="24"/>
      <c r="M398" s="24" t="s">
        <v>27</v>
      </c>
      <c r="N398" s="24" t="s">
        <v>156</v>
      </c>
      <c r="O398" s="24" t="s">
        <v>28</v>
      </c>
      <c r="P398" s="25" t="s">
        <v>60</v>
      </c>
      <c r="Q398" s="27">
        <v>5223438999</v>
      </c>
      <c r="R398" s="27">
        <v>3265577671</v>
      </c>
      <c r="S398" s="27">
        <v>199151166</v>
      </c>
      <c r="T398" s="27">
        <v>8289865504</v>
      </c>
      <c r="U398" s="27">
        <v>0</v>
      </c>
      <c r="V398" s="27">
        <v>8279478583.6700001</v>
      </c>
      <c r="W398" s="27">
        <v>10386920.33</v>
      </c>
      <c r="X398" s="27">
        <v>8279478583.6700001</v>
      </c>
      <c r="Y398" s="27">
        <v>8256568646.6700001</v>
      </c>
      <c r="Z398" s="27">
        <v>8256568646.6700001</v>
      </c>
      <c r="AA398" s="27">
        <v>8256568646.6700001</v>
      </c>
    </row>
    <row r="399" spans="1:27" ht="56.25" x14ac:dyDescent="0.25">
      <c r="A399" s="24" t="s">
        <v>112</v>
      </c>
      <c r="B399" s="25" t="s">
        <v>113</v>
      </c>
      <c r="C399" s="26" t="s">
        <v>61</v>
      </c>
      <c r="D399" s="24" t="s">
        <v>48</v>
      </c>
      <c r="E399" s="24" t="s">
        <v>180</v>
      </c>
      <c r="F399" s="24" t="s">
        <v>168</v>
      </c>
      <c r="G399" s="24" t="s">
        <v>169</v>
      </c>
      <c r="H399" s="24" t="s">
        <v>177</v>
      </c>
      <c r="I399" s="24"/>
      <c r="J399" s="24"/>
      <c r="K399" s="24"/>
      <c r="L399" s="24"/>
      <c r="M399" s="24" t="s">
        <v>27</v>
      </c>
      <c r="N399" s="24" t="s">
        <v>156</v>
      </c>
      <c r="O399" s="24" t="s">
        <v>28</v>
      </c>
      <c r="P399" s="25" t="s">
        <v>58</v>
      </c>
      <c r="Q399" s="27">
        <v>65974113</v>
      </c>
      <c r="R399" s="27">
        <v>7803</v>
      </c>
      <c r="S399" s="27">
        <v>1533978</v>
      </c>
      <c r="T399" s="27">
        <v>64447938</v>
      </c>
      <c r="U399" s="27">
        <v>0</v>
      </c>
      <c r="V399" s="27">
        <v>64421782.890000001</v>
      </c>
      <c r="W399" s="27">
        <v>26155.11</v>
      </c>
      <c r="X399" s="27">
        <v>64421782.890000001</v>
      </c>
      <c r="Y399" s="27">
        <v>64421782.890000001</v>
      </c>
      <c r="Z399" s="27">
        <v>64421782.890000001</v>
      </c>
      <c r="AA399" s="27">
        <v>64421782.890000001</v>
      </c>
    </row>
    <row r="400" spans="1:27" ht="45" x14ac:dyDescent="0.25">
      <c r="A400" s="24" t="s">
        <v>112</v>
      </c>
      <c r="B400" s="25" t="s">
        <v>113</v>
      </c>
      <c r="C400" s="26" t="s">
        <v>182</v>
      </c>
      <c r="D400" s="24" t="s">
        <v>48</v>
      </c>
      <c r="E400" s="24" t="s">
        <v>180</v>
      </c>
      <c r="F400" s="24" t="s">
        <v>168</v>
      </c>
      <c r="G400" s="24" t="s">
        <v>170</v>
      </c>
      <c r="H400" s="24" t="s">
        <v>62</v>
      </c>
      <c r="I400" s="24"/>
      <c r="J400" s="24"/>
      <c r="K400" s="24"/>
      <c r="L400" s="24"/>
      <c r="M400" s="24" t="s">
        <v>27</v>
      </c>
      <c r="N400" s="24" t="s">
        <v>156</v>
      </c>
      <c r="O400" s="24" t="s">
        <v>28</v>
      </c>
      <c r="P400" s="25" t="s">
        <v>63</v>
      </c>
      <c r="Q400" s="27">
        <v>1056781939</v>
      </c>
      <c r="R400" s="27">
        <v>493439887</v>
      </c>
      <c r="S400" s="27">
        <v>205945160</v>
      </c>
      <c r="T400" s="27">
        <v>1344276666</v>
      </c>
      <c r="U400" s="27">
        <v>0</v>
      </c>
      <c r="V400" s="27">
        <v>1338592233.0599999</v>
      </c>
      <c r="W400" s="27">
        <v>5684432.9400000004</v>
      </c>
      <c r="X400" s="27">
        <v>1338592233.0599999</v>
      </c>
      <c r="Y400" s="27">
        <v>1314709455.0599999</v>
      </c>
      <c r="Z400" s="27">
        <v>1313290683.0599999</v>
      </c>
      <c r="AA400" s="27">
        <v>1313290683.0599999</v>
      </c>
    </row>
    <row r="401" spans="1:27" ht="22.5" x14ac:dyDescent="0.25">
      <c r="A401" s="24" t="s">
        <v>114</v>
      </c>
      <c r="B401" s="25" t="s">
        <v>115</v>
      </c>
      <c r="C401" s="26" t="s">
        <v>34</v>
      </c>
      <c r="D401" s="24" t="s">
        <v>26</v>
      </c>
      <c r="E401" s="24" t="s">
        <v>157</v>
      </c>
      <c r="F401" s="24"/>
      <c r="G401" s="24"/>
      <c r="H401" s="24"/>
      <c r="I401" s="24"/>
      <c r="J401" s="24"/>
      <c r="K401" s="24"/>
      <c r="L401" s="24"/>
      <c r="M401" s="24" t="s">
        <v>27</v>
      </c>
      <c r="N401" s="24" t="s">
        <v>156</v>
      </c>
      <c r="O401" s="24" t="s">
        <v>28</v>
      </c>
      <c r="P401" s="25" t="s">
        <v>35</v>
      </c>
      <c r="Q401" s="27">
        <v>220779290</v>
      </c>
      <c r="R401" s="27">
        <v>2020190317</v>
      </c>
      <c r="S401" s="27">
        <v>48262914</v>
      </c>
      <c r="T401" s="27">
        <v>2192706693</v>
      </c>
      <c r="U401" s="27">
        <v>0</v>
      </c>
      <c r="V401" s="27">
        <v>2192434523.6999998</v>
      </c>
      <c r="W401" s="27">
        <v>272169.3</v>
      </c>
      <c r="X401" s="27">
        <v>2192434523.6999998</v>
      </c>
      <c r="Y401" s="27">
        <v>2188320293.3200002</v>
      </c>
      <c r="Z401" s="27">
        <v>2177106655.1700001</v>
      </c>
      <c r="AA401" s="27">
        <v>2177106655.1700001</v>
      </c>
    </row>
    <row r="402" spans="1:27" ht="22.5" x14ac:dyDescent="0.25">
      <c r="A402" s="24" t="s">
        <v>114</v>
      </c>
      <c r="B402" s="25" t="s">
        <v>115</v>
      </c>
      <c r="C402" s="26" t="s">
        <v>146</v>
      </c>
      <c r="D402" s="24" t="s">
        <v>26</v>
      </c>
      <c r="E402" s="24" t="s">
        <v>158</v>
      </c>
      <c r="F402" s="24" t="s">
        <v>158</v>
      </c>
      <c r="G402" s="24" t="s">
        <v>155</v>
      </c>
      <c r="H402" s="24" t="s">
        <v>159</v>
      </c>
      <c r="I402" s="24"/>
      <c r="J402" s="24"/>
      <c r="K402" s="24"/>
      <c r="L402" s="24"/>
      <c r="M402" s="24" t="s">
        <v>27</v>
      </c>
      <c r="N402" s="24" t="s">
        <v>156</v>
      </c>
      <c r="O402" s="24" t="s">
        <v>28</v>
      </c>
      <c r="P402" s="25" t="s">
        <v>147</v>
      </c>
      <c r="Q402" s="27">
        <v>0</v>
      </c>
      <c r="R402" s="27">
        <v>892224</v>
      </c>
      <c r="S402" s="27">
        <v>0</v>
      </c>
      <c r="T402" s="27">
        <v>892224</v>
      </c>
      <c r="U402" s="27">
        <v>0</v>
      </c>
      <c r="V402" s="27">
        <v>892224</v>
      </c>
      <c r="W402" s="27">
        <v>0</v>
      </c>
      <c r="X402" s="27">
        <v>892224</v>
      </c>
      <c r="Y402" s="27">
        <v>892224</v>
      </c>
      <c r="Z402" s="27">
        <v>892224</v>
      </c>
      <c r="AA402" s="27">
        <v>892224</v>
      </c>
    </row>
    <row r="403" spans="1:27" ht="22.5" x14ac:dyDescent="0.25">
      <c r="A403" s="24" t="s">
        <v>114</v>
      </c>
      <c r="B403" s="25" t="s">
        <v>115</v>
      </c>
      <c r="C403" s="26" t="s">
        <v>44</v>
      </c>
      <c r="D403" s="24" t="s">
        <v>26</v>
      </c>
      <c r="E403" s="24" t="s">
        <v>166</v>
      </c>
      <c r="F403" s="24" t="s">
        <v>155</v>
      </c>
      <c r="G403" s="24"/>
      <c r="H403" s="24"/>
      <c r="I403" s="24"/>
      <c r="J403" s="24"/>
      <c r="K403" s="24"/>
      <c r="L403" s="24"/>
      <c r="M403" s="24" t="s">
        <v>27</v>
      </c>
      <c r="N403" s="24" t="s">
        <v>156</v>
      </c>
      <c r="O403" s="24" t="s">
        <v>28</v>
      </c>
      <c r="P403" s="25" t="s">
        <v>45</v>
      </c>
      <c r="Q403" s="27">
        <v>34359229</v>
      </c>
      <c r="R403" s="27">
        <v>28088538</v>
      </c>
      <c r="S403" s="27">
        <v>10000</v>
      </c>
      <c r="T403" s="27">
        <v>62437767</v>
      </c>
      <c r="U403" s="27">
        <v>0</v>
      </c>
      <c r="V403" s="27">
        <v>62437767</v>
      </c>
      <c r="W403" s="27">
        <v>0</v>
      </c>
      <c r="X403" s="27">
        <v>62437767</v>
      </c>
      <c r="Y403" s="27">
        <v>62437767</v>
      </c>
      <c r="Z403" s="27">
        <v>62437767</v>
      </c>
      <c r="AA403" s="27">
        <v>62437767</v>
      </c>
    </row>
    <row r="404" spans="1:27" ht="56.25" x14ac:dyDescent="0.25">
      <c r="A404" s="24" t="s">
        <v>114</v>
      </c>
      <c r="B404" s="25" t="s">
        <v>115</v>
      </c>
      <c r="C404" s="26" t="s">
        <v>49</v>
      </c>
      <c r="D404" s="24" t="s">
        <v>48</v>
      </c>
      <c r="E404" s="24" t="s">
        <v>167</v>
      </c>
      <c r="F404" s="24" t="s">
        <v>168</v>
      </c>
      <c r="G404" s="24" t="s">
        <v>170</v>
      </c>
      <c r="H404" s="24" t="s">
        <v>171</v>
      </c>
      <c r="I404" s="24"/>
      <c r="J404" s="24"/>
      <c r="K404" s="24"/>
      <c r="L404" s="24"/>
      <c r="M404" s="24" t="s">
        <v>27</v>
      </c>
      <c r="N404" s="24" t="s">
        <v>156</v>
      </c>
      <c r="O404" s="24" t="s">
        <v>28</v>
      </c>
      <c r="P404" s="25" t="s">
        <v>50</v>
      </c>
      <c r="Q404" s="27">
        <v>212570750</v>
      </c>
      <c r="R404" s="27">
        <v>41219650</v>
      </c>
      <c r="S404" s="27">
        <v>2151400</v>
      </c>
      <c r="T404" s="27">
        <v>251639000</v>
      </c>
      <c r="U404" s="27">
        <v>0</v>
      </c>
      <c r="V404" s="27">
        <v>251089411</v>
      </c>
      <c r="W404" s="27">
        <v>549589</v>
      </c>
      <c r="X404" s="27">
        <v>251089411</v>
      </c>
      <c r="Y404" s="27">
        <v>251089411</v>
      </c>
      <c r="Z404" s="27">
        <v>251087880.16999999</v>
      </c>
      <c r="AA404" s="27">
        <v>251087880.16999999</v>
      </c>
    </row>
    <row r="405" spans="1:27" ht="56.25" x14ac:dyDescent="0.25">
      <c r="A405" s="24" t="s">
        <v>114</v>
      </c>
      <c r="B405" s="25" t="s">
        <v>115</v>
      </c>
      <c r="C405" s="26" t="s">
        <v>51</v>
      </c>
      <c r="D405" s="24" t="s">
        <v>48</v>
      </c>
      <c r="E405" s="24" t="s">
        <v>167</v>
      </c>
      <c r="F405" s="24" t="s">
        <v>168</v>
      </c>
      <c r="G405" s="24" t="s">
        <v>172</v>
      </c>
      <c r="H405" s="24" t="s">
        <v>52</v>
      </c>
      <c r="I405" s="24"/>
      <c r="J405" s="24"/>
      <c r="K405" s="24"/>
      <c r="L405" s="24"/>
      <c r="M405" s="24" t="s">
        <v>27</v>
      </c>
      <c r="N405" s="24" t="s">
        <v>156</v>
      </c>
      <c r="O405" s="24" t="s">
        <v>28</v>
      </c>
      <c r="P405" s="25" t="s">
        <v>53</v>
      </c>
      <c r="Q405" s="27">
        <v>1062095513</v>
      </c>
      <c r="R405" s="27">
        <v>315651239</v>
      </c>
      <c r="S405" s="27">
        <v>1202128029</v>
      </c>
      <c r="T405" s="27">
        <v>175618723</v>
      </c>
      <c r="U405" s="27">
        <v>0</v>
      </c>
      <c r="V405" s="27">
        <v>175616141.81999999</v>
      </c>
      <c r="W405" s="27">
        <v>2581.1799999999998</v>
      </c>
      <c r="X405" s="27">
        <v>175616141.81999999</v>
      </c>
      <c r="Y405" s="27">
        <v>175616141.81999999</v>
      </c>
      <c r="Z405" s="27">
        <v>175613969.80000001</v>
      </c>
      <c r="AA405" s="27">
        <v>175613969.80000001</v>
      </c>
    </row>
    <row r="406" spans="1:27" ht="90" x14ac:dyDescent="0.25">
      <c r="A406" s="24" t="s">
        <v>114</v>
      </c>
      <c r="B406" s="25" t="s">
        <v>115</v>
      </c>
      <c r="C406" s="26" t="s">
        <v>55</v>
      </c>
      <c r="D406" s="24" t="s">
        <v>48</v>
      </c>
      <c r="E406" s="24" t="s">
        <v>167</v>
      </c>
      <c r="F406" s="24" t="s">
        <v>168</v>
      </c>
      <c r="G406" s="24" t="s">
        <v>173</v>
      </c>
      <c r="H406" s="24" t="s">
        <v>174</v>
      </c>
      <c r="I406" s="24"/>
      <c r="J406" s="24"/>
      <c r="K406" s="24"/>
      <c r="L406" s="24"/>
      <c r="M406" s="24" t="s">
        <v>54</v>
      </c>
      <c r="N406" s="24" t="s">
        <v>163</v>
      </c>
      <c r="O406" s="24" t="s">
        <v>28</v>
      </c>
      <c r="P406" s="25" t="s">
        <v>56</v>
      </c>
      <c r="Q406" s="27">
        <v>45556741412</v>
      </c>
      <c r="R406" s="27">
        <v>2641199900</v>
      </c>
      <c r="S406" s="27">
        <v>3975480327</v>
      </c>
      <c r="T406" s="27">
        <v>44222460985</v>
      </c>
      <c r="U406" s="27">
        <v>0</v>
      </c>
      <c r="V406" s="27">
        <v>44222460985</v>
      </c>
      <c r="W406" s="27">
        <v>0</v>
      </c>
      <c r="X406" s="27">
        <v>44222460985</v>
      </c>
      <c r="Y406" s="27">
        <v>44164558848</v>
      </c>
      <c r="Z406" s="27">
        <v>44164558848</v>
      </c>
      <c r="AA406" s="27">
        <v>44164558848</v>
      </c>
    </row>
    <row r="407" spans="1:27" ht="90" x14ac:dyDescent="0.25">
      <c r="A407" s="24" t="s">
        <v>114</v>
      </c>
      <c r="B407" s="25" t="s">
        <v>115</v>
      </c>
      <c r="C407" s="26" t="s">
        <v>55</v>
      </c>
      <c r="D407" s="24" t="s">
        <v>48</v>
      </c>
      <c r="E407" s="24" t="s">
        <v>167</v>
      </c>
      <c r="F407" s="24" t="s">
        <v>168</v>
      </c>
      <c r="G407" s="24" t="s">
        <v>173</v>
      </c>
      <c r="H407" s="24" t="s">
        <v>174</v>
      </c>
      <c r="I407" s="24"/>
      <c r="J407" s="24"/>
      <c r="K407" s="24"/>
      <c r="L407" s="24"/>
      <c r="M407" s="24" t="s">
        <v>27</v>
      </c>
      <c r="N407" s="24" t="s">
        <v>175</v>
      </c>
      <c r="O407" s="24" t="s">
        <v>28</v>
      </c>
      <c r="P407" s="25" t="s">
        <v>56</v>
      </c>
      <c r="Q407" s="27">
        <v>721173910</v>
      </c>
      <c r="R407" s="27">
        <v>0</v>
      </c>
      <c r="S407" s="27">
        <v>0</v>
      </c>
      <c r="T407" s="27">
        <v>721173910</v>
      </c>
      <c r="U407" s="27">
        <v>0</v>
      </c>
      <c r="V407" s="27">
        <v>721173910</v>
      </c>
      <c r="W407" s="27">
        <v>0</v>
      </c>
      <c r="X407" s="27">
        <v>721173910</v>
      </c>
      <c r="Y407" s="27">
        <v>721173910</v>
      </c>
      <c r="Z407" s="27">
        <v>721173910</v>
      </c>
      <c r="AA407" s="27">
        <v>721173910</v>
      </c>
    </row>
    <row r="408" spans="1:27" ht="90" x14ac:dyDescent="0.25">
      <c r="A408" s="24" t="s">
        <v>114</v>
      </c>
      <c r="B408" s="25" t="s">
        <v>115</v>
      </c>
      <c r="C408" s="26" t="s">
        <v>55</v>
      </c>
      <c r="D408" s="24" t="s">
        <v>48</v>
      </c>
      <c r="E408" s="24" t="s">
        <v>167</v>
      </c>
      <c r="F408" s="24" t="s">
        <v>168</v>
      </c>
      <c r="G408" s="24" t="s">
        <v>173</v>
      </c>
      <c r="H408" s="24" t="s">
        <v>174</v>
      </c>
      <c r="I408" s="24"/>
      <c r="J408" s="24"/>
      <c r="K408" s="24"/>
      <c r="L408" s="24"/>
      <c r="M408" s="24" t="s">
        <v>27</v>
      </c>
      <c r="N408" s="24" t="s">
        <v>156</v>
      </c>
      <c r="O408" s="24" t="s">
        <v>28</v>
      </c>
      <c r="P408" s="25" t="s">
        <v>56</v>
      </c>
      <c r="Q408" s="27">
        <v>489120072</v>
      </c>
      <c r="R408" s="27">
        <v>632932012</v>
      </c>
      <c r="S408" s="27">
        <v>208059221</v>
      </c>
      <c r="T408" s="27">
        <v>913992863</v>
      </c>
      <c r="U408" s="27">
        <v>0</v>
      </c>
      <c r="V408" s="27">
        <v>913992863</v>
      </c>
      <c r="W408" s="27">
        <v>0</v>
      </c>
      <c r="X408" s="27">
        <v>913992863</v>
      </c>
      <c r="Y408" s="27">
        <v>913992863</v>
      </c>
      <c r="Z408" s="27">
        <v>913969712.02999997</v>
      </c>
      <c r="AA408" s="27">
        <v>913969712.02999997</v>
      </c>
    </row>
    <row r="409" spans="1:27" ht="56.25" x14ac:dyDescent="0.25">
      <c r="A409" s="24" t="s">
        <v>114</v>
      </c>
      <c r="B409" s="25" t="s">
        <v>115</v>
      </c>
      <c r="C409" s="26" t="s">
        <v>57</v>
      </c>
      <c r="D409" s="24" t="s">
        <v>48</v>
      </c>
      <c r="E409" s="24" t="s">
        <v>167</v>
      </c>
      <c r="F409" s="24" t="s">
        <v>168</v>
      </c>
      <c r="G409" s="24" t="s">
        <v>173</v>
      </c>
      <c r="H409" s="24" t="s">
        <v>177</v>
      </c>
      <c r="I409" s="24"/>
      <c r="J409" s="24"/>
      <c r="K409" s="24"/>
      <c r="L409" s="24"/>
      <c r="M409" s="24" t="s">
        <v>54</v>
      </c>
      <c r="N409" s="24" t="s">
        <v>163</v>
      </c>
      <c r="O409" s="24" t="s">
        <v>28</v>
      </c>
      <c r="P409" s="25" t="s">
        <v>58</v>
      </c>
      <c r="Q409" s="27">
        <v>426084287</v>
      </c>
      <c r="R409" s="27">
        <v>12737539</v>
      </c>
      <c r="S409" s="27">
        <v>253049501</v>
      </c>
      <c r="T409" s="27">
        <v>185772325</v>
      </c>
      <c r="U409" s="27">
        <v>0</v>
      </c>
      <c r="V409" s="27">
        <v>185430182.40000001</v>
      </c>
      <c r="W409" s="27">
        <v>342142.6</v>
      </c>
      <c r="X409" s="27">
        <v>185430182.40000001</v>
      </c>
      <c r="Y409" s="27">
        <v>183015187.40000001</v>
      </c>
      <c r="Z409" s="27">
        <v>183012384.38999999</v>
      </c>
      <c r="AA409" s="27">
        <v>183012384.38999999</v>
      </c>
    </row>
    <row r="410" spans="1:27" ht="56.25" x14ac:dyDescent="0.25">
      <c r="A410" s="24" t="s">
        <v>114</v>
      </c>
      <c r="B410" s="25" t="s">
        <v>115</v>
      </c>
      <c r="C410" s="26" t="s">
        <v>57</v>
      </c>
      <c r="D410" s="24" t="s">
        <v>48</v>
      </c>
      <c r="E410" s="24" t="s">
        <v>167</v>
      </c>
      <c r="F410" s="24" t="s">
        <v>168</v>
      </c>
      <c r="G410" s="24" t="s">
        <v>173</v>
      </c>
      <c r="H410" s="24" t="s">
        <v>177</v>
      </c>
      <c r="I410" s="24"/>
      <c r="J410" s="24"/>
      <c r="K410" s="24"/>
      <c r="L410" s="24"/>
      <c r="M410" s="24" t="s">
        <v>27</v>
      </c>
      <c r="N410" s="24" t="s">
        <v>156</v>
      </c>
      <c r="O410" s="24" t="s">
        <v>28</v>
      </c>
      <c r="P410" s="25" t="s">
        <v>58</v>
      </c>
      <c r="Q410" s="27">
        <v>3523872731</v>
      </c>
      <c r="R410" s="27">
        <v>185280452</v>
      </c>
      <c r="S410" s="27">
        <v>485365001</v>
      </c>
      <c r="T410" s="27">
        <v>3223788182</v>
      </c>
      <c r="U410" s="27">
        <v>0</v>
      </c>
      <c r="V410" s="27">
        <v>3223046241</v>
      </c>
      <c r="W410" s="27">
        <v>741941</v>
      </c>
      <c r="X410" s="27">
        <v>3223046241</v>
      </c>
      <c r="Y410" s="27">
        <v>3175308376</v>
      </c>
      <c r="Z410" s="27">
        <v>3175308376</v>
      </c>
      <c r="AA410" s="27">
        <v>3175308376</v>
      </c>
    </row>
    <row r="411" spans="1:27" ht="45" x14ac:dyDescent="0.25">
      <c r="A411" s="24" t="s">
        <v>114</v>
      </c>
      <c r="B411" s="25" t="s">
        <v>115</v>
      </c>
      <c r="C411" s="26" t="s">
        <v>59</v>
      </c>
      <c r="D411" s="24" t="s">
        <v>48</v>
      </c>
      <c r="E411" s="24" t="s">
        <v>167</v>
      </c>
      <c r="F411" s="24" t="s">
        <v>168</v>
      </c>
      <c r="G411" s="24" t="s">
        <v>163</v>
      </c>
      <c r="H411" s="24" t="s">
        <v>178</v>
      </c>
      <c r="I411" s="24"/>
      <c r="J411" s="24"/>
      <c r="K411" s="24"/>
      <c r="L411" s="24"/>
      <c r="M411" s="24" t="s">
        <v>54</v>
      </c>
      <c r="N411" s="24" t="s">
        <v>179</v>
      </c>
      <c r="O411" s="24" t="s">
        <v>28</v>
      </c>
      <c r="P411" s="25" t="s">
        <v>60</v>
      </c>
      <c r="Q411" s="27">
        <v>1364624405</v>
      </c>
      <c r="R411" s="27">
        <v>526345603</v>
      </c>
      <c r="S411" s="27">
        <v>6159225</v>
      </c>
      <c r="T411" s="27">
        <v>1884810783</v>
      </c>
      <c r="U411" s="27">
        <v>0</v>
      </c>
      <c r="V411" s="27">
        <v>1884810782.25</v>
      </c>
      <c r="W411" s="27">
        <v>0.75</v>
      </c>
      <c r="X411" s="27">
        <v>1884810782.25</v>
      </c>
      <c r="Y411" s="27">
        <v>1744815764.25</v>
      </c>
      <c r="Z411" s="27">
        <v>1676080897.25</v>
      </c>
      <c r="AA411" s="27">
        <v>1676080897.25</v>
      </c>
    </row>
    <row r="412" spans="1:27" ht="45" x14ac:dyDescent="0.25">
      <c r="A412" s="24" t="s">
        <v>114</v>
      </c>
      <c r="B412" s="25" t="s">
        <v>115</v>
      </c>
      <c r="C412" s="26" t="s">
        <v>59</v>
      </c>
      <c r="D412" s="24" t="s">
        <v>48</v>
      </c>
      <c r="E412" s="24" t="s">
        <v>167</v>
      </c>
      <c r="F412" s="24" t="s">
        <v>168</v>
      </c>
      <c r="G412" s="24" t="s">
        <v>163</v>
      </c>
      <c r="H412" s="24" t="s">
        <v>178</v>
      </c>
      <c r="I412" s="24"/>
      <c r="J412" s="24"/>
      <c r="K412" s="24"/>
      <c r="L412" s="24"/>
      <c r="M412" s="24" t="s">
        <v>27</v>
      </c>
      <c r="N412" s="24" t="s">
        <v>176</v>
      </c>
      <c r="O412" s="24" t="s">
        <v>28</v>
      </c>
      <c r="P412" s="25" t="s">
        <v>60</v>
      </c>
      <c r="Q412" s="27">
        <v>2533003602</v>
      </c>
      <c r="R412" s="27">
        <v>17403286</v>
      </c>
      <c r="S412" s="27">
        <v>217011884</v>
      </c>
      <c r="T412" s="27">
        <v>2333395004</v>
      </c>
      <c r="U412" s="27">
        <v>0</v>
      </c>
      <c r="V412" s="27">
        <v>2329723638</v>
      </c>
      <c r="W412" s="27">
        <v>3671366</v>
      </c>
      <c r="X412" s="27">
        <v>2329723638</v>
      </c>
      <c r="Y412" s="27">
        <v>2327497638</v>
      </c>
      <c r="Z412" s="27">
        <v>2327497638</v>
      </c>
      <c r="AA412" s="27">
        <v>2327497638</v>
      </c>
    </row>
    <row r="413" spans="1:27" ht="45" x14ac:dyDescent="0.25">
      <c r="A413" s="24" t="s">
        <v>114</v>
      </c>
      <c r="B413" s="25" t="s">
        <v>115</v>
      </c>
      <c r="C413" s="26" t="s">
        <v>59</v>
      </c>
      <c r="D413" s="24" t="s">
        <v>48</v>
      </c>
      <c r="E413" s="24" t="s">
        <v>167</v>
      </c>
      <c r="F413" s="24" t="s">
        <v>168</v>
      </c>
      <c r="G413" s="24" t="s">
        <v>163</v>
      </c>
      <c r="H413" s="24" t="s">
        <v>178</v>
      </c>
      <c r="I413" s="24"/>
      <c r="J413" s="24"/>
      <c r="K413" s="24"/>
      <c r="L413" s="24"/>
      <c r="M413" s="24" t="s">
        <v>27</v>
      </c>
      <c r="N413" s="24" t="s">
        <v>156</v>
      </c>
      <c r="O413" s="24" t="s">
        <v>28</v>
      </c>
      <c r="P413" s="25" t="s">
        <v>60</v>
      </c>
      <c r="Q413" s="27">
        <v>6771684959</v>
      </c>
      <c r="R413" s="27">
        <v>1202588154</v>
      </c>
      <c r="S413" s="27">
        <v>679106820</v>
      </c>
      <c r="T413" s="27">
        <v>7295166293</v>
      </c>
      <c r="U413" s="27">
        <v>0</v>
      </c>
      <c r="V413" s="27">
        <v>6914812274.3500004</v>
      </c>
      <c r="W413" s="27">
        <v>380354018.64999998</v>
      </c>
      <c r="X413" s="27">
        <v>6914812274.3500004</v>
      </c>
      <c r="Y413" s="27">
        <v>6615872256.3500004</v>
      </c>
      <c r="Z413" s="27">
        <v>6604815756.7299995</v>
      </c>
      <c r="AA413" s="27">
        <v>6604815756.7299995</v>
      </c>
    </row>
    <row r="414" spans="1:27" ht="56.25" x14ac:dyDescent="0.25">
      <c r="A414" s="24" t="s">
        <v>114</v>
      </c>
      <c r="B414" s="25" t="s">
        <v>115</v>
      </c>
      <c r="C414" s="26" t="s">
        <v>61</v>
      </c>
      <c r="D414" s="24" t="s">
        <v>48</v>
      </c>
      <c r="E414" s="24" t="s">
        <v>180</v>
      </c>
      <c r="F414" s="24" t="s">
        <v>168</v>
      </c>
      <c r="G414" s="24" t="s">
        <v>169</v>
      </c>
      <c r="H414" s="24" t="s">
        <v>177</v>
      </c>
      <c r="I414" s="24"/>
      <c r="J414" s="24"/>
      <c r="K414" s="24"/>
      <c r="L414" s="24"/>
      <c r="M414" s="24" t="s">
        <v>27</v>
      </c>
      <c r="N414" s="24" t="s">
        <v>156</v>
      </c>
      <c r="O414" s="24" t="s">
        <v>28</v>
      </c>
      <c r="P414" s="25" t="s">
        <v>58</v>
      </c>
      <c r="Q414" s="27">
        <v>131740683</v>
      </c>
      <c r="R414" s="27">
        <v>2696582</v>
      </c>
      <c r="S414" s="27">
        <v>10</v>
      </c>
      <c r="T414" s="27">
        <v>134437255</v>
      </c>
      <c r="U414" s="27">
        <v>0</v>
      </c>
      <c r="V414" s="27">
        <v>133996630</v>
      </c>
      <c r="W414" s="27">
        <v>440625</v>
      </c>
      <c r="X414" s="27">
        <v>133996630</v>
      </c>
      <c r="Y414" s="27">
        <v>133996630</v>
      </c>
      <c r="Z414" s="27">
        <v>133996630</v>
      </c>
      <c r="AA414" s="27">
        <v>133996630</v>
      </c>
    </row>
    <row r="415" spans="1:27" ht="45" x14ac:dyDescent="0.25">
      <c r="A415" s="24" t="s">
        <v>114</v>
      </c>
      <c r="B415" s="25" t="s">
        <v>115</v>
      </c>
      <c r="C415" s="26" t="s">
        <v>182</v>
      </c>
      <c r="D415" s="24" t="s">
        <v>48</v>
      </c>
      <c r="E415" s="24" t="s">
        <v>180</v>
      </c>
      <c r="F415" s="24" t="s">
        <v>168</v>
      </c>
      <c r="G415" s="24" t="s">
        <v>170</v>
      </c>
      <c r="H415" s="24" t="s">
        <v>62</v>
      </c>
      <c r="I415" s="24"/>
      <c r="J415" s="24"/>
      <c r="K415" s="24"/>
      <c r="L415" s="24"/>
      <c r="M415" s="24" t="s">
        <v>27</v>
      </c>
      <c r="N415" s="24" t="s">
        <v>156</v>
      </c>
      <c r="O415" s="24" t="s">
        <v>28</v>
      </c>
      <c r="P415" s="25" t="s">
        <v>63</v>
      </c>
      <c r="Q415" s="27">
        <v>1598383273</v>
      </c>
      <c r="R415" s="27">
        <v>1373243655</v>
      </c>
      <c r="S415" s="27">
        <v>701708912</v>
      </c>
      <c r="T415" s="27">
        <v>2269918016</v>
      </c>
      <c r="U415" s="27">
        <v>0</v>
      </c>
      <c r="V415" s="27">
        <v>2242934812.2399998</v>
      </c>
      <c r="W415" s="27">
        <v>26983203.760000002</v>
      </c>
      <c r="X415" s="27">
        <v>2242934812.2399998</v>
      </c>
      <c r="Y415" s="27">
        <v>2238292992.2399998</v>
      </c>
      <c r="Z415" s="27">
        <v>2156237808.1100001</v>
      </c>
      <c r="AA415" s="27">
        <v>2156237808.1100001</v>
      </c>
    </row>
    <row r="416" spans="1:27" ht="22.5" x14ac:dyDescent="0.25">
      <c r="A416" s="24" t="s">
        <v>116</v>
      </c>
      <c r="B416" s="25" t="s">
        <v>117</v>
      </c>
      <c r="C416" s="26" t="s">
        <v>34</v>
      </c>
      <c r="D416" s="24" t="s">
        <v>26</v>
      </c>
      <c r="E416" s="24" t="s">
        <v>157</v>
      </c>
      <c r="F416" s="24"/>
      <c r="G416" s="24"/>
      <c r="H416" s="24"/>
      <c r="I416" s="24"/>
      <c r="J416" s="24"/>
      <c r="K416" s="24"/>
      <c r="L416" s="24"/>
      <c r="M416" s="24" t="s">
        <v>27</v>
      </c>
      <c r="N416" s="24" t="s">
        <v>156</v>
      </c>
      <c r="O416" s="24" t="s">
        <v>28</v>
      </c>
      <c r="P416" s="25" t="s">
        <v>35</v>
      </c>
      <c r="Q416" s="27">
        <v>36286976</v>
      </c>
      <c r="R416" s="27">
        <v>2057258759</v>
      </c>
      <c r="S416" s="27">
        <v>538663344</v>
      </c>
      <c r="T416" s="27">
        <v>1554882391</v>
      </c>
      <c r="U416" s="27">
        <v>0</v>
      </c>
      <c r="V416" s="27">
        <v>1554878531</v>
      </c>
      <c r="W416" s="27">
        <v>3860</v>
      </c>
      <c r="X416" s="27">
        <v>1554878531</v>
      </c>
      <c r="Y416" s="27">
        <v>1511698116.9000001</v>
      </c>
      <c r="Z416" s="27">
        <v>1511698116.9000001</v>
      </c>
      <c r="AA416" s="27">
        <v>1511698116.9000001</v>
      </c>
    </row>
    <row r="417" spans="1:27" ht="22.5" x14ac:dyDescent="0.25">
      <c r="A417" s="24" t="s">
        <v>116</v>
      </c>
      <c r="B417" s="25" t="s">
        <v>117</v>
      </c>
      <c r="C417" s="26" t="s">
        <v>44</v>
      </c>
      <c r="D417" s="24" t="s">
        <v>26</v>
      </c>
      <c r="E417" s="24" t="s">
        <v>166</v>
      </c>
      <c r="F417" s="24" t="s">
        <v>155</v>
      </c>
      <c r="G417" s="24"/>
      <c r="H417" s="24"/>
      <c r="I417" s="24"/>
      <c r="J417" s="24"/>
      <c r="K417" s="24"/>
      <c r="L417" s="24"/>
      <c r="M417" s="24" t="s">
        <v>27</v>
      </c>
      <c r="N417" s="24" t="s">
        <v>156</v>
      </c>
      <c r="O417" s="24" t="s">
        <v>28</v>
      </c>
      <c r="P417" s="25" t="s">
        <v>45</v>
      </c>
      <c r="Q417" s="27">
        <v>16381496</v>
      </c>
      <c r="R417" s="27">
        <v>7249592</v>
      </c>
      <c r="S417" s="27">
        <v>164000</v>
      </c>
      <c r="T417" s="27">
        <v>23467088</v>
      </c>
      <c r="U417" s="27">
        <v>0</v>
      </c>
      <c r="V417" s="27">
        <v>23467088</v>
      </c>
      <c r="W417" s="27">
        <v>0</v>
      </c>
      <c r="X417" s="27">
        <v>23467088</v>
      </c>
      <c r="Y417" s="27">
        <v>23467088</v>
      </c>
      <c r="Z417" s="27">
        <v>23467088</v>
      </c>
      <c r="AA417" s="27">
        <v>23467088</v>
      </c>
    </row>
    <row r="418" spans="1:27" ht="56.25" x14ac:dyDescent="0.25">
      <c r="A418" s="24" t="s">
        <v>116</v>
      </c>
      <c r="B418" s="25" t="s">
        <v>117</v>
      </c>
      <c r="C418" s="26" t="s">
        <v>49</v>
      </c>
      <c r="D418" s="24" t="s">
        <v>48</v>
      </c>
      <c r="E418" s="24" t="s">
        <v>167</v>
      </c>
      <c r="F418" s="24" t="s">
        <v>168</v>
      </c>
      <c r="G418" s="24" t="s">
        <v>170</v>
      </c>
      <c r="H418" s="24" t="s">
        <v>171</v>
      </c>
      <c r="I418" s="24"/>
      <c r="J418" s="24"/>
      <c r="K418" s="24"/>
      <c r="L418" s="24"/>
      <c r="M418" s="24" t="s">
        <v>27</v>
      </c>
      <c r="N418" s="24" t="s">
        <v>156</v>
      </c>
      <c r="O418" s="24" t="s">
        <v>28</v>
      </c>
      <c r="P418" s="25" t="s">
        <v>50</v>
      </c>
      <c r="Q418" s="27">
        <v>258766250</v>
      </c>
      <c r="R418" s="27">
        <v>46372160</v>
      </c>
      <c r="S418" s="27">
        <v>2443820</v>
      </c>
      <c r="T418" s="27">
        <v>302694590</v>
      </c>
      <c r="U418" s="27">
        <v>0</v>
      </c>
      <c r="V418" s="27">
        <v>302693597</v>
      </c>
      <c r="W418" s="27">
        <v>993</v>
      </c>
      <c r="X418" s="27">
        <v>302693597</v>
      </c>
      <c r="Y418" s="27">
        <v>302693597</v>
      </c>
      <c r="Z418" s="27">
        <v>302693597</v>
      </c>
      <c r="AA418" s="27">
        <v>302693597</v>
      </c>
    </row>
    <row r="419" spans="1:27" ht="56.25" x14ac:dyDescent="0.25">
      <c r="A419" s="24" t="s">
        <v>116</v>
      </c>
      <c r="B419" s="25" t="s">
        <v>117</v>
      </c>
      <c r="C419" s="26" t="s">
        <v>51</v>
      </c>
      <c r="D419" s="24" t="s">
        <v>48</v>
      </c>
      <c r="E419" s="24" t="s">
        <v>167</v>
      </c>
      <c r="F419" s="24" t="s">
        <v>168</v>
      </c>
      <c r="G419" s="24" t="s">
        <v>172</v>
      </c>
      <c r="H419" s="24" t="s">
        <v>52</v>
      </c>
      <c r="I419" s="24"/>
      <c r="J419" s="24"/>
      <c r="K419" s="24"/>
      <c r="L419" s="24"/>
      <c r="M419" s="24" t="s">
        <v>27</v>
      </c>
      <c r="N419" s="24" t="s">
        <v>156</v>
      </c>
      <c r="O419" s="24" t="s">
        <v>28</v>
      </c>
      <c r="P419" s="25" t="s">
        <v>53</v>
      </c>
      <c r="Q419" s="27">
        <v>1604076995</v>
      </c>
      <c r="R419" s="27">
        <v>1215021154</v>
      </c>
      <c r="S419" s="27">
        <v>58929189</v>
      </c>
      <c r="T419" s="27">
        <v>2760168960</v>
      </c>
      <c r="U419" s="27">
        <v>0</v>
      </c>
      <c r="V419" s="27">
        <v>2760167263</v>
      </c>
      <c r="W419" s="27">
        <v>1697</v>
      </c>
      <c r="X419" s="27">
        <v>2760167263</v>
      </c>
      <c r="Y419" s="27">
        <v>2747627249</v>
      </c>
      <c r="Z419" s="27">
        <v>2747627249</v>
      </c>
      <c r="AA419" s="27">
        <v>2747627249</v>
      </c>
    </row>
    <row r="420" spans="1:27" ht="90" x14ac:dyDescent="0.25">
      <c r="A420" s="24" t="s">
        <v>116</v>
      </c>
      <c r="B420" s="25" t="s">
        <v>117</v>
      </c>
      <c r="C420" s="26" t="s">
        <v>55</v>
      </c>
      <c r="D420" s="24" t="s">
        <v>48</v>
      </c>
      <c r="E420" s="24" t="s">
        <v>167</v>
      </c>
      <c r="F420" s="24" t="s">
        <v>168</v>
      </c>
      <c r="G420" s="24" t="s">
        <v>173</v>
      </c>
      <c r="H420" s="24" t="s">
        <v>174</v>
      </c>
      <c r="I420" s="24"/>
      <c r="J420" s="24"/>
      <c r="K420" s="24"/>
      <c r="L420" s="24"/>
      <c r="M420" s="24" t="s">
        <v>54</v>
      </c>
      <c r="N420" s="24" t="s">
        <v>163</v>
      </c>
      <c r="O420" s="24" t="s">
        <v>28</v>
      </c>
      <c r="P420" s="25" t="s">
        <v>56</v>
      </c>
      <c r="Q420" s="27">
        <v>53714964693</v>
      </c>
      <c r="R420" s="27">
        <v>3001229270</v>
      </c>
      <c r="S420" s="27">
        <v>850449794</v>
      </c>
      <c r="T420" s="27">
        <v>55865744169</v>
      </c>
      <c r="U420" s="27">
        <v>0</v>
      </c>
      <c r="V420" s="27">
        <v>55865537581</v>
      </c>
      <c r="W420" s="27">
        <v>206588</v>
      </c>
      <c r="X420" s="27">
        <v>55865537581</v>
      </c>
      <c r="Y420" s="27">
        <v>55764915484</v>
      </c>
      <c r="Z420" s="27">
        <v>55764915484</v>
      </c>
      <c r="AA420" s="27">
        <v>55764915484</v>
      </c>
    </row>
    <row r="421" spans="1:27" ht="90" x14ac:dyDescent="0.25">
      <c r="A421" s="24" t="s">
        <v>116</v>
      </c>
      <c r="B421" s="25" t="s">
        <v>117</v>
      </c>
      <c r="C421" s="26" t="s">
        <v>55</v>
      </c>
      <c r="D421" s="24" t="s">
        <v>48</v>
      </c>
      <c r="E421" s="24" t="s">
        <v>167</v>
      </c>
      <c r="F421" s="24" t="s">
        <v>168</v>
      </c>
      <c r="G421" s="24" t="s">
        <v>173</v>
      </c>
      <c r="H421" s="24" t="s">
        <v>174</v>
      </c>
      <c r="I421" s="24"/>
      <c r="J421" s="24"/>
      <c r="K421" s="24"/>
      <c r="L421" s="24"/>
      <c r="M421" s="24" t="s">
        <v>27</v>
      </c>
      <c r="N421" s="24" t="s">
        <v>175</v>
      </c>
      <c r="O421" s="24" t="s">
        <v>28</v>
      </c>
      <c r="P421" s="25" t="s">
        <v>56</v>
      </c>
      <c r="Q421" s="27">
        <v>727544620</v>
      </c>
      <c r="R421" s="27">
        <v>0</v>
      </c>
      <c r="S421" s="27">
        <v>15270780</v>
      </c>
      <c r="T421" s="27">
        <v>712273840</v>
      </c>
      <c r="U421" s="27">
        <v>0</v>
      </c>
      <c r="V421" s="27">
        <v>712273840</v>
      </c>
      <c r="W421" s="27">
        <v>0</v>
      </c>
      <c r="X421" s="27">
        <v>712273840</v>
      </c>
      <c r="Y421" s="27">
        <v>712273840</v>
      </c>
      <c r="Z421" s="27">
        <v>712273840</v>
      </c>
      <c r="AA421" s="27">
        <v>712273840</v>
      </c>
    </row>
    <row r="422" spans="1:27" ht="90" x14ac:dyDescent="0.25">
      <c r="A422" s="24" t="s">
        <v>116</v>
      </c>
      <c r="B422" s="25" t="s">
        <v>117</v>
      </c>
      <c r="C422" s="26" t="s">
        <v>55</v>
      </c>
      <c r="D422" s="24" t="s">
        <v>48</v>
      </c>
      <c r="E422" s="24" t="s">
        <v>167</v>
      </c>
      <c r="F422" s="24" t="s">
        <v>168</v>
      </c>
      <c r="G422" s="24" t="s">
        <v>173</v>
      </c>
      <c r="H422" s="24" t="s">
        <v>174</v>
      </c>
      <c r="I422" s="24"/>
      <c r="J422" s="24"/>
      <c r="K422" s="24"/>
      <c r="L422" s="24"/>
      <c r="M422" s="24" t="s">
        <v>27</v>
      </c>
      <c r="N422" s="24" t="s">
        <v>156</v>
      </c>
      <c r="O422" s="24" t="s">
        <v>28</v>
      </c>
      <c r="P422" s="25" t="s">
        <v>56</v>
      </c>
      <c r="Q422" s="27">
        <v>609050546</v>
      </c>
      <c r="R422" s="27">
        <v>285001101</v>
      </c>
      <c r="S422" s="27">
        <v>60474257</v>
      </c>
      <c r="T422" s="27">
        <v>833577390</v>
      </c>
      <c r="U422" s="27">
        <v>0</v>
      </c>
      <c r="V422" s="27">
        <v>833577217</v>
      </c>
      <c r="W422" s="27">
        <v>173</v>
      </c>
      <c r="X422" s="27">
        <v>833577217</v>
      </c>
      <c r="Y422" s="27">
        <v>833577217</v>
      </c>
      <c r="Z422" s="27">
        <v>833577217</v>
      </c>
      <c r="AA422" s="27">
        <v>833577217</v>
      </c>
    </row>
    <row r="423" spans="1:27" ht="56.25" x14ac:dyDescent="0.25">
      <c r="A423" s="24" t="s">
        <v>116</v>
      </c>
      <c r="B423" s="25" t="s">
        <v>117</v>
      </c>
      <c r="C423" s="26" t="s">
        <v>57</v>
      </c>
      <c r="D423" s="24" t="s">
        <v>48</v>
      </c>
      <c r="E423" s="24" t="s">
        <v>167</v>
      </c>
      <c r="F423" s="24" t="s">
        <v>168</v>
      </c>
      <c r="G423" s="24" t="s">
        <v>173</v>
      </c>
      <c r="H423" s="24" t="s">
        <v>177</v>
      </c>
      <c r="I423" s="24"/>
      <c r="J423" s="24"/>
      <c r="K423" s="24"/>
      <c r="L423" s="24"/>
      <c r="M423" s="24" t="s">
        <v>54</v>
      </c>
      <c r="N423" s="24" t="s">
        <v>163</v>
      </c>
      <c r="O423" s="24" t="s">
        <v>28</v>
      </c>
      <c r="P423" s="25" t="s">
        <v>58</v>
      </c>
      <c r="Q423" s="27">
        <v>1090362559</v>
      </c>
      <c r="R423" s="27">
        <v>990923530</v>
      </c>
      <c r="S423" s="27">
        <v>917418179</v>
      </c>
      <c r="T423" s="27">
        <v>1163867910</v>
      </c>
      <c r="U423" s="27">
        <v>0</v>
      </c>
      <c r="V423" s="27">
        <v>1163862467</v>
      </c>
      <c r="W423" s="27">
        <v>5443</v>
      </c>
      <c r="X423" s="27">
        <v>1163862467</v>
      </c>
      <c r="Y423" s="27">
        <v>1106268463</v>
      </c>
      <c r="Z423" s="27">
        <v>1106268463</v>
      </c>
      <c r="AA423" s="27">
        <v>1106268463</v>
      </c>
    </row>
    <row r="424" spans="1:27" ht="56.25" x14ac:dyDescent="0.25">
      <c r="A424" s="24" t="s">
        <v>116</v>
      </c>
      <c r="B424" s="25" t="s">
        <v>117</v>
      </c>
      <c r="C424" s="26" t="s">
        <v>57</v>
      </c>
      <c r="D424" s="24" t="s">
        <v>48</v>
      </c>
      <c r="E424" s="24" t="s">
        <v>167</v>
      </c>
      <c r="F424" s="24" t="s">
        <v>168</v>
      </c>
      <c r="G424" s="24" t="s">
        <v>173</v>
      </c>
      <c r="H424" s="24" t="s">
        <v>177</v>
      </c>
      <c r="I424" s="24"/>
      <c r="J424" s="24"/>
      <c r="K424" s="24"/>
      <c r="L424" s="24"/>
      <c r="M424" s="24" t="s">
        <v>27</v>
      </c>
      <c r="N424" s="24" t="s">
        <v>156</v>
      </c>
      <c r="O424" s="24" t="s">
        <v>28</v>
      </c>
      <c r="P424" s="25" t="s">
        <v>58</v>
      </c>
      <c r="Q424" s="27">
        <v>5682351549</v>
      </c>
      <c r="R424" s="27">
        <v>1062714414</v>
      </c>
      <c r="S424" s="27">
        <v>805486804</v>
      </c>
      <c r="T424" s="27">
        <v>5939579159</v>
      </c>
      <c r="U424" s="27">
        <v>0</v>
      </c>
      <c r="V424" s="27">
        <v>5936916041</v>
      </c>
      <c r="W424" s="27">
        <v>2663118</v>
      </c>
      <c r="X424" s="27">
        <v>5936916041</v>
      </c>
      <c r="Y424" s="27">
        <v>5759364666</v>
      </c>
      <c r="Z424" s="27">
        <v>5759364666</v>
      </c>
      <c r="AA424" s="27">
        <v>5759364666</v>
      </c>
    </row>
    <row r="425" spans="1:27" ht="45" x14ac:dyDescent="0.25">
      <c r="A425" s="24" t="s">
        <v>116</v>
      </c>
      <c r="B425" s="25" t="s">
        <v>117</v>
      </c>
      <c r="C425" s="26" t="s">
        <v>59</v>
      </c>
      <c r="D425" s="24" t="s">
        <v>48</v>
      </c>
      <c r="E425" s="24" t="s">
        <v>167</v>
      </c>
      <c r="F425" s="24" t="s">
        <v>168</v>
      </c>
      <c r="G425" s="24" t="s">
        <v>163</v>
      </c>
      <c r="H425" s="24" t="s">
        <v>178</v>
      </c>
      <c r="I425" s="24"/>
      <c r="J425" s="24"/>
      <c r="K425" s="24"/>
      <c r="L425" s="24"/>
      <c r="M425" s="24" t="s">
        <v>54</v>
      </c>
      <c r="N425" s="24" t="s">
        <v>179</v>
      </c>
      <c r="O425" s="24" t="s">
        <v>28</v>
      </c>
      <c r="P425" s="25" t="s">
        <v>60</v>
      </c>
      <c r="Q425" s="27">
        <v>299541703</v>
      </c>
      <c r="R425" s="27">
        <v>120571144</v>
      </c>
      <c r="S425" s="27">
        <v>15907805</v>
      </c>
      <c r="T425" s="27">
        <v>404205042</v>
      </c>
      <c r="U425" s="27">
        <v>0</v>
      </c>
      <c r="V425" s="27">
        <v>404072345</v>
      </c>
      <c r="W425" s="27">
        <v>132697</v>
      </c>
      <c r="X425" s="27">
        <v>404072345</v>
      </c>
      <c r="Y425" s="27">
        <v>371445890</v>
      </c>
      <c r="Z425" s="27">
        <v>371445890</v>
      </c>
      <c r="AA425" s="27">
        <v>371445890</v>
      </c>
    </row>
    <row r="426" spans="1:27" ht="45" x14ac:dyDescent="0.25">
      <c r="A426" s="24" t="s">
        <v>116</v>
      </c>
      <c r="B426" s="25" t="s">
        <v>117</v>
      </c>
      <c r="C426" s="26" t="s">
        <v>59</v>
      </c>
      <c r="D426" s="24" t="s">
        <v>48</v>
      </c>
      <c r="E426" s="24" t="s">
        <v>167</v>
      </c>
      <c r="F426" s="24" t="s">
        <v>168</v>
      </c>
      <c r="G426" s="24" t="s">
        <v>163</v>
      </c>
      <c r="H426" s="24" t="s">
        <v>178</v>
      </c>
      <c r="I426" s="24"/>
      <c r="J426" s="24"/>
      <c r="K426" s="24"/>
      <c r="L426" s="24"/>
      <c r="M426" s="24" t="s">
        <v>27</v>
      </c>
      <c r="N426" s="24" t="s">
        <v>176</v>
      </c>
      <c r="O426" s="24" t="s">
        <v>28</v>
      </c>
      <c r="P426" s="25" t="s">
        <v>60</v>
      </c>
      <c r="Q426" s="27">
        <v>175484165</v>
      </c>
      <c r="R426" s="27">
        <v>854813359</v>
      </c>
      <c r="S426" s="27">
        <v>111779552</v>
      </c>
      <c r="T426" s="27">
        <v>918517972</v>
      </c>
      <c r="U426" s="27">
        <v>0</v>
      </c>
      <c r="V426" s="27">
        <v>917017972</v>
      </c>
      <c r="W426" s="27">
        <v>1500000</v>
      </c>
      <c r="X426" s="27">
        <v>917017972</v>
      </c>
      <c r="Y426" s="27">
        <v>917010270</v>
      </c>
      <c r="Z426" s="27">
        <v>917010270</v>
      </c>
      <c r="AA426" s="27">
        <v>917010270</v>
      </c>
    </row>
    <row r="427" spans="1:27" ht="45" x14ac:dyDescent="0.25">
      <c r="A427" s="24" t="s">
        <v>116</v>
      </c>
      <c r="B427" s="25" t="s">
        <v>117</v>
      </c>
      <c r="C427" s="26" t="s">
        <v>59</v>
      </c>
      <c r="D427" s="24" t="s">
        <v>48</v>
      </c>
      <c r="E427" s="24" t="s">
        <v>167</v>
      </c>
      <c r="F427" s="24" t="s">
        <v>168</v>
      </c>
      <c r="G427" s="24" t="s">
        <v>163</v>
      </c>
      <c r="H427" s="24" t="s">
        <v>178</v>
      </c>
      <c r="I427" s="24"/>
      <c r="J427" s="24"/>
      <c r="K427" s="24"/>
      <c r="L427" s="24"/>
      <c r="M427" s="24" t="s">
        <v>27</v>
      </c>
      <c r="N427" s="24" t="s">
        <v>156</v>
      </c>
      <c r="O427" s="24" t="s">
        <v>28</v>
      </c>
      <c r="P427" s="25" t="s">
        <v>60</v>
      </c>
      <c r="Q427" s="27">
        <v>5354505162</v>
      </c>
      <c r="R427" s="27">
        <v>1396291977</v>
      </c>
      <c r="S427" s="27">
        <v>546496077</v>
      </c>
      <c r="T427" s="27">
        <v>6204301062</v>
      </c>
      <c r="U427" s="27">
        <v>0</v>
      </c>
      <c r="V427" s="27">
        <v>6200681515</v>
      </c>
      <c r="W427" s="27">
        <v>3619547</v>
      </c>
      <c r="X427" s="27">
        <v>6200681515</v>
      </c>
      <c r="Y427" s="27">
        <v>6067327987</v>
      </c>
      <c r="Z427" s="27">
        <v>6067145100</v>
      </c>
      <c r="AA427" s="27">
        <v>6067145100</v>
      </c>
    </row>
    <row r="428" spans="1:27" ht="56.25" x14ac:dyDescent="0.25">
      <c r="A428" s="24" t="s">
        <v>116</v>
      </c>
      <c r="B428" s="25" t="s">
        <v>117</v>
      </c>
      <c r="C428" s="26" t="s">
        <v>61</v>
      </c>
      <c r="D428" s="24" t="s">
        <v>48</v>
      </c>
      <c r="E428" s="24" t="s">
        <v>180</v>
      </c>
      <c r="F428" s="24" t="s">
        <v>168</v>
      </c>
      <c r="G428" s="24" t="s">
        <v>169</v>
      </c>
      <c r="H428" s="24" t="s">
        <v>177</v>
      </c>
      <c r="I428" s="24"/>
      <c r="J428" s="24"/>
      <c r="K428" s="24"/>
      <c r="L428" s="24"/>
      <c r="M428" s="24" t="s">
        <v>27</v>
      </c>
      <c r="N428" s="24" t="s">
        <v>156</v>
      </c>
      <c r="O428" s="24" t="s">
        <v>28</v>
      </c>
      <c r="P428" s="25" t="s">
        <v>58</v>
      </c>
      <c r="Q428" s="27">
        <v>131856870</v>
      </c>
      <c r="R428" s="27">
        <v>9883663</v>
      </c>
      <c r="S428" s="27">
        <v>80640</v>
      </c>
      <c r="T428" s="27">
        <v>141659893</v>
      </c>
      <c r="U428" s="27">
        <v>0</v>
      </c>
      <c r="V428" s="27">
        <v>141659462</v>
      </c>
      <c r="W428" s="27">
        <v>431</v>
      </c>
      <c r="X428" s="27">
        <v>141659462</v>
      </c>
      <c r="Y428" s="27">
        <v>141659462</v>
      </c>
      <c r="Z428" s="27">
        <v>141659462</v>
      </c>
      <c r="AA428" s="27">
        <v>141659462</v>
      </c>
    </row>
    <row r="429" spans="1:27" ht="45" x14ac:dyDescent="0.25">
      <c r="A429" s="24" t="s">
        <v>116</v>
      </c>
      <c r="B429" s="25" t="s">
        <v>117</v>
      </c>
      <c r="C429" s="26" t="s">
        <v>182</v>
      </c>
      <c r="D429" s="24" t="s">
        <v>48</v>
      </c>
      <c r="E429" s="24" t="s">
        <v>180</v>
      </c>
      <c r="F429" s="24" t="s">
        <v>168</v>
      </c>
      <c r="G429" s="24" t="s">
        <v>170</v>
      </c>
      <c r="H429" s="24" t="s">
        <v>62</v>
      </c>
      <c r="I429" s="24"/>
      <c r="J429" s="24"/>
      <c r="K429" s="24"/>
      <c r="L429" s="24"/>
      <c r="M429" s="24" t="s">
        <v>27</v>
      </c>
      <c r="N429" s="24" t="s">
        <v>156</v>
      </c>
      <c r="O429" s="24" t="s">
        <v>28</v>
      </c>
      <c r="P429" s="25" t="s">
        <v>63</v>
      </c>
      <c r="Q429" s="27">
        <v>1112393073</v>
      </c>
      <c r="R429" s="27">
        <v>481446332</v>
      </c>
      <c r="S429" s="27">
        <v>9328112</v>
      </c>
      <c r="T429" s="27">
        <v>1584511293</v>
      </c>
      <c r="U429" s="27">
        <v>0</v>
      </c>
      <c r="V429" s="27">
        <v>1584347122</v>
      </c>
      <c r="W429" s="27">
        <v>164171</v>
      </c>
      <c r="X429" s="27">
        <v>1584347122</v>
      </c>
      <c r="Y429" s="27">
        <v>1456299019.3199999</v>
      </c>
      <c r="Z429" s="27">
        <v>1456299019.3199999</v>
      </c>
      <c r="AA429" s="27">
        <v>1456299019.3199999</v>
      </c>
    </row>
    <row r="430" spans="1:27" ht="22.5" x14ac:dyDescent="0.25">
      <c r="A430" s="24" t="s">
        <v>118</v>
      </c>
      <c r="B430" s="25" t="s">
        <v>119</v>
      </c>
      <c r="C430" s="26" t="s">
        <v>34</v>
      </c>
      <c r="D430" s="24" t="s">
        <v>26</v>
      </c>
      <c r="E430" s="24" t="s">
        <v>157</v>
      </c>
      <c r="F430" s="24"/>
      <c r="G430" s="24"/>
      <c r="H430" s="24"/>
      <c r="I430" s="24"/>
      <c r="J430" s="24"/>
      <c r="K430" s="24"/>
      <c r="L430" s="24"/>
      <c r="M430" s="24" t="s">
        <v>27</v>
      </c>
      <c r="N430" s="24" t="s">
        <v>156</v>
      </c>
      <c r="O430" s="24" t="s">
        <v>28</v>
      </c>
      <c r="P430" s="25" t="s">
        <v>35</v>
      </c>
      <c r="Q430" s="27">
        <v>17107247</v>
      </c>
      <c r="R430" s="27">
        <v>359154750</v>
      </c>
      <c r="S430" s="27">
        <v>118667760</v>
      </c>
      <c r="T430" s="27">
        <v>257594237</v>
      </c>
      <c r="U430" s="27">
        <v>0</v>
      </c>
      <c r="V430" s="27">
        <v>257594237</v>
      </c>
      <c r="W430" s="27">
        <v>0</v>
      </c>
      <c r="X430" s="27">
        <v>257594237</v>
      </c>
      <c r="Y430" s="27">
        <v>257594237</v>
      </c>
      <c r="Z430" s="27">
        <v>257594237</v>
      </c>
      <c r="AA430" s="27">
        <v>257594237</v>
      </c>
    </row>
    <row r="431" spans="1:27" ht="22.5" x14ac:dyDescent="0.25">
      <c r="A431" s="24" t="s">
        <v>118</v>
      </c>
      <c r="B431" s="25" t="s">
        <v>119</v>
      </c>
      <c r="C431" s="26" t="s">
        <v>44</v>
      </c>
      <c r="D431" s="24" t="s">
        <v>26</v>
      </c>
      <c r="E431" s="24" t="s">
        <v>166</v>
      </c>
      <c r="F431" s="24" t="s">
        <v>155</v>
      </c>
      <c r="G431" s="24"/>
      <c r="H431" s="24"/>
      <c r="I431" s="24"/>
      <c r="J431" s="24"/>
      <c r="K431" s="24"/>
      <c r="L431" s="24"/>
      <c r="M431" s="24" t="s">
        <v>27</v>
      </c>
      <c r="N431" s="24" t="s">
        <v>156</v>
      </c>
      <c r="O431" s="24" t="s">
        <v>28</v>
      </c>
      <c r="P431" s="25" t="s">
        <v>45</v>
      </c>
      <c r="Q431" s="27">
        <v>8958683</v>
      </c>
      <c r="R431" s="27">
        <v>1017019</v>
      </c>
      <c r="S431" s="27">
        <v>0</v>
      </c>
      <c r="T431" s="27">
        <v>9975702</v>
      </c>
      <c r="U431" s="27">
        <v>0</v>
      </c>
      <c r="V431" s="27">
        <v>9975701.8300000001</v>
      </c>
      <c r="W431" s="27">
        <v>0.17</v>
      </c>
      <c r="X431" s="27">
        <v>9975701.8300000001</v>
      </c>
      <c r="Y431" s="27">
        <v>9975701.8300000001</v>
      </c>
      <c r="Z431" s="27">
        <v>9975701.8300000001</v>
      </c>
      <c r="AA431" s="27">
        <v>9975701.8300000001</v>
      </c>
    </row>
    <row r="432" spans="1:27" ht="56.25" x14ac:dyDescent="0.25">
      <c r="A432" s="24" t="s">
        <v>118</v>
      </c>
      <c r="B432" s="25" t="s">
        <v>119</v>
      </c>
      <c r="C432" s="26" t="s">
        <v>49</v>
      </c>
      <c r="D432" s="24" t="s">
        <v>48</v>
      </c>
      <c r="E432" s="24" t="s">
        <v>167</v>
      </c>
      <c r="F432" s="24" t="s">
        <v>168</v>
      </c>
      <c r="G432" s="24" t="s">
        <v>170</v>
      </c>
      <c r="H432" s="24" t="s">
        <v>171</v>
      </c>
      <c r="I432" s="24"/>
      <c r="J432" s="24"/>
      <c r="K432" s="24"/>
      <c r="L432" s="24"/>
      <c r="M432" s="24" t="s">
        <v>27</v>
      </c>
      <c r="N432" s="24" t="s">
        <v>156</v>
      </c>
      <c r="O432" s="24" t="s">
        <v>28</v>
      </c>
      <c r="P432" s="25" t="s">
        <v>50</v>
      </c>
      <c r="Q432" s="27">
        <v>70984250</v>
      </c>
      <c r="R432" s="27">
        <v>4066166</v>
      </c>
      <c r="S432" s="27">
        <v>4794650</v>
      </c>
      <c r="T432" s="27">
        <v>70255766</v>
      </c>
      <c r="U432" s="27">
        <v>0</v>
      </c>
      <c r="V432" s="27">
        <v>70255766</v>
      </c>
      <c r="W432" s="27">
        <v>0</v>
      </c>
      <c r="X432" s="27">
        <v>70255766</v>
      </c>
      <c r="Y432" s="27">
        <v>70255766</v>
      </c>
      <c r="Z432" s="27">
        <v>70255766</v>
      </c>
      <c r="AA432" s="27">
        <v>70255766</v>
      </c>
    </row>
    <row r="433" spans="1:27" ht="56.25" x14ac:dyDescent="0.25">
      <c r="A433" s="24" t="s">
        <v>118</v>
      </c>
      <c r="B433" s="25" t="s">
        <v>119</v>
      </c>
      <c r="C433" s="26" t="s">
        <v>51</v>
      </c>
      <c r="D433" s="24" t="s">
        <v>48</v>
      </c>
      <c r="E433" s="24" t="s">
        <v>167</v>
      </c>
      <c r="F433" s="24" t="s">
        <v>168</v>
      </c>
      <c r="G433" s="24" t="s">
        <v>172</v>
      </c>
      <c r="H433" s="24" t="s">
        <v>52</v>
      </c>
      <c r="I433" s="24"/>
      <c r="J433" s="24"/>
      <c r="K433" s="24"/>
      <c r="L433" s="24"/>
      <c r="M433" s="24" t="s">
        <v>27</v>
      </c>
      <c r="N433" s="24" t="s">
        <v>156</v>
      </c>
      <c r="O433" s="24" t="s">
        <v>28</v>
      </c>
      <c r="P433" s="25" t="s">
        <v>53</v>
      </c>
      <c r="Q433" s="27">
        <v>56608000</v>
      </c>
      <c r="R433" s="27">
        <v>210000</v>
      </c>
      <c r="S433" s="27">
        <v>4959528</v>
      </c>
      <c r="T433" s="27">
        <v>51858472</v>
      </c>
      <c r="U433" s="27">
        <v>0</v>
      </c>
      <c r="V433" s="27">
        <v>51858472</v>
      </c>
      <c r="W433" s="27">
        <v>0</v>
      </c>
      <c r="X433" s="27">
        <v>51858472</v>
      </c>
      <c r="Y433" s="27">
        <v>51858472</v>
      </c>
      <c r="Z433" s="27">
        <v>51858472</v>
      </c>
      <c r="AA433" s="27">
        <v>51858472</v>
      </c>
    </row>
    <row r="434" spans="1:27" ht="90" x14ac:dyDescent="0.25">
      <c r="A434" s="24" t="s">
        <v>118</v>
      </c>
      <c r="B434" s="25" t="s">
        <v>119</v>
      </c>
      <c r="C434" s="26" t="s">
        <v>55</v>
      </c>
      <c r="D434" s="24" t="s">
        <v>48</v>
      </c>
      <c r="E434" s="24" t="s">
        <v>167</v>
      </c>
      <c r="F434" s="24" t="s">
        <v>168</v>
      </c>
      <c r="G434" s="24" t="s">
        <v>173</v>
      </c>
      <c r="H434" s="24" t="s">
        <v>174</v>
      </c>
      <c r="I434" s="24"/>
      <c r="J434" s="24"/>
      <c r="K434" s="24"/>
      <c r="L434" s="24"/>
      <c r="M434" s="24" t="s">
        <v>54</v>
      </c>
      <c r="N434" s="24" t="s">
        <v>163</v>
      </c>
      <c r="O434" s="24" t="s">
        <v>28</v>
      </c>
      <c r="P434" s="25" t="s">
        <v>56</v>
      </c>
      <c r="Q434" s="27">
        <v>1931941408</v>
      </c>
      <c r="R434" s="27">
        <v>703766681</v>
      </c>
      <c r="S434" s="27">
        <v>257179901</v>
      </c>
      <c r="T434" s="27">
        <v>2378528188</v>
      </c>
      <c r="U434" s="27">
        <v>0</v>
      </c>
      <c r="V434" s="27">
        <v>2378528188</v>
      </c>
      <c r="W434" s="27">
        <v>0</v>
      </c>
      <c r="X434" s="27">
        <v>2378528188</v>
      </c>
      <c r="Y434" s="27">
        <v>2378528188</v>
      </c>
      <c r="Z434" s="27">
        <v>2378528188</v>
      </c>
      <c r="AA434" s="27">
        <v>2378528188</v>
      </c>
    </row>
    <row r="435" spans="1:27" ht="90" x14ac:dyDescent="0.25">
      <c r="A435" s="24" t="s">
        <v>118</v>
      </c>
      <c r="B435" s="25" t="s">
        <v>119</v>
      </c>
      <c r="C435" s="26" t="s">
        <v>55</v>
      </c>
      <c r="D435" s="24" t="s">
        <v>48</v>
      </c>
      <c r="E435" s="24" t="s">
        <v>167</v>
      </c>
      <c r="F435" s="24" t="s">
        <v>168</v>
      </c>
      <c r="G435" s="24" t="s">
        <v>173</v>
      </c>
      <c r="H435" s="24" t="s">
        <v>174</v>
      </c>
      <c r="I435" s="24"/>
      <c r="J435" s="24"/>
      <c r="K435" s="24"/>
      <c r="L435" s="24"/>
      <c r="M435" s="24" t="s">
        <v>27</v>
      </c>
      <c r="N435" s="24" t="s">
        <v>175</v>
      </c>
      <c r="O435" s="24" t="s">
        <v>28</v>
      </c>
      <c r="P435" s="25" t="s">
        <v>56</v>
      </c>
      <c r="Q435" s="27">
        <v>364474864</v>
      </c>
      <c r="R435" s="27">
        <v>0</v>
      </c>
      <c r="S435" s="27">
        <v>4774913</v>
      </c>
      <c r="T435" s="27">
        <v>359699951</v>
      </c>
      <c r="U435" s="27">
        <v>0</v>
      </c>
      <c r="V435" s="27">
        <v>359699951</v>
      </c>
      <c r="W435" s="27">
        <v>0</v>
      </c>
      <c r="X435" s="27">
        <v>359699951</v>
      </c>
      <c r="Y435" s="27">
        <v>359699951</v>
      </c>
      <c r="Z435" s="27">
        <v>359699951</v>
      </c>
      <c r="AA435" s="27">
        <v>359699951</v>
      </c>
    </row>
    <row r="436" spans="1:27" ht="90" x14ac:dyDescent="0.25">
      <c r="A436" s="24" t="s">
        <v>118</v>
      </c>
      <c r="B436" s="25" t="s">
        <v>119</v>
      </c>
      <c r="C436" s="26" t="s">
        <v>55</v>
      </c>
      <c r="D436" s="24" t="s">
        <v>48</v>
      </c>
      <c r="E436" s="24" t="s">
        <v>167</v>
      </c>
      <c r="F436" s="24" t="s">
        <v>168</v>
      </c>
      <c r="G436" s="24" t="s">
        <v>173</v>
      </c>
      <c r="H436" s="24" t="s">
        <v>174</v>
      </c>
      <c r="I436" s="24"/>
      <c r="J436" s="24"/>
      <c r="K436" s="24"/>
      <c r="L436" s="24"/>
      <c r="M436" s="24" t="s">
        <v>27</v>
      </c>
      <c r="N436" s="24" t="s">
        <v>156</v>
      </c>
      <c r="O436" s="24" t="s">
        <v>28</v>
      </c>
      <c r="P436" s="25" t="s">
        <v>56</v>
      </c>
      <c r="Q436" s="27">
        <v>6842716317</v>
      </c>
      <c r="R436" s="27">
        <v>11134561</v>
      </c>
      <c r="S436" s="27">
        <v>198692114</v>
      </c>
      <c r="T436" s="27">
        <v>6655158764</v>
      </c>
      <c r="U436" s="27">
        <v>0</v>
      </c>
      <c r="V436" s="27">
        <v>6655158764</v>
      </c>
      <c r="W436" s="27">
        <v>0</v>
      </c>
      <c r="X436" s="27">
        <v>6655158764</v>
      </c>
      <c r="Y436" s="27">
        <v>6655158764</v>
      </c>
      <c r="Z436" s="27">
        <v>6655158764</v>
      </c>
      <c r="AA436" s="27">
        <v>6655158764</v>
      </c>
    </row>
    <row r="437" spans="1:27" ht="56.25" x14ac:dyDescent="0.25">
      <c r="A437" s="24" t="s">
        <v>118</v>
      </c>
      <c r="B437" s="25" t="s">
        <v>119</v>
      </c>
      <c r="C437" s="26" t="s">
        <v>57</v>
      </c>
      <c r="D437" s="24" t="s">
        <v>48</v>
      </c>
      <c r="E437" s="24" t="s">
        <v>167</v>
      </c>
      <c r="F437" s="24" t="s">
        <v>168</v>
      </c>
      <c r="G437" s="24" t="s">
        <v>173</v>
      </c>
      <c r="H437" s="24" t="s">
        <v>177</v>
      </c>
      <c r="I437" s="24"/>
      <c r="J437" s="24"/>
      <c r="K437" s="24"/>
      <c r="L437" s="24"/>
      <c r="M437" s="24" t="s">
        <v>54</v>
      </c>
      <c r="N437" s="24" t="s">
        <v>163</v>
      </c>
      <c r="O437" s="24" t="s">
        <v>28</v>
      </c>
      <c r="P437" s="25" t="s">
        <v>58</v>
      </c>
      <c r="Q437" s="27">
        <v>781332758</v>
      </c>
      <c r="R437" s="27">
        <v>275443340</v>
      </c>
      <c r="S437" s="27">
        <v>261706908</v>
      </c>
      <c r="T437" s="27">
        <v>795069190</v>
      </c>
      <c r="U437" s="27">
        <v>0</v>
      </c>
      <c r="V437" s="27">
        <v>795069190</v>
      </c>
      <c r="W437" s="27">
        <v>0</v>
      </c>
      <c r="X437" s="27">
        <v>795069190</v>
      </c>
      <c r="Y437" s="27">
        <v>791249267</v>
      </c>
      <c r="Z437" s="27">
        <v>791249267</v>
      </c>
      <c r="AA437" s="27">
        <v>791249267</v>
      </c>
    </row>
    <row r="438" spans="1:27" ht="56.25" x14ac:dyDescent="0.25">
      <c r="A438" s="24" t="s">
        <v>118</v>
      </c>
      <c r="B438" s="25" t="s">
        <v>119</v>
      </c>
      <c r="C438" s="26" t="s">
        <v>57</v>
      </c>
      <c r="D438" s="24" t="s">
        <v>48</v>
      </c>
      <c r="E438" s="24" t="s">
        <v>167</v>
      </c>
      <c r="F438" s="24" t="s">
        <v>168</v>
      </c>
      <c r="G438" s="24" t="s">
        <v>173</v>
      </c>
      <c r="H438" s="24" t="s">
        <v>177</v>
      </c>
      <c r="I438" s="24"/>
      <c r="J438" s="24"/>
      <c r="K438" s="24"/>
      <c r="L438" s="24"/>
      <c r="M438" s="24" t="s">
        <v>27</v>
      </c>
      <c r="N438" s="24" t="s">
        <v>156</v>
      </c>
      <c r="O438" s="24" t="s">
        <v>28</v>
      </c>
      <c r="P438" s="25" t="s">
        <v>58</v>
      </c>
      <c r="Q438" s="27">
        <v>1149277311</v>
      </c>
      <c r="R438" s="27">
        <v>483982376</v>
      </c>
      <c r="S438" s="27">
        <v>122006659</v>
      </c>
      <c r="T438" s="27">
        <v>1511253028</v>
      </c>
      <c r="U438" s="27">
        <v>0</v>
      </c>
      <c r="V438" s="27">
        <v>1511253028</v>
      </c>
      <c r="W438" s="27">
        <v>0</v>
      </c>
      <c r="X438" s="27">
        <v>1511253028</v>
      </c>
      <c r="Y438" s="27">
        <v>1507795211</v>
      </c>
      <c r="Z438" s="27">
        <v>1507795211</v>
      </c>
      <c r="AA438" s="27">
        <v>1507795211</v>
      </c>
    </row>
    <row r="439" spans="1:27" ht="45" x14ac:dyDescent="0.25">
      <c r="A439" s="24" t="s">
        <v>118</v>
      </c>
      <c r="B439" s="25" t="s">
        <v>119</v>
      </c>
      <c r="C439" s="26" t="s">
        <v>59</v>
      </c>
      <c r="D439" s="24" t="s">
        <v>48</v>
      </c>
      <c r="E439" s="24" t="s">
        <v>167</v>
      </c>
      <c r="F439" s="24" t="s">
        <v>168</v>
      </c>
      <c r="G439" s="24" t="s">
        <v>163</v>
      </c>
      <c r="H439" s="24" t="s">
        <v>178</v>
      </c>
      <c r="I439" s="24"/>
      <c r="J439" s="24"/>
      <c r="K439" s="24"/>
      <c r="L439" s="24"/>
      <c r="M439" s="24" t="s">
        <v>54</v>
      </c>
      <c r="N439" s="24" t="s">
        <v>179</v>
      </c>
      <c r="O439" s="24" t="s">
        <v>28</v>
      </c>
      <c r="P439" s="25" t="s">
        <v>60</v>
      </c>
      <c r="Q439" s="27">
        <v>460675226</v>
      </c>
      <c r="R439" s="27">
        <v>436343226</v>
      </c>
      <c r="S439" s="27">
        <v>50049918</v>
      </c>
      <c r="T439" s="27">
        <v>846968534</v>
      </c>
      <c r="U439" s="27">
        <v>0</v>
      </c>
      <c r="V439" s="27">
        <v>846968532</v>
      </c>
      <c r="W439" s="27">
        <v>2</v>
      </c>
      <c r="X439" s="27">
        <v>846968532</v>
      </c>
      <c r="Y439" s="27">
        <v>830065199</v>
      </c>
      <c r="Z439" s="27">
        <v>830065199</v>
      </c>
      <c r="AA439" s="27">
        <v>830065199</v>
      </c>
    </row>
    <row r="440" spans="1:27" ht="45" x14ac:dyDescent="0.25">
      <c r="A440" s="24" t="s">
        <v>118</v>
      </c>
      <c r="B440" s="25" t="s">
        <v>119</v>
      </c>
      <c r="C440" s="26" t="s">
        <v>59</v>
      </c>
      <c r="D440" s="24" t="s">
        <v>48</v>
      </c>
      <c r="E440" s="24" t="s">
        <v>167</v>
      </c>
      <c r="F440" s="24" t="s">
        <v>168</v>
      </c>
      <c r="G440" s="24" t="s">
        <v>163</v>
      </c>
      <c r="H440" s="24" t="s">
        <v>178</v>
      </c>
      <c r="I440" s="24"/>
      <c r="J440" s="24"/>
      <c r="K440" s="24"/>
      <c r="L440" s="24"/>
      <c r="M440" s="24" t="s">
        <v>27</v>
      </c>
      <c r="N440" s="24" t="s">
        <v>176</v>
      </c>
      <c r="O440" s="24" t="s">
        <v>28</v>
      </c>
      <c r="P440" s="25" t="s">
        <v>60</v>
      </c>
      <c r="Q440" s="27">
        <v>5876191</v>
      </c>
      <c r="R440" s="27">
        <v>107815980</v>
      </c>
      <c r="S440" s="27">
        <v>21219759</v>
      </c>
      <c r="T440" s="27">
        <v>92472412</v>
      </c>
      <c r="U440" s="27">
        <v>0</v>
      </c>
      <c r="V440" s="27">
        <v>92472412</v>
      </c>
      <c r="W440" s="27">
        <v>0</v>
      </c>
      <c r="X440" s="27">
        <v>92472412</v>
      </c>
      <c r="Y440" s="27">
        <v>92472412</v>
      </c>
      <c r="Z440" s="27">
        <v>92472412</v>
      </c>
      <c r="AA440" s="27">
        <v>92472412</v>
      </c>
    </row>
    <row r="441" spans="1:27" ht="45" x14ac:dyDescent="0.25">
      <c r="A441" s="24" t="s">
        <v>118</v>
      </c>
      <c r="B441" s="25" t="s">
        <v>119</v>
      </c>
      <c r="C441" s="26" t="s">
        <v>59</v>
      </c>
      <c r="D441" s="24" t="s">
        <v>48</v>
      </c>
      <c r="E441" s="24" t="s">
        <v>167</v>
      </c>
      <c r="F441" s="24" t="s">
        <v>168</v>
      </c>
      <c r="G441" s="24" t="s">
        <v>163</v>
      </c>
      <c r="H441" s="24" t="s">
        <v>178</v>
      </c>
      <c r="I441" s="24"/>
      <c r="J441" s="24"/>
      <c r="K441" s="24"/>
      <c r="L441" s="24"/>
      <c r="M441" s="24" t="s">
        <v>27</v>
      </c>
      <c r="N441" s="24" t="s">
        <v>156</v>
      </c>
      <c r="O441" s="24" t="s">
        <v>28</v>
      </c>
      <c r="P441" s="25" t="s">
        <v>60</v>
      </c>
      <c r="Q441" s="27">
        <v>2157745463</v>
      </c>
      <c r="R441" s="27">
        <v>300550957</v>
      </c>
      <c r="S441" s="27">
        <v>927892693</v>
      </c>
      <c r="T441" s="27">
        <v>1530403727</v>
      </c>
      <c r="U441" s="27">
        <v>0</v>
      </c>
      <c r="V441" s="27">
        <v>1527580676</v>
      </c>
      <c r="W441" s="27">
        <v>2823051</v>
      </c>
      <c r="X441" s="27">
        <v>1527580676</v>
      </c>
      <c r="Y441" s="27">
        <v>1521916383</v>
      </c>
      <c r="Z441" s="27">
        <v>1521916383</v>
      </c>
      <c r="AA441" s="27">
        <v>1521916383</v>
      </c>
    </row>
    <row r="442" spans="1:27" ht="56.25" x14ac:dyDescent="0.25">
      <c r="A442" s="24" t="s">
        <v>118</v>
      </c>
      <c r="B442" s="25" t="s">
        <v>119</v>
      </c>
      <c r="C442" s="26" t="s">
        <v>61</v>
      </c>
      <c r="D442" s="24" t="s">
        <v>48</v>
      </c>
      <c r="E442" s="24" t="s">
        <v>180</v>
      </c>
      <c r="F442" s="24" t="s">
        <v>168</v>
      </c>
      <c r="G442" s="24" t="s">
        <v>169</v>
      </c>
      <c r="H442" s="24" t="s">
        <v>177</v>
      </c>
      <c r="I442" s="24"/>
      <c r="J442" s="24"/>
      <c r="K442" s="24"/>
      <c r="L442" s="24"/>
      <c r="M442" s="24" t="s">
        <v>27</v>
      </c>
      <c r="N442" s="24" t="s">
        <v>156</v>
      </c>
      <c r="O442" s="24" t="s">
        <v>28</v>
      </c>
      <c r="P442" s="25" t="s">
        <v>58</v>
      </c>
      <c r="Q442" s="27">
        <v>66817351</v>
      </c>
      <c r="R442" s="27">
        <v>0</v>
      </c>
      <c r="S442" s="27">
        <v>66817351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</row>
    <row r="443" spans="1:27" ht="45" x14ac:dyDescent="0.25">
      <c r="A443" s="24" t="s">
        <v>118</v>
      </c>
      <c r="B443" s="25" t="s">
        <v>119</v>
      </c>
      <c r="C443" s="26" t="s">
        <v>182</v>
      </c>
      <c r="D443" s="24" t="s">
        <v>48</v>
      </c>
      <c r="E443" s="24" t="s">
        <v>180</v>
      </c>
      <c r="F443" s="24" t="s">
        <v>168</v>
      </c>
      <c r="G443" s="24" t="s">
        <v>170</v>
      </c>
      <c r="H443" s="24" t="s">
        <v>62</v>
      </c>
      <c r="I443" s="24"/>
      <c r="J443" s="24"/>
      <c r="K443" s="24"/>
      <c r="L443" s="24"/>
      <c r="M443" s="24" t="s">
        <v>27</v>
      </c>
      <c r="N443" s="24" t="s">
        <v>156</v>
      </c>
      <c r="O443" s="24" t="s">
        <v>28</v>
      </c>
      <c r="P443" s="25" t="s">
        <v>63</v>
      </c>
      <c r="Q443" s="27">
        <v>590246869</v>
      </c>
      <c r="R443" s="27">
        <v>385752870</v>
      </c>
      <c r="S443" s="27">
        <v>26558186</v>
      </c>
      <c r="T443" s="27">
        <v>949441553</v>
      </c>
      <c r="U443" s="27">
        <v>0</v>
      </c>
      <c r="V443" s="27">
        <v>940993624.98000002</v>
      </c>
      <c r="W443" s="27">
        <v>8447928.0199999996</v>
      </c>
      <c r="X443" s="27">
        <v>940993624.98000002</v>
      </c>
      <c r="Y443" s="27">
        <v>894498238.98000002</v>
      </c>
      <c r="Z443" s="27">
        <v>894498238.98000002</v>
      </c>
      <c r="AA443" s="27">
        <v>894498238.98000002</v>
      </c>
    </row>
    <row r="444" spans="1:27" ht="22.5" x14ac:dyDescent="0.25">
      <c r="A444" s="24" t="s">
        <v>120</v>
      </c>
      <c r="B444" s="25" t="s">
        <v>121</v>
      </c>
      <c r="C444" s="26" t="s">
        <v>34</v>
      </c>
      <c r="D444" s="24" t="s">
        <v>26</v>
      </c>
      <c r="E444" s="24" t="s">
        <v>157</v>
      </c>
      <c r="F444" s="24"/>
      <c r="G444" s="24"/>
      <c r="H444" s="24"/>
      <c r="I444" s="24"/>
      <c r="J444" s="24"/>
      <c r="K444" s="24"/>
      <c r="L444" s="24"/>
      <c r="M444" s="24" t="s">
        <v>27</v>
      </c>
      <c r="N444" s="24" t="s">
        <v>156</v>
      </c>
      <c r="O444" s="24" t="s">
        <v>28</v>
      </c>
      <c r="P444" s="25" t="s">
        <v>35</v>
      </c>
      <c r="Q444" s="27">
        <v>26189446</v>
      </c>
      <c r="R444" s="27">
        <v>388876773</v>
      </c>
      <c r="S444" s="27">
        <v>57663256</v>
      </c>
      <c r="T444" s="27">
        <v>357402963</v>
      </c>
      <c r="U444" s="27">
        <v>0</v>
      </c>
      <c r="V444" s="27">
        <v>357402963</v>
      </c>
      <c r="W444" s="27">
        <v>0</v>
      </c>
      <c r="X444" s="27">
        <v>357402963</v>
      </c>
      <c r="Y444" s="27">
        <v>352271144.13</v>
      </c>
      <c r="Z444" s="27">
        <v>342418894.13</v>
      </c>
      <c r="AA444" s="27">
        <v>342418894.13</v>
      </c>
    </row>
    <row r="445" spans="1:27" ht="22.5" x14ac:dyDescent="0.25">
      <c r="A445" s="24" t="s">
        <v>120</v>
      </c>
      <c r="B445" s="25" t="s">
        <v>121</v>
      </c>
      <c r="C445" s="26" t="s">
        <v>44</v>
      </c>
      <c r="D445" s="24" t="s">
        <v>26</v>
      </c>
      <c r="E445" s="24" t="s">
        <v>166</v>
      </c>
      <c r="F445" s="24" t="s">
        <v>155</v>
      </c>
      <c r="G445" s="24"/>
      <c r="H445" s="24"/>
      <c r="I445" s="24"/>
      <c r="J445" s="24"/>
      <c r="K445" s="24"/>
      <c r="L445" s="24"/>
      <c r="M445" s="24" t="s">
        <v>27</v>
      </c>
      <c r="N445" s="24" t="s">
        <v>156</v>
      </c>
      <c r="O445" s="24" t="s">
        <v>28</v>
      </c>
      <c r="P445" s="25" t="s">
        <v>45</v>
      </c>
      <c r="Q445" s="27">
        <v>10972520</v>
      </c>
      <c r="R445" s="27">
        <v>0</v>
      </c>
      <c r="S445" s="27">
        <v>92008</v>
      </c>
      <c r="T445" s="27">
        <v>10880512</v>
      </c>
      <c r="U445" s="27">
        <v>0</v>
      </c>
      <c r="V445" s="27">
        <v>10880512</v>
      </c>
      <c r="W445" s="27">
        <v>0</v>
      </c>
      <c r="X445" s="27">
        <v>10880512</v>
      </c>
      <c r="Y445" s="27">
        <v>10880512</v>
      </c>
      <c r="Z445" s="27">
        <v>10880512</v>
      </c>
      <c r="AA445" s="27">
        <v>10880512</v>
      </c>
    </row>
    <row r="446" spans="1:27" ht="56.25" x14ac:dyDescent="0.25">
      <c r="A446" s="24" t="s">
        <v>120</v>
      </c>
      <c r="B446" s="25" t="s">
        <v>121</v>
      </c>
      <c r="C446" s="26" t="s">
        <v>49</v>
      </c>
      <c r="D446" s="24" t="s">
        <v>48</v>
      </c>
      <c r="E446" s="24" t="s">
        <v>167</v>
      </c>
      <c r="F446" s="24" t="s">
        <v>168</v>
      </c>
      <c r="G446" s="24" t="s">
        <v>170</v>
      </c>
      <c r="H446" s="24" t="s">
        <v>171</v>
      </c>
      <c r="I446" s="24"/>
      <c r="J446" s="24"/>
      <c r="K446" s="24"/>
      <c r="L446" s="24"/>
      <c r="M446" s="24" t="s">
        <v>27</v>
      </c>
      <c r="N446" s="24" t="s">
        <v>156</v>
      </c>
      <c r="O446" s="24" t="s">
        <v>28</v>
      </c>
      <c r="P446" s="25" t="s">
        <v>50</v>
      </c>
      <c r="Q446" s="27">
        <v>70984250</v>
      </c>
      <c r="R446" s="27">
        <v>4379274</v>
      </c>
      <c r="S446" s="27">
        <v>0</v>
      </c>
      <c r="T446" s="27">
        <v>75363524</v>
      </c>
      <c r="U446" s="27">
        <v>0</v>
      </c>
      <c r="V446" s="27">
        <v>75360170.400000006</v>
      </c>
      <c r="W446" s="27">
        <v>3353.6</v>
      </c>
      <c r="X446" s="27">
        <v>75360170.400000006</v>
      </c>
      <c r="Y446" s="27">
        <v>75360170.400000006</v>
      </c>
      <c r="Z446" s="27">
        <v>75360170.400000006</v>
      </c>
      <c r="AA446" s="27">
        <v>75360170.400000006</v>
      </c>
    </row>
    <row r="447" spans="1:27" ht="56.25" x14ac:dyDescent="0.25">
      <c r="A447" s="24" t="s">
        <v>120</v>
      </c>
      <c r="B447" s="25" t="s">
        <v>121</v>
      </c>
      <c r="C447" s="26" t="s">
        <v>51</v>
      </c>
      <c r="D447" s="24" t="s">
        <v>48</v>
      </c>
      <c r="E447" s="24" t="s">
        <v>167</v>
      </c>
      <c r="F447" s="24" t="s">
        <v>168</v>
      </c>
      <c r="G447" s="24" t="s">
        <v>172</v>
      </c>
      <c r="H447" s="24" t="s">
        <v>52</v>
      </c>
      <c r="I447" s="24"/>
      <c r="J447" s="24"/>
      <c r="K447" s="24"/>
      <c r="L447" s="24"/>
      <c r="M447" s="24" t="s">
        <v>27</v>
      </c>
      <c r="N447" s="24" t="s">
        <v>156</v>
      </c>
      <c r="O447" s="24" t="s">
        <v>28</v>
      </c>
      <c r="P447" s="25" t="s">
        <v>53</v>
      </c>
      <c r="Q447" s="27">
        <v>2289036730</v>
      </c>
      <c r="R447" s="27">
        <v>99669333</v>
      </c>
      <c r="S447" s="27">
        <v>937213976</v>
      </c>
      <c r="T447" s="27">
        <v>1451492087</v>
      </c>
      <c r="U447" s="27">
        <v>0</v>
      </c>
      <c r="V447" s="27">
        <v>1451364846.6900001</v>
      </c>
      <c r="W447" s="27">
        <v>127240.31</v>
      </c>
      <c r="X447" s="27">
        <v>1451364846.6900001</v>
      </c>
      <c r="Y447" s="27">
        <v>1353956170.6900001</v>
      </c>
      <c r="Z447" s="27">
        <v>1353956170.6900001</v>
      </c>
      <c r="AA447" s="27">
        <v>1353956170.6900001</v>
      </c>
    </row>
    <row r="448" spans="1:27" ht="90" x14ac:dyDescent="0.25">
      <c r="A448" s="24" t="s">
        <v>120</v>
      </c>
      <c r="B448" s="25" t="s">
        <v>121</v>
      </c>
      <c r="C448" s="26" t="s">
        <v>55</v>
      </c>
      <c r="D448" s="24" t="s">
        <v>48</v>
      </c>
      <c r="E448" s="24" t="s">
        <v>167</v>
      </c>
      <c r="F448" s="24" t="s">
        <v>168</v>
      </c>
      <c r="G448" s="24" t="s">
        <v>173</v>
      </c>
      <c r="H448" s="24" t="s">
        <v>174</v>
      </c>
      <c r="I448" s="24"/>
      <c r="J448" s="24"/>
      <c r="K448" s="24"/>
      <c r="L448" s="24"/>
      <c r="M448" s="24" t="s">
        <v>54</v>
      </c>
      <c r="N448" s="24" t="s">
        <v>163</v>
      </c>
      <c r="O448" s="24" t="s">
        <v>28</v>
      </c>
      <c r="P448" s="25" t="s">
        <v>56</v>
      </c>
      <c r="Q448" s="27">
        <v>17370240915</v>
      </c>
      <c r="R448" s="27">
        <v>6454381949</v>
      </c>
      <c r="S448" s="27">
        <v>5529038515</v>
      </c>
      <c r="T448" s="27">
        <v>18295584349</v>
      </c>
      <c r="U448" s="27">
        <v>0</v>
      </c>
      <c r="V448" s="27">
        <v>18273211149</v>
      </c>
      <c r="W448" s="27">
        <v>22373200</v>
      </c>
      <c r="X448" s="27">
        <v>18273211149</v>
      </c>
      <c r="Y448" s="27">
        <v>18193625523</v>
      </c>
      <c r="Z448" s="27">
        <v>18193625523</v>
      </c>
      <c r="AA448" s="27">
        <v>18193625523</v>
      </c>
    </row>
    <row r="449" spans="1:27" ht="90" x14ac:dyDescent="0.25">
      <c r="A449" s="24" t="s">
        <v>120</v>
      </c>
      <c r="B449" s="25" t="s">
        <v>121</v>
      </c>
      <c r="C449" s="26" t="s">
        <v>55</v>
      </c>
      <c r="D449" s="24" t="s">
        <v>48</v>
      </c>
      <c r="E449" s="24" t="s">
        <v>167</v>
      </c>
      <c r="F449" s="24" t="s">
        <v>168</v>
      </c>
      <c r="G449" s="24" t="s">
        <v>173</v>
      </c>
      <c r="H449" s="24" t="s">
        <v>174</v>
      </c>
      <c r="I449" s="24"/>
      <c r="J449" s="24"/>
      <c r="K449" s="24"/>
      <c r="L449" s="24"/>
      <c r="M449" s="24" t="s">
        <v>27</v>
      </c>
      <c r="N449" s="24" t="s">
        <v>175</v>
      </c>
      <c r="O449" s="24" t="s">
        <v>28</v>
      </c>
      <c r="P449" s="25" t="s">
        <v>56</v>
      </c>
      <c r="Q449" s="27">
        <v>549939320</v>
      </c>
      <c r="R449" s="27">
        <v>9798809</v>
      </c>
      <c r="S449" s="27">
        <v>4889493</v>
      </c>
      <c r="T449" s="27">
        <v>554848636</v>
      </c>
      <c r="U449" s="27">
        <v>0</v>
      </c>
      <c r="V449" s="27">
        <v>554848636</v>
      </c>
      <c r="W449" s="27">
        <v>0</v>
      </c>
      <c r="X449" s="27">
        <v>554848636</v>
      </c>
      <c r="Y449" s="27">
        <v>554848636</v>
      </c>
      <c r="Z449" s="27">
        <v>550399439</v>
      </c>
      <c r="AA449" s="27">
        <v>550399439</v>
      </c>
    </row>
    <row r="450" spans="1:27" ht="90" x14ac:dyDescent="0.25">
      <c r="A450" s="24" t="s">
        <v>120</v>
      </c>
      <c r="B450" s="25" t="s">
        <v>121</v>
      </c>
      <c r="C450" s="26" t="s">
        <v>55</v>
      </c>
      <c r="D450" s="24" t="s">
        <v>48</v>
      </c>
      <c r="E450" s="24" t="s">
        <v>167</v>
      </c>
      <c r="F450" s="24" t="s">
        <v>168</v>
      </c>
      <c r="G450" s="24" t="s">
        <v>173</v>
      </c>
      <c r="H450" s="24" t="s">
        <v>174</v>
      </c>
      <c r="I450" s="24"/>
      <c r="J450" s="24"/>
      <c r="K450" s="24"/>
      <c r="L450" s="24"/>
      <c r="M450" s="24" t="s">
        <v>27</v>
      </c>
      <c r="N450" s="24" t="s">
        <v>156</v>
      </c>
      <c r="O450" s="24" t="s">
        <v>28</v>
      </c>
      <c r="P450" s="25" t="s">
        <v>56</v>
      </c>
      <c r="Q450" s="27">
        <v>444016652</v>
      </c>
      <c r="R450" s="27">
        <v>592575313</v>
      </c>
      <c r="S450" s="27">
        <v>422190566</v>
      </c>
      <c r="T450" s="27">
        <v>614401399</v>
      </c>
      <c r="U450" s="27">
        <v>0</v>
      </c>
      <c r="V450" s="27">
        <v>613886717</v>
      </c>
      <c r="W450" s="27">
        <v>514682</v>
      </c>
      <c r="X450" s="27">
        <v>613886717</v>
      </c>
      <c r="Y450" s="27">
        <v>613886717</v>
      </c>
      <c r="Z450" s="27">
        <v>613886717</v>
      </c>
      <c r="AA450" s="27">
        <v>613886717</v>
      </c>
    </row>
    <row r="451" spans="1:27" ht="56.25" x14ac:dyDescent="0.25">
      <c r="A451" s="24" t="s">
        <v>120</v>
      </c>
      <c r="B451" s="25" t="s">
        <v>121</v>
      </c>
      <c r="C451" s="26" t="s">
        <v>57</v>
      </c>
      <c r="D451" s="24" t="s">
        <v>48</v>
      </c>
      <c r="E451" s="24" t="s">
        <v>167</v>
      </c>
      <c r="F451" s="24" t="s">
        <v>168</v>
      </c>
      <c r="G451" s="24" t="s">
        <v>173</v>
      </c>
      <c r="H451" s="24" t="s">
        <v>177</v>
      </c>
      <c r="I451" s="24"/>
      <c r="J451" s="24"/>
      <c r="K451" s="24"/>
      <c r="L451" s="24"/>
      <c r="M451" s="24" t="s">
        <v>54</v>
      </c>
      <c r="N451" s="24" t="s">
        <v>163</v>
      </c>
      <c r="O451" s="24" t="s">
        <v>28</v>
      </c>
      <c r="P451" s="25" t="s">
        <v>58</v>
      </c>
      <c r="Q451" s="27">
        <v>187474020</v>
      </c>
      <c r="R451" s="27">
        <v>344604336</v>
      </c>
      <c r="S451" s="27">
        <v>343719231</v>
      </c>
      <c r="T451" s="27">
        <v>188359125</v>
      </c>
      <c r="U451" s="27">
        <v>0</v>
      </c>
      <c r="V451" s="27">
        <v>188359125</v>
      </c>
      <c r="W451" s="27">
        <v>0</v>
      </c>
      <c r="X451" s="27">
        <v>188359125</v>
      </c>
      <c r="Y451" s="27">
        <v>188213097</v>
      </c>
      <c r="Z451" s="27">
        <v>188213097</v>
      </c>
      <c r="AA451" s="27">
        <v>188213097</v>
      </c>
    </row>
    <row r="452" spans="1:27" ht="56.25" x14ac:dyDescent="0.25">
      <c r="A452" s="24" t="s">
        <v>120</v>
      </c>
      <c r="B452" s="25" t="s">
        <v>121</v>
      </c>
      <c r="C452" s="26" t="s">
        <v>57</v>
      </c>
      <c r="D452" s="24" t="s">
        <v>48</v>
      </c>
      <c r="E452" s="24" t="s">
        <v>167</v>
      </c>
      <c r="F452" s="24" t="s">
        <v>168</v>
      </c>
      <c r="G452" s="24" t="s">
        <v>173</v>
      </c>
      <c r="H452" s="24" t="s">
        <v>177</v>
      </c>
      <c r="I452" s="24"/>
      <c r="J452" s="24"/>
      <c r="K452" s="24"/>
      <c r="L452" s="24"/>
      <c r="M452" s="24" t="s">
        <v>27</v>
      </c>
      <c r="N452" s="24" t="s">
        <v>156</v>
      </c>
      <c r="O452" s="24" t="s">
        <v>28</v>
      </c>
      <c r="P452" s="25" t="s">
        <v>58</v>
      </c>
      <c r="Q452" s="27">
        <v>1203519311</v>
      </c>
      <c r="R452" s="27">
        <v>142792316</v>
      </c>
      <c r="S452" s="27">
        <v>363658601</v>
      </c>
      <c r="T452" s="27">
        <v>982653026</v>
      </c>
      <c r="U452" s="27">
        <v>0</v>
      </c>
      <c r="V452" s="27">
        <v>982079053.89999998</v>
      </c>
      <c r="W452" s="27">
        <v>573972.1</v>
      </c>
      <c r="X452" s="27">
        <v>982079053.89999998</v>
      </c>
      <c r="Y452" s="27">
        <v>869801391.89999998</v>
      </c>
      <c r="Z452" s="27">
        <v>869801391.89999998</v>
      </c>
      <c r="AA452" s="27">
        <v>869801391.89999998</v>
      </c>
    </row>
    <row r="453" spans="1:27" ht="45" x14ac:dyDescent="0.25">
      <c r="A453" s="24" t="s">
        <v>120</v>
      </c>
      <c r="B453" s="25" t="s">
        <v>121</v>
      </c>
      <c r="C453" s="26" t="s">
        <v>59</v>
      </c>
      <c r="D453" s="24" t="s">
        <v>48</v>
      </c>
      <c r="E453" s="24" t="s">
        <v>167</v>
      </c>
      <c r="F453" s="24" t="s">
        <v>168</v>
      </c>
      <c r="G453" s="24" t="s">
        <v>163</v>
      </c>
      <c r="H453" s="24" t="s">
        <v>178</v>
      </c>
      <c r="I453" s="24"/>
      <c r="J453" s="24"/>
      <c r="K453" s="24"/>
      <c r="L453" s="24"/>
      <c r="M453" s="24" t="s">
        <v>54</v>
      </c>
      <c r="N453" s="24" t="s">
        <v>179</v>
      </c>
      <c r="O453" s="24" t="s">
        <v>28</v>
      </c>
      <c r="P453" s="25" t="s">
        <v>60</v>
      </c>
      <c r="Q453" s="27">
        <v>988830965</v>
      </c>
      <c r="R453" s="27">
        <v>750519256</v>
      </c>
      <c r="S453" s="27">
        <v>38379951</v>
      </c>
      <c r="T453" s="27">
        <v>1700970270</v>
      </c>
      <c r="U453" s="27">
        <v>0</v>
      </c>
      <c r="V453" s="27">
        <v>1695882270</v>
      </c>
      <c r="W453" s="27">
        <v>5088000</v>
      </c>
      <c r="X453" s="27">
        <v>1695882270</v>
      </c>
      <c r="Y453" s="27">
        <v>1571147613</v>
      </c>
      <c r="Z453" s="27">
        <v>1425347613</v>
      </c>
      <c r="AA453" s="27">
        <v>1425347613</v>
      </c>
    </row>
    <row r="454" spans="1:27" ht="45" x14ac:dyDescent="0.25">
      <c r="A454" s="24" t="s">
        <v>120</v>
      </c>
      <c r="B454" s="25" t="s">
        <v>121</v>
      </c>
      <c r="C454" s="26" t="s">
        <v>59</v>
      </c>
      <c r="D454" s="24" t="s">
        <v>48</v>
      </c>
      <c r="E454" s="24" t="s">
        <v>167</v>
      </c>
      <c r="F454" s="24" t="s">
        <v>168</v>
      </c>
      <c r="G454" s="24" t="s">
        <v>163</v>
      </c>
      <c r="H454" s="24" t="s">
        <v>178</v>
      </c>
      <c r="I454" s="24"/>
      <c r="J454" s="24"/>
      <c r="K454" s="24"/>
      <c r="L454" s="24"/>
      <c r="M454" s="24" t="s">
        <v>27</v>
      </c>
      <c r="N454" s="24" t="s">
        <v>176</v>
      </c>
      <c r="O454" s="24" t="s">
        <v>28</v>
      </c>
      <c r="P454" s="25" t="s">
        <v>60</v>
      </c>
      <c r="Q454" s="27">
        <v>1667876483</v>
      </c>
      <c r="R454" s="27">
        <v>387217801</v>
      </c>
      <c r="S454" s="27">
        <v>251039398</v>
      </c>
      <c r="T454" s="27">
        <v>1804054886</v>
      </c>
      <c r="U454" s="27">
        <v>0</v>
      </c>
      <c r="V454" s="27">
        <v>1801715852.1900001</v>
      </c>
      <c r="W454" s="27">
        <v>2339033.81</v>
      </c>
      <c r="X454" s="27">
        <v>1801715852.1900001</v>
      </c>
      <c r="Y454" s="27">
        <v>1801715852.1900001</v>
      </c>
      <c r="Z454" s="27">
        <v>1801715852.1900001</v>
      </c>
      <c r="AA454" s="27">
        <v>1801715852.1900001</v>
      </c>
    </row>
    <row r="455" spans="1:27" ht="45" x14ac:dyDescent="0.25">
      <c r="A455" s="24" t="s">
        <v>120</v>
      </c>
      <c r="B455" s="25" t="s">
        <v>121</v>
      </c>
      <c r="C455" s="26" t="s">
        <v>59</v>
      </c>
      <c r="D455" s="24" t="s">
        <v>48</v>
      </c>
      <c r="E455" s="24" t="s">
        <v>167</v>
      </c>
      <c r="F455" s="24" t="s">
        <v>168</v>
      </c>
      <c r="G455" s="24" t="s">
        <v>163</v>
      </c>
      <c r="H455" s="24" t="s">
        <v>178</v>
      </c>
      <c r="I455" s="24"/>
      <c r="J455" s="24"/>
      <c r="K455" s="24"/>
      <c r="L455" s="24"/>
      <c r="M455" s="24" t="s">
        <v>27</v>
      </c>
      <c r="N455" s="24" t="s">
        <v>156</v>
      </c>
      <c r="O455" s="24" t="s">
        <v>28</v>
      </c>
      <c r="P455" s="25" t="s">
        <v>60</v>
      </c>
      <c r="Q455" s="27">
        <v>1650083478</v>
      </c>
      <c r="R455" s="27">
        <v>524649669</v>
      </c>
      <c r="S455" s="27">
        <v>76152496</v>
      </c>
      <c r="T455" s="27">
        <v>2098580651</v>
      </c>
      <c r="U455" s="27">
        <v>0</v>
      </c>
      <c r="V455" s="27">
        <v>2074962927</v>
      </c>
      <c r="W455" s="27">
        <v>23617724</v>
      </c>
      <c r="X455" s="27">
        <v>2074962927</v>
      </c>
      <c r="Y455" s="27">
        <v>2028739944</v>
      </c>
      <c r="Z455" s="27">
        <v>2024508187</v>
      </c>
      <c r="AA455" s="27">
        <v>2024508187</v>
      </c>
    </row>
    <row r="456" spans="1:27" ht="56.25" x14ac:dyDescent="0.25">
      <c r="A456" s="24" t="s">
        <v>120</v>
      </c>
      <c r="B456" s="25" t="s">
        <v>121</v>
      </c>
      <c r="C456" s="26" t="s">
        <v>61</v>
      </c>
      <c r="D456" s="24" t="s">
        <v>48</v>
      </c>
      <c r="E456" s="24" t="s">
        <v>180</v>
      </c>
      <c r="F456" s="24" t="s">
        <v>168</v>
      </c>
      <c r="G456" s="24" t="s">
        <v>169</v>
      </c>
      <c r="H456" s="24" t="s">
        <v>177</v>
      </c>
      <c r="I456" s="24"/>
      <c r="J456" s="24"/>
      <c r="K456" s="24"/>
      <c r="L456" s="24"/>
      <c r="M456" s="24" t="s">
        <v>27</v>
      </c>
      <c r="N456" s="24" t="s">
        <v>156</v>
      </c>
      <c r="O456" s="24" t="s">
        <v>28</v>
      </c>
      <c r="P456" s="25" t="s">
        <v>58</v>
      </c>
      <c r="Q456" s="27">
        <v>54988821</v>
      </c>
      <c r="R456" s="27">
        <v>8825229</v>
      </c>
      <c r="S456" s="27">
        <v>4328156</v>
      </c>
      <c r="T456" s="27">
        <v>59485894</v>
      </c>
      <c r="U456" s="27">
        <v>0</v>
      </c>
      <c r="V456" s="27">
        <v>59485894</v>
      </c>
      <c r="W456" s="27">
        <v>0</v>
      </c>
      <c r="X456" s="27">
        <v>59485894</v>
      </c>
      <c r="Y456" s="27">
        <v>59485894</v>
      </c>
      <c r="Z456" s="27">
        <v>59485894</v>
      </c>
      <c r="AA456" s="27">
        <v>59485894</v>
      </c>
    </row>
    <row r="457" spans="1:27" ht="45" x14ac:dyDescent="0.25">
      <c r="A457" s="24" t="s">
        <v>120</v>
      </c>
      <c r="B457" s="25" t="s">
        <v>121</v>
      </c>
      <c r="C457" s="26" t="s">
        <v>182</v>
      </c>
      <c r="D457" s="24" t="s">
        <v>48</v>
      </c>
      <c r="E457" s="24" t="s">
        <v>180</v>
      </c>
      <c r="F457" s="24" t="s">
        <v>168</v>
      </c>
      <c r="G457" s="24" t="s">
        <v>170</v>
      </c>
      <c r="H457" s="24" t="s">
        <v>62</v>
      </c>
      <c r="I457" s="24"/>
      <c r="J457" s="24"/>
      <c r="K457" s="24"/>
      <c r="L457" s="24"/>
      <c r="M457" s="24" t="s">
        <v>27</v>
      </c>
      <c r="N457" s="24" t="s">
        <v>156</v>
      </c>
      <c r="O457" s="24" t="s">
        <v>28</v>
      </c>
      <c r="P457" s="25" t="s">
        <v>63</v>
      </c>
      <c r="Q457" s="27">
        <v>995662221</v>
      </c>
      <c r="R457" s="27">
        <v>467474769</v>
      </c>
      <c r="S457" s="27">
        <v>82698567</v>
      </c>
      <c r="T457" s="27">
        <v>1380438423</v>
      </c>
      <c r="U457" s="27">
        <v>0</v>
      </c>
      <c r="V457" s="27">
        <v>1356989066.52</v>
      </c>
      <c r="W457" s="27">
        <v>23449356.48</v>
      </c>
      <c r="X457" s="27">
        <v>1356989066.52</v>
      </c>
      <c r="Y457" s="27">
        <v>1327937676.52</v>
      </c>
      <c r="Z457" s="27">
        <v>1327937676.52</v>
      </c>
      <c r="AA457" s="27">
        <v>1327937676.52</v>
      </c>
    </row>
    <row r="458" spans="1:27" ht="22.5" x14ac:dyDescent="0.25">
      <c r="A458" s="24" t="s">
        <v>122</v>
      </c>
      <c r="B458" s="25" t="s">
        <v>123</v>
      </c>
      <c r="C458" s="26" t="s">
        <v>34</v>
      </c>
      <c r="D458" s="24" t="s">
        <v>26</v>
      </c>
      <c r="E458" s="24" t="s">
        <v>157</v>
      </c>
      <c r="F458" s="24"/>
      <c r="G458" s="24"/>
      <c r="H458" s="24"/>
      <c r="I458" s="24"/>
      <c r="J458" s="24"/>
      <c r="K458" s="24"/>
      <c r="L458" s="24"/>
      <c r="M458" s="24" t="s">
        <v>27</v>
      </c>
      <c r="N458" s="24" t="s">
        <v>156</v>
      </c>
      <c r="O458" s="24" t="s">
        <v>28</v>
      </c>
      <c r="P458" s="25" t="s">
        <v>35</v>
      </c>
      <c r="Q458" s="27">
        <v>85955029</v>
      </c>
      <c r="R458" s="27">
        <v>302712728</v>
      </c>
      <c r="S458" s="27">
        <v>21448768</v>
      </c>
      <c r="T458" s="27">
        <v>367218989</v>
      </c>
      <c r="U458" s="27">
        <v>0</v>
      </c>
      <c r="V458" s="27">
        <v>367218989</v>
      </c>
      <c r="W458" s="27">
        <v>0</v>
      </c>
      <c r="X458" s="27">
        <v>367218989</v>
      </c>
      <c r="Y458" s="27">
        <v>360327444</v>
      </c>
      <c r="Z458" s="27">
        <v>360327444</v>
      </c>
      <c r="AA458" s="27">
        <v>360327444</v>
      </c>
    </row>
    <row r="459" spans="1:27" ht="22.5" x14ac:dyDescent="0.25">
      <c r="A459" s="24" t="s">
        <v>122</v>
      </c>
      <c r="B459" s="25" t="s">
        <v>123</v>
      </c>
      <c r="C459" s="26" t="s">
        <v>44</v>
      </c>
      <c r="D459" s="24" t="s">
        <v>26</v>
      </c>
      <c r="E459" s="24" t="s">
        <v>166</v>
      </c>
      <c r="F459" s="24" t="s">
        <v>155</v>
      </c>
      <c r="G459" s="24"/>
      <c r="H459" s="24"/>
      <c r="I459" s="24"/>
      <c r="J459" s="24"/>
      <c r="K459" s="24"/>
      <c r="L459" s="24"/>
      <c r="M459" s="24" t="s">
        <v>27</v>
      </c>
      <c r="N459" s="24" t="s">
        <v>156</v>
      </c>
      <c r="O459" s="24" t="s">
        <v>28</v>
      </c>
      <c r="P459" s="25" t="s">
        <v>45</v>
      </c>
      <c r="Q459" s="27">
        <v>2017745</v>
      </c>
      <c r="R459" s="27">
        <v>72072</v>
      </c>
      <c r="S459" s="27">
        <v>0</v>
      </c>
      <c r="T459" s="27">
        <v>2089817</v>
      </c>
      <c r="U459" s="27">
        <v>0</v>
      </c>
      <c r="V459" s="27">
        <v>2089817</v>
      </c>
      <c r="W459" s="27">
        <v>0</v>
      </c>
      <c r="X459" s="27">
        <v>2089817</v>
      </c>
      <c r="Y459" s="27">
        <v>2089817</v>
      </c>
      <c r="Z459" s="27">
        <v>2089817</v>
      </c>
      <c r="AA459" s="27">
        <v>2089817</v>
      </c>
    </row>
    <row r="460" spans="1:27" ht="56.25" x14ac:dyDescent="0.25">
      <c r="A460" s="24" t="s">
        <v>122</v>
      </c>
      <c r="B460" s="25" t="s">
        <v>123</v>
      </c>
      <c r="C460" s="26" t="s">
        <v>49</v>
      </c>
      <c r="D460" s="24" t="s">
        <v>48</v>
      </c>
      <c r="E460" s="24" t="s">
        <v>167</v>
      </c>
      <c r="F460" s="24" t="s">
        <v>168</v>
      </c>
      <c r="G460" s="24" t="s">
        <v>170</v>
      </c>
      <c r="H460" s="24" t="s">
        <v>171</v>
      </c>
      <c r="I460" s="24"/>
      <c r="J460" s="24"/>
      <c r="K460" s="24"/>
      <c r="L460" s="24"/>
      <c r="M460" s="24" t="s">
        <v>27</v>
      </c>
      <c r="N460" s="24" t="s">
        <v>156</v>
      </c>
      <c r="O460" s="24" t="s">
        <v>28</v>
      </c>
      <c r="P460" s="25" t="s">
        <v>50</v>
      </c>
      <c r="Q460" s="27">
        <v>70984250</v>
      </c>
      <c r="R460" s="27">
        <v>4000000</v>
      </c>
      <c r="S460" s="27">
        <v>2832898</v>
      </c>
      <c r="T460" s="27">
        <v>72151352</v>
      </c>
      <c r="U460" s="27">
        <v>0</v>
      </c>
      <c r="V460" s="27">
        <v>72151352</v>
      </c>
      <c r="W460" s="27">
        <v>0</v>
      </c>
      <c r="X460" s="27">
        <v>72151352</v>
      </c>
      <c r="Y460" s="27">
        <v>72151352</v>
      </c>
      <c r="Z460" s="27">
        <v>72151352</v>
      </c>
      <c r="AA460" s="27">
        <v>72151352</v>
      </c>
    </row>
    <row r="461" spans="1:27" ht="56.25" x14ac:dyDescent="0.25">
      <c r="A461" s="24" t="s">
        <v>122</v>
      </c>
      <c r="B461" s="25" t="s">
        <v>123</v>
      </c>
      <c r="C461" s="26" t="s">
        <v>51</v>
      </c>
      <c r="D461" s="24" t="s">
        <v>48</v>
      </c>
      <c r="E461" s="24" t="s">
        <v>167</v>
      </c>
      <c r="F461" s="24" t="s">
        <v>168</v>
      </c>
      <c r="G461" s="24" t="s">
        <v>172</v>
      </c>
      <c r="H461" s="24" t="s">
        <v>52</v>
      </c>
      <c r="I461" s="24"/>
      <c r="J461" s="24"/>
      <c r="K461" s="24"/>
      <c r="L461" s="24"/>
      <c r="M461" s="24" t="s">
        <v>27</v>
      </c>
      <c r="N461" s="24" t="s">
        <v>156</v>
      </c>
      <c r="O461" s="24" t="s">
        <v>28</v>
      </c>
      <c r="P461" s="25" t="s">
        <v>53</v>
      </c>
      <c r="Q461" s="27">
        <v>2050201951</v>
      </c>
      <c r="R461" s="27">
        <v>520878820</v>
      </c>
      <c r="S461" s="27">
        <v>1283677857</v>
      </c>
      <c r="T461" s="27">
        <v>1287402914</v>
      </c>
      <c r="U461" s="27">
        <v>0</v>
      </c>
      <c r="V461" s="27">
        <v>1238231438</v>
      </c>
      <c r="W461" s="27">
        <v>49171476</v>
      </c>
      <c r="X461" s="27">
        <v>1238231438</v>
      </c>
      <c r="Y461" s="27">
        <v>923014816</v>
      </c>
      <c r="Z461" s="27">
        <v>923014816</v>
      </c>
      <c r="AA461" s="27">
        <v>923014816</v>
      </c>
    </row>
    <row r="462" spans="1:27" ht="90" x14ac:dyDescent="0.25">
      <c r="A462" s="24" t="s">
        <v>122</v>
      </c>
      <c r="B462" s="25" t="s">
        <v>123</v>
      </c>
      <c r="C462" s="26" t="s">
        <v>55</v>
      </c>
      <c r="D462" s="24" t="s">
        <v>48</v>
      </c>
      <c r="E462" s="24" t="s">
        <v>167</v>
      </c>
      <c r="F462" s="24" t="s">
        <v>168</v>
      </c>
      <c r="G462" s="24" t="s">
        <v>173</v>
      </c>
      <c r="H462" s="24" t="s">
        <v>174</v>
      </c>
      <c r="I462" s="24"/>
      <c r="J462" s="24"/>
      <c r="K462" s="24"/>
      <c r="L462" s="24"/>
      <c r="M462" s="24" t="s">
        <v>54</v>
      </c>
      <c r="N462" s="24" t="s">
        <v>163</v>
      </c>
      <c r="O462" s="24" t="s">
        <v>28</v>
      </c>
      <c r="P462" s="25" t="s">
        <v>56</v>
      </c>
      <c r="Q462" s="27">
        <v>7053582441</v>
      </c>
      <c r="R462" s="27">
        <v>2504869771</v>
      </c>
      <c r="S462" s="27">
        <v>197643821</v>
      </c>
      <c r="T462" s="27">
        <v>9360808391</v>
      </c>
      <c r="U462" s="27">
        <v>0</v>
      </c>
      <c r="V462" s="27">
        <v>9360487423</v>
      </c>
      <c r="W462" s="27">
        <v>320968</v>
      </c>
      <c r="X462" s="27">
        <v>9360487423</v>
      </c>
      <c r="Y462" s="27">
        <v>9329625513</v>
      </c>
      <c r="Z462" s="27">
        <v>9329625513</v>
      </c>
      <c r="AA462" s="27">
        <v>9329625513</v>
      </c>
    </row>
    <row r="463" spans="1:27" ht="90" x14ac:dyDescent="0.25">
      <c r="A463" s="24" t="s">
        <v>122</v>
      </c>
      <c r="B463" s="25" t="s">
        <v>123</v>
      </c>
      <c r="C463" s="26" t="s">
        <v>55</v>
      </c>
      <c r="D463" s="24" t="s">
        <v>48</v>
      </c>
      <c r="E463" s="24" t="s">
        <v>167</v>
      </c>
      <c r="F463" s="24" t="s">
        <v>168</v>
      </c>
      <c r="G463" s="24" t="s">
        <v>173</v>
      </c>
      <c r="H463" s="24" t="s">
        <v>174</v>
      </c>
      <c r="I463" s="24"/>
      <c r="J463" s="24"/>
      <c r="K463" s="24"/>
      <c r="L463" s="24"/>
      <c r="M463" s="24" t="s">
        <v>27</v>
      </c>
      <c r="N463" s="24" t="s">
        <v>175</v>
      </c>
      <c r="O463" s="24" t="s">
        <v>28</v>
      </c>
      <c r="P463" s="25" t="s">
        <v>56</v>
      </c>
      <c r="Q463" s="27">
        <v>455927001</v>
      </c>
      <c r="R463" s="27">
        <v>1352865</v>
      </c>
      <c r="S463" s="27">
        <v>5041824</v>
      </c>
      <c r="T463" s="27">
        <v>452238042</v>
      </c>
      <c r="U463" s="27">
        <v>0</v>
      </c>
      <c r="V463" s="27">
        <v>452238042</v>
      </c>
      <c r="W463" s="27">
        <v>0</v>
      </c>
      <c r="X463" s="27">
        <v>452238042</v>
      </c>
      <c r="Y463" s="27">
        <v>452238042</v>
      </c>
      <c r="Z463" s="27">
        <v>452238042</v>
      </c>
      <c r="AA463" s="27">
        <v>452238042</v>
      </c>
    </row>
    <row r="464" spans="1:27" ht="90" x14ac:dyDescent="0.25">
      <c r="A464" s="24" t="s">
        <v>122</v>
      </c>
      <c r="B464" s="25" t="s">
        <v>123</v>
      </c>
      <c r="C464" s="26" t="s">
        <v>55</v>
      </c>
      <c r="D464" s="24" t="s">
        <v>48</v>
      </c>
      <c r="E464" s="24" t="s">
        <v>167</v>
      </c>
      <c r="F464" s="24" t="s">
        <v>168</v>
      </c>
      <c r="G464" s="24" t="s">
        <v>173</v>
      </c>
      <c r="H464" s="24" t="s">
        <v>174</v>
      </c>
      <c r="I464" s="24"/>
      <c r="J464" s="24"/>
      <c r="K464" s="24"/>
      <c r="L464" s="24"/>
      <c r="M464" s="24" t="s">
        <v>27</v>
      </c>
      <c r="N464" s="24" t="s">
        <v>156</v>
      </c>
      <c r="O464" s="24" t="s">
        <v>28</v>
      </c>
      <c r="P464" s="25" t="s">
        <v>56</v>
      </c>
      <c r="Q464" s="27">
        <v>2246147317</v>
      </c>
      <c r="R464" s="27">
        <v>2770799560</v>
      </c>
      <c r="S464" s="27">
        <v>149762644</v>
      </c>
      <c r="T464" s="27">
        <v>4867184233</v>
      </c>
      <c r="U464" s="27">
        <v>0</v>
      </c>
      <c r="V464" s="27">
        <v>4867184233</v>
      </c>
      <c r="W464" s="27">
        <v>0</v>
      </c>
      <c r="X464" s="27">
        <v>4867184233</v>
      </c>
      <c r="Y464" s="27">
        <v>4783225482</v>
      </c>
      <c r="Z464" s="27">
        <v>4783225482</v>
      </c>
      <c r="AA464" s="27">
        <v>4783225482</v>
      </c>
    </row>
    <row r="465" spans="1:27" ht="56.25" x14ac:dyDescent="0.25">
      <c r="A465" s="24" t="s">
        <v>122</v>
      </c>
      <c r="B465" s="25" t="s">
        <v>123</v>
      </c>
      <c r="C465" s="26" t="s">
        <v>57</v>
      </c>
      <c r="D465" s="24" t="s">
        <v>48</v>
      </c>
      <c r="E465" s="24" t="s">
        <v>167</v>
      </c>
      <c r="F465" s="24" t="s">
        <v>168</v>
      </c>
      <c r="G465" s="24" t="s">
        <v>173</v>
      </c>
      <c r="H465" s="24" t="s">
        <v>177</v>
      </c>
      <c r="I465" s="24"/>
      <c r="J465" s="24"/>
      <c r="K465" s="24"/>
      <c r="L465" s="24"/>
      <c r="M465" s="24" t="s">
        <v>54</v>
      </c>
      <c r="N465" s="24" t="s">
        <v>163</v>
      </c>
      <c r="O465" s="24" t="s">
        <v>28</v>
      </c>
      <c r="P465" s="25" t="s">
        <v>58</v>
      </c>
      <c r="Q465" s="27">
        <v>557129401</v>
      </c>
      <c r="R465" s="27">
        <v>91482048</v>
      </c>
      <c r="S465" s="27">
        <v>108580163</v>
      </c>
      <c r="T465" s="27">
        <v>540031286</v>
      </c>
      <c r="U465" s="27">
        <v>0</v>
      </c>
      <c r="V465" s="27">
        <v>539705630</v>
      </c>
      <c r="W465" s="27">
        <v>325656</v>
      </c>
      <c r="X465" s="27">
        <v>539705630</v>
      </c>
      <c r="Y465" s="27">
        <v>538620544</v>
      </c>
      <c r="Z465" s="27">
        <v>538620544</v>
      </c>
      <c r="AA465" s="27">
        <v>538620544</v>
      </c>
    </row>
    <row r="466" spans="1:27" ht="56.25" x14ac:dyDescent="0.25">
      <c r="A466" s="24" t="s">
        <v>122</v>
      </c>
      <c r="B466" s="25" t="s">
        <v>123</v>
      </c>
      <c r="C466" s="26" t="s">
        <v>57</v>
      </c>
      <c r="D466" s="24" t="s">
        <v>48</v>
      </c>
      <c r="E466" s="24" t="s">
        <v>167</v>
      </c>
      <c r="F466" s="24" t="s">
        <v>168</v>
      </c>
      <c r="G466" s="24" t="s">
        <v>173</v>
      </c>
      <c r="H466" s="24" t="s">
        <v>177</v>
      </c>
      <c r="I466" s="24"/>
      <c r="J466" s="24"/>
      <c r="K466" s="24"/>
      <c r="L466" s="24"/>
      <c r="M466" s="24" t="s">
        <v>27</v>
      </c>
      <c r="N466" s="24" t="s">
        <v>156</v>
      </c>
      <c r="O466" s="24" t="s">
        <v>28</v>
      </c>
      <c r="P466" s="25" t="s">
        <v>58</v>
      </c>
      <c r="Q466" s="27">
        <v>2033270311</v>
      </c>
      <c r="R466" s="27">
        <v>143618290</v>
      </c>
      <c r="S466" s="27">
        <v>201980162</v>
      </c>
      <c r="T466" s="27">
        <v>1974908439</v>
      </c>
      <c r="U466" s="27">
        <v>0</v>
      </c>
      <c r="V466" s="27">
        <v>1974187053</v>
      </c>
      <c r="W466" s="27">
        <v>721386</v>
      </c>
      <c r="X466" s="27">
        <v>1974187053</v>
      </c>
      <c r="Y466" s="27">
        <v>1973879761</v>
      </c>
      <c r="Z466" s="27">
        <v>1973879761</v>
      </c>
      <c r="AA466" s="27">
        <v>1973879761</v>
      </c>
    </row>
    <row r="467" spans="1:27" ht="45" x14ac:dyDescent="0.25">
      <c r="A467" s="24" t="s">
        <v>122</v>
      </c>
      <c r="B467" s="25" t="s">
        <v>123</v>
      </c>
      <c r="C467" s="26" t="s">
        <v>59</v>
      </c>
      <c r="D467" s="24" t="s">
        <v>48</v>
      </c>
      <c r="E467" s="24" t="s">
        <v>167</v>
      </c>
      <c r="F467" s="24" t="s">
        <v>168</v>
      </c>
      <c r="G467" s="24" t="s">
        <v>163</v>
      </c>
      <c r="H467" s="24" t="s">
        <v>178</v>
      </c>
      <c r="I467" s="24"/>
      <c r="J467" s="24"/>
      <c r="K467" s="24"/>
      <c r="L467" s="24"/>
      <c r="M467" s="24" t="s">
        <v>54</v>
      </c>
      <c r="N467" s="24" t="s">
        <v>179</v>
      </c>
      <c r="O467" s="24" t="s">
        <v>28</v>
      </c>
      <c r="P467" s="25" t="s">
        <v>60</v>
      </c>
      <c r="Q467" s="27">
        <v>0</v>
      </c>
      <c r="R467" s="27">
        <v>48502000</v>
      </c>
      <c r="S467" s="27">
        <v>0</v>
      </c>
      <c r="T467" s="27">
        <v>48502000</v>
      </c>
      <c r="U467" s="27">
        <v>0</v>
      </c>
      <c r="V467" s="27">
        <v>48502000</v>
      </c>
      <c r="W467" s="27">
        <v>0</v>
      </c>
      <c r="X467" s="27">
        <v>48502000</v>
      </c>
      <c r="Y467" s="27">
        <v>48502000</v>
      </c>
      <c r="Z467" s="27">
        <v>48502000</v>
      </c>
      <c r="AA467" s="27">
        <v>48502000</v>
      </c>
    </row>
    <row r="468" spans="1:27" ht="45" x14ac:dyDescent="0.25">
      <c r="A468" s="24" t="s">
        <v>122</v>
      </c>
      <c r="B468" s="25" t="s">
        <v>123</v>
      </c>
      <c r="C468" s="26" t="s">
        <v>59</v>
      </c>
      <c r="D468" s="24" t="s">
        <v>48</v>
      </c>
      <c r="E468" s="24" t="s">
        <v>167</v>
      </c>
      <c r="F468" s="24" t="s">
        <v>168</v>
      </c>
      <c r="G468" s="24" t="s">
        <v>163</v>
      </c>
      <c r="H468" s="24" t="s">
        <v>178</v>
      </c>
      <c r="I468" s="24"/>
      <c r="J468" s="24"/>
      <c r="K468" s="24"/>
      <c r="L468" s="24"/>
      <c r="M468" s="24" t="s">
        <v>27</v>
      </c>
      <c r="N468" s="24" t="s">
        <v>176</v>
      </c>
      <c r="O468" s="24" t="s">
        <v>28</v>
      </c>
      <c r="P468" s="25" t="s">
        <v>60</v>
      </c>
      <c r="Q468" s="27">
        <v>481734467</v>
      </c>
      <c r="R468" s="27">
        <v>28372620</v>
      </c>
      <c r="S468" s="27">
        <v>14419421</v>
      </c>
      <c r="T468" s="27">
        <v>495687666</v>
      </c>
      <c r="U468" s="27">
        <v>0</v>
      </c>
      <c r="V468" s="27">
        <v>495687663.75</v>
      </c>
      <c r="W468" s="27">
        <v>2.25</v>
      </c>
      <c r="X468" s="27">
        <v>495687663.75</v>
      </c>
      <c r="Y468" s="27">
        <v>495687663.75</v>
      </c>
      <c r="Z468" s="27">
        <v>495687663.75</v>
      </c>
      <c r="AA468" s="27">
        <v>495687663.75</v>
      </c>
    </row>
    <row r="469" spans="1:27" ht="45" x14ac:dyDescent="0.25">
      <c r="A469" s="24" t="s">
        <v>122</v>
      </c>
      <c r="B469" s="25" t="s">
        <v>123</v>
      </c>
      <c r="C469" s="26" t="s">
        <v>59</v>
      </c>
      <c r="D469" s="24" t="s">
        <v>48</v>
      </c>
      <c r="E469" s="24" t="s">
        <v>167</v>
      </c>
      <c r="F469" s="24" t="s">
        <v>168</v>
      </c>
      <c r="G469" s="24" t="s">
        <v>163</v>
      </c>
      <c r="H469" s="24" t="s">
        <v>178</v>
      </c>
      <c r="I469" s="24"/>
      <c r="J469" s="24"/>
      <c r="K469" s="24"/>
      <c r="L469" s="24"/>
      <c r="M469" s="24" t="s">
        <v>27</v>
      </c>
      <c r="N469" s="24" t="s">
        <v>156</v>
      </c>
      <c r="O469" s="24" t="s">
        <v>28</v>
      </c>
      <c r="P469" s="25" t="s">
        <v>60</v>
      </c>
      <c r="Q469" s="27">
        <v>399387167</v>
      </c>
      <c r="R469" s="27">
        <v>640215755</v>
      </c>
      <c r="S469" s="27">
        <v>186456110</v>
      </c>
      <c r="T469" s="27">
        <v>853146812</v>
      </c>
      <c r="U469" s="27">
        <v>0</v>
      </c>
      <c r="V469" s="27">
        <v>853145853</v>
      </c>
      <c r="W469" s="27">
        <v>959</v>
      </c>
      <c r="X469" s="27">
        <v>853145853</v>
      </c>
      <c r="Y469" s="27">
        <v>829276679</v>
      </c>
      <c r="Z469" s="27">
        <v>829276679</v>
      </c>
      <c r="AA469" s="27">
        <v>829276679</v>
      </c>
    </row>
    <row r="470" spans="1:27" ht="56.25" x14ac:dyDescent="0.25">
      <c r="A470" s="24" t="s">
        <v>122</v>
      </c>
      <c r="B470" s="25" t="s">
        <v>123</v>
      </c>
      <c r="C470" s="26" t="s">
        <v>61</v>
      </c>
      <c r="D470" s="24" t="s">
        <v>48</v>
      </c>
      <c r="E470" s="24" t="s">
        <v>180</v>
      </c>
      <c r="F470" s="24" t="s">
        <v>168</v>
      </c>
      <c r="G470" s="24" t="s">
        <v>169</v>
      </c>
      <c r="H470" s="24" t="s">
        <v>177</v>
      </c>
      <c r="I470" s="24"/>
      <c r="J470" s="24"/>
      <c r="K470" s="24"/>
      <c r="L470" s="24"/>
      <c r="M470" s="24" t="s">
        <v>27</v>
      </c>
      <c r="N470" s="24" t="s">
        <v>156</v>
      </c>
      <c r="O470" s="24" t="s">
        <v>28</v>
      </c>
      <c r="P470" s="25" t="s">
        <v>58</v>
      </c>
      <c r="Q470" s="27">
        <v>65756754</v>
      </c>
      <c r="R470" s="27">
        <v>0</v>
      </c>
      <c r="S470" s="27">
        <v>5083659</v>
      </c>
      <c r="T470" s="27">
        <v>60673095</v>
      </c>
      <c r="U470" s="27">
        <v>0</v>
      </c>
      <c r="V470" s="27">
        <v>60673095</v>
      </c>
      <c r="W470" s="27">
        <v>0</v>
      </c>
      <c r="X470" s="27">
        <v>60673095</v>
      </c>
      <c r="Y470" s="27">
        <v>60673095</v>
      </c>
      <c r="Z470" s="27">
        <v>60673095</v>
      </c>
      <c r="AA470" s="27">
        <v>60673095</v>
      </c>
    </row>
    <row r="471" spans="1:27" ht="45" x14ac:dyDescent="0.25">
      <c r="A471" s="24" t="s">
        <v>122</v>
      </c>
      <c r="B471" s="25" t="s">
        <v>123</v>
      </c>
      <c r="C471" s="26" t="s">
        <v>182</v>
      </c>
      <c r="D471" s="24" t="s">
        <v>48</v>
      </c>
      <c r="E471" s="24" t="s">
        <v>180</v>
      </c>
      <c r="F471" s="24" t="s">
        <v>168</v>
      </c>
      <c r="G471" s="24" t="s">
        <v>170</v>
      </c>
      <c r="H471" s="24" t="s">
        <v>62</v>
      </c>
      <c r="I471" s="24"/>
      <c r="J471" s="24"/>
      <c r="K471" s="24"/>
      <c r="L471" s="24"/>
      <c r="M471" s="24" t="s">
        <v>27</v>
      </c>
      <c r="N471" s="24" t="s">
        <v>156</v>
      </c>
      <c r="O471" s="24" t="s">
        <v>28</v>
      </c>
      <c r="P471" s="25" t="s">
        <v>63</v>
      </c>
      <c r="Q471" s="27">
        <v>602399373</v>
      </c>
      <c r="R471" s="27">
        <v>283450592</v>
      </c>
      <c r="S471" s="27">
        <v>33026029</v>
      </c>
      <c r="T471" s="27">
        <v>852823936</v>
      </c>
      <c r="U471" s="27">
        <v>0</v>
      </c>
      <c r="V471" s="27">
        <v>834255388.97000003</v>
      </c>
      <c r="W471" s="27">
        <v>18568547.030000001</v>
      </c>
      <c r="X471" s="27">
        <v>834255388.97000003</v>
      </c>
      <c r="Y471" s="27">
        <v>801735055.97000003</v>
      </c>
      <c r="Z471" s="27">
        <v>801735055.97000003</v>
      </c>
      <c r="AA471" s="27">
        <v>801735055.97000003</v>
      </c>
    </row>
    <row r="472" spans="1:27" ht="22.5" x14ac:dyDescent="0.25">
      <c r="A472" s="24" t="s">
        <v>124</v>
      </c>
      <c r="B472" s="25" t="s">
        <v>125</v>
      </c>
      <c r="C472" s="26" t="s">
        <v>34</v>
      </c>
      <c r="D472" s="24" t="s">
        <v>26</v>
      </c>
      <c r="E472" s="24" t="s">
        <v>157</v>
      </c>
      <c r="F472" s="24"/>
      <c r="G472" s="24"/>
      <c r="H472" s="24"/>
      <c r="I472" s="24"/>
      <c r="J472" s="24"/>
      <c r="K472" s="24"/>
      <c r="L472" s="24"/>
      <c r="M472" s="24" t="s">
        <v>27</v>
      </c>
      <c r="N472" s="24" t="s">
        <v>156</v>
      </c>
      <c r="O472" s="24" t="s">
        <v>28</v>
      </c>
      <c r="P472" s="25" t="s">
        <v>35</v>
      </c>
      <c r="Q472" s="27">
        <v>16086740</v>
      </c>
      <c r="R472" s="27">
        <v>284861156</v>
      </c>
      <c r="S472" s="27">
        <v>36874246</v>
      </c>
      <c r="T472" s="27">
        <v>264073650</v>
      </c>
      <c r="U472" s="27">
        <v>0</v>
      </c>
      <c r="V472" s="27">
        <v>264073650</v>
      </c>
      <c r="W472" s="27">
        <v>0</v>
      </c>
      <c r="X472" s="27">
        <v>264073650</v>
      </c>
      <c r="Y472" s="27">
        <v>261373608.81999999</v>
      </c>
      <c r="Z472" s="27">
        <v>261373608.81999999</v>
      </c>
      <c r="AA472" s="27">
        <v>261373608.81999999</v>
      </c>
    </row>
    <row r="473" spans="1:27" ht="22.5" x14ac:dyDescent="0.25">
      <c r="A473" s="24" t="s">
        <v>124</v>
      </c>
      <c r="B473" s="25" t="s">
        <v>125</v>
      </c>
      <c r="C473" s="26" t="s">
        <v>44</v>
      </c>
      <c r="D473" s="24" t="s">
        <v>26</v>
      </c>
      <c r="E473" s="24" t="s">
        <v>166</v>
      </c>
      <c r="F473" s="24" t="s">
        <v>155</v>
      </c>
      <c r="G473" s="24"/>
      <c r="H473" s="24"/>
      <c r="I473" s="24"/>
      <c r="J473" s="24"/>
      <c r="K473" s="24"/>
      <c r="L473" s="24"/>
      <c r="M473" s="24" t="s">
        <v>27</v>
      </c>
      <c r="N473" s="24" t="s">
        <v>156</v>
      </c>
      <c r="O473" s="24" t="s">
        <v>28</v>
      </c>
      <c r="P473" s="25" t="s">
        <v>45</v>
      </c>
      <c r="Q473" s="27">
        <v>3377280</v>
      </c>
      <c r="R473" s="27">
        <v>7378439</v>
      </c>
      <c r="S473" s="27">
        <v>0</v>
      </c>
      <c r="T473" s="27">
        <v>10755719</v>
      </c>
      <c r="U473" s="27">
        <v>0</v>
      </c>
      <c r="V473" s="27">
        <v>10755719</v>
      </c>
      <c r="W473" s="27">
        <v>0</v>
      </c>
      <c r="X473" s="27">
        <v>10755719</v>
      </c>
      <c r="Y473" s="27">
        <v>10755719</v>
      </c>
      <c r="Z473" s="27">
        <v>10755719</v>
      </c>
      <c r="AA473" s="27">
        <v>10755719</v>
      </c>
    </row>
    <row r="474" spans="1:27" ht="56.25" x14ac:dyDescent="0.25">
      <c r="A474" s="24" t="s">
        <v>124</v>
      </c>
      <c r="B474" s="25" t="s">
        <v>125</v>
      </c>
      <c r="C474" s="26" t="s">
        <v>49</v>
      </c>
      <c r="D474" s="24" t="s">
        <v>48</v>
      </c>
      <c r="E474" s="24" t="s">
        <v>167</v>
      </c>
      <c r="F474" s="24" t="s">
        <v>168</v>
      </c>
      <c r="G474" s="24" t="s">
        <v>170</v>
      </c>
      <c r="H474" s="24" t="s">
        <v>171</v>
      </c>
      <c r="I474" s="24"/>
      <c r="J474" s="24"/>
      <c r="K474" s="24"/>
      <c r="L474" s="24"/>
      <c r="M474" s="24" t="s">
        <v>27</v>
      </c>
      <c r="N474" s="24" t="s">
        <v>156</v>
      </c>
      <c r="O474" s="24" t="s">
        <v>28</v>
      </c>
      <c r="P474" s="25" t="s">
        <v>50</v>
      </c>
      <c r="Q474" s="27">
        <v>117179750</v>
      </c>
      <c r="R474" s="27">
        <v>3301210</v>
      </c>
      <c r="S474" s="27">
        <v>13755650</v>
      </c>
      <c r="T474" s="27">
        <v>106725310</v>
      </c>
      <c r="U474" s="27">
        <v>0</v>
      </c>
      <c r="V474" s="27">
        <v>106725310</v>
      </c>
      <c r="W474" s="27">
        <v>0</v>
      </c>
      <c r="X474" s="27">
        <v>106725310</v>
      </c>
      <c r="Y474" s="27">
        <v>106725310</v>
      </c>
      <c r="Z474" s="27">
        <v>106725310</v>
      </c>
      <c r="AA474" s="27">
        <v>106725310</v>
      </c>
    </row>
    <row r="475" spans="1:27" ht="56.25" x14ac:dyDescent="0.25">
      <c r="A475" s="24" t="s">
        <v>124</v>
      </c>
      <c r="B475" s="25" t="s">
        <v>125</v>
      </c>
      <c r="C475" s="26" t="s">
        <v>51</v>
      </c>
      <c r="D475" s="24" t="s">
        <v>48</v>
      </c>
      <c r="E475" s="24" t="s">
        <v>167</v>
      </c>
      <c r="F475" s="24" t="s">
        <v>168</v>
      </c>
      <c r="G475" s="24" t="s">
        <v>172</v>
      </c>
      <c r="H475" s="24" t="s">
        <v>52</v>
      </c>
      <c r="I475" s="24"/>
      <c r="J475" s="24"/>
      <c r="K475" s="24"/>
      <c r="L475" s="24"/>
      <c r="M475" s="24" t="s">
        <v>27</v>
      </c>
      <c r="N475" s="24" t="s">
        <v>156</v>
      </c>
      <c r="O475" s="24" t="s">
        <v>28</v>
      </c>
      <c r="P475" s="25" t="s">
        <v>53</v>
      </c>
      <c r="Q475" s="27">
        <v>675174100</v>
      </c>
      <c r="R475" s="27">
        <v>674172174</v>
      </c>
      <c r="S475" s="27">
        <v>1252719028</v>
      </c>
      <c r="T475" s="27">
        <v>96627246</v>
      </c>
      <c r="U475" s="27">
        <v>0</v>
      </c>
      <c r="V475" s="27">
        <v>96627246</v>
      </c>
      <c r="W475" s="27">
        <v>0</v>
      </c>
      <c r="X475" s="27">
        <v>96627246</v>
      </c>
      <c r="Y475" s="27">
        <v>96627246</v>
      </c>
      <c r="Z475" s="27">
        <v>96627246</v>
      </c>
      <c r="AA475" s="27">
        <v>96627246</v>
      </c>
    </row>
    <row r="476" spans="1:27" ht="90" x14ac:dyDescent="0.25">
      <c r="A476" s="24" t="s">
        <v>124</v>
      </c>
      <c r="B476" s="25" t="s">
        <v>125</v>
      </c>
      <c r="C476" s="26" t="s">
        <v>55</v>
      </c>
      <c r="D476" s="24" t="s">
        <v>48</v>
      </c>
      <c r="E476" s="24" t="s">
        <v>167</v>
      </c>
      <c r="F476" s="24" t="s">
        <v>168</v>
      </c>
      <c r="G476" s="24" t="s">
        <v>173</v>
      </c>
      <c r="H476" s="24" t="s">
        <v>174</v>
      </c>
      <c r="I476" s="24"/>
      <c r="J476" s="24"/>
      <c r="K476" s="24"/>
      <c r="L476" s="24"/>
      <c r="M476" s="24" t="s">
        <v>54</v>
      </c>
      <c r="N476" s="24" t="s">
        <v>163</v>
      </c>
      <c r="O476" s="24" t="s">
        <v>28</v>
      </c>
      <c r="P476" s="25" t="s">
        <v>56</v>
      </c>
      <c r="Q476" s="27">
        <v>17490317099</v>
      </c>
      <c r="R476" s="27">
        <v>2237206935</v>
      </c>
      <c r="S476" s="27">
        <v>25794105</v>
      </c>
      <c r="T476" s="27">
        <v>19701729929</v>
      </c>
      <c r="U476" s="27">
        <v>0</v>
      </c>
      <c r="V476" s="27">
        <v>19701729929</v>
      </c>
      <c r="W476" s="27">
        <v>0</v>
      </c>
      <c r="X476" s="27">
        <v>19701729929</v>
      </c>
      <c r="Y476" s="27">
        <v>19701182865</v>
      </c>
      <c r="Z476" s="27">
        <v>19701182865</v>
      </c>
      <c r="AA476" s="27">
        <v>19701182865</v>
      </c>
    </row>
    <row r="477" spans="1:27" ht="90" x14ac:dyDescent="0.25">
      <c r="A477" s="24" t="s">
        <v>124</v>
      </c>
      <c r="B477" s="25" t="s">
        <v>125</v>
      </c>
      <c r="C477" s="26" t="s">
        <v>55</v>
      </c>
      <c r="D477" s="24" t="s">
        <v>48</v>
      </c>
      <c r="E477" s="24" t="s">
        <v>167</v>
      </c>
      <c r="F477" s="24" t="s">
        <v>168</v>
      </c>
      <c r="G477" s="24" t="s">
        <v>173</v>
      </c>
      <c r="H477" s="24" t="s">
        <v>174</v>
      </c>
      <c r="I477" s="24"/>
      <c r="J477" s="24"/>
      <c r="K477" s="24"/>
      <c r="L477" s="24"/>
      <c r="M477" s="24" t="s">
        <v>27</v>
      </c>
      <c r="N477" s="24" t="s">
        <v>175</v>
      </c>
      <c r="O477" s="24" t="s">
        <v>28</v>
      </c>
      <c r="P477" s="25" t="s">
        <v>56</v>
      </c>
      <c r="Q477" s="27">
        <v>455927001</v>
      </c>
      <c r="R477" s="27">
        <v>142426822</v>
      </c>
      <c r="S477" s="27">
        <v>0</v>
      </c>
      <c r="T477" s="27">
        <v>598353823</v>
      </c>
      <c r="U477" s="27">
        <v>0</v>
      </c>
      <c r="V477" s="27">
        <v>598353823</v>
      </c>
      <c r="W477" s="27">
        <v>0</v>
      </c>
      <c r="X477" s="27">
        <v>598353823</v>
      </c>
      <c r="Y477" s="27">
        <v>598353823</v>
      </c>
      <c r="Z477" s="27">
        <v>598353823</v>
      </c>
      <c r="AA477" s="27">
        <v>598353823</v>
      </c>
    </row>
    <row r="478" spans="1:27" ht="90" x14ac:dyDescent="0.25">
      <c r="A478" s="24" t="s">
        <v>124</v>
      </c>
      <c r="B478" s="25" t="s">
        <v>125</v>
      </c>
      <c r="C478" s="26" t="s">
        <v>55</v>
      </c>
      <c r="D478" s="24" t="s">
        <v>48</v>
      </c>
      <c r="E478" s="24" t="s">
        <v>167</v>
      </c>
      <c r="F478" s="24" t="s">
        <v>168</v>
      </c>
      <c r="G478" s="24" t="s">
        <v>173</v>
      </c>
      <c r="H478" s="24" t="s">
        <v>174</v>
      </c>
      <c r="I478" s="24"/>
      <c r="J478" s="24"/>
      <c r="K478" s="24"/>
      <c r="L478" s="24"/>
      <c r="M478" s="24" t="s">
        <v>27</v>
      </c>
      <c r="N478" s="24" t="s">
        <v>156</v>
      </c>
      <c r="O478" s="24" t="s">
        <v>28</v>
      </c>
      <c r="P478" s="25" t="s">
        <v>56</v>
      </c>
      <c r="Q478" s="27">
        <v>570653156</v>
      </c>
      <c r="R478" s="27">
        <v>80000</v>
      </c>
      <c r="S478" s="27">
        <v>238119284</v>
      </c>
      <c r="T478" s="27">
        <v>332613872</v>
      </c>
      <c r="U478" s="27">
        <v>0</v>
      </c>
      <c r="V478" s="27">
        <v>332613871.69999999</v>
      </c>
      <c r="W478" s="27">
        <v>0.3</v>
      </c>
      <c r="X478" s="27">
        <v>332613871.69999999</v>
      </c>
      <c r="Y478" s="27">
        <v>332613871.69999999</v>
      </c>
      <c r="Z478" s="27">
        <v>332613871.69999999</v>
      </c>
      <c r="AA478" s="27">
        <v>332613871.69999999</v>
      </c>
    </row>
    <row r="479" spans="1:27" ht="56.25" x14ac:dyDescent="0.25">
      <c r="A479" s="24" t="s">
        <v>124</v>
      </c>
      <c r="B479" s="25" t="s">
        <v>125</v>
      </c>
      <c r="C479" s="26" t="s">
        <v>57</v>
      </c>
      <c r="D479" s="24" t="s">
        <v>48</v>
      </c>
      <c r="E479" s="24" t="s">
        <v>167</v>
      </c>
      <c r="F479" s="24" t="s">
        <v>168</v>
      </c>
      <c r="G479" s="24" t="s">
        <v>173</v>
      </c>
      <c r="H479" s="24" t="s">
        <v>177</v>
      </c>
      <c r="I479" s="24"/>
      <c r="J479" s="24"/>
      <c r="K479" s="24"/>
      <c r="L479" s="24"/>
      <c r="M479" s="24" t="s">
        <v>54</v>
      </c>
      <c r="N479" s="24" t="s">
        <v>163</v>
      </c>
      <c r="O479" s="24" t="s">
        <v>28</v>
      </c>
      <c r="P479" s="25" t="s">
        <v>58</v>
      </c>
      <c r="Q479" s="27">
        <v>189967770</v>
      </c>
      <c r="R479" s="27">
        <v>387284511</v>
      </c>
      <c r="S479" s="27">
        <v>366426973</v>
      </c>
      <c r="T479" s="27">
        <v>210825308</v>
      </c>
      <c r="U479" s="27">
        <v>0</v>
      </c>
      <c r="V479" s="27">
        <v>210825308</v>
      </c>
      <c r="W479" s="27">
        <v>0</v>
      </c>
      <c r="X479" s="27">
        <v>210825308</v>
      </c>
      <c r="Y479" s="27">
        <v>210679280</v>
      </c>
      <c r="Z479" s="27">
        <v>210679280</v>
      </c>
      <c r="AA479" s="27">
        <v>210679280</v>
      </c>
    </row>
    <row r="480" spans="1:27" ht="56.25" x14ac:dyDescent="0.25">
      <c r="A480" s="24" t="s">
        <v>124</v>
      </c>
      <c r="B480" s="25" t="s">
        <v>125</v>
      </c>
      <c r="C480" s="26" t="s">
        <v>57</v>
      </c>
      <c r="D480" s="24" t="s">
        <v>48</v>
      </c>
      <c r="E480" s="24" t="s">
        <v>167</v>
      </c>
      <c r="F480" s="24" t="s">
        <v>168</v>
      </c>
      <c r="G480" s="24" t="s">
        <v>173</v>
      </c>
      <c r="H480" s="24" t="s">
        <v>177</v>
      </c>
      <c r="I480" s="24"/>
      <c r="J480" s="24"/>
      <c r="K480" s="24"/>
      <c r="L480" s="24"/>
      <c r="M480" s="24" t="s">
        <v>27</v>
      </c>
      <c r="N480" s="24" t="s">
        <v>156</v>
      </c>
      <c r="O480" s="24" t="s">
        <v>28</v>
      </c>
      <c r="P480" s="25" t="s">
        <v>58</v>
      </c>
      <c r="Q480" s="27">
        <v>1829570509</v>
      </c>
      <c r="R480" s="27">
        <v>329579614</v>
      </c>
      <c r="S480" s="27">
        <v>116182724</v>
      </c>
      <c r="T480" s="27">
        <v>2042967399</v>
      </c>
      <c r="U480" s="27">
        <v>0</v>
      </c>
      <c r="V480" s="27">
        <v>2042967398.4000001</v>
      </c>
      <c r="W480" s="27">
        <v>0.6</v>
      </c>
      <c r="X480" s="27">
        <v>2042967398.4000001</v>
      </c>
      <c r="Y480" s="27">
        <v>1835829581.4000001</v>
      </c>
      <c r="Z480" s="27">
        <v>1835829581.4000001</v>
      </c>
      <c r="AA480" s="27">
        <v>1835829581.4000001</v>
      </c>
    </row>
    <row r="481" spans="1:27" ht="45" x14ac:dyDescent="0.25">
      <c r="A481" s="24" t="s">
        <v>124</v>
      </c>
      <c r="B481" s="25" t="s">
        <v>125</v>
      </c>
      <c r="C481" s="26" t="s">
        <v>59</v>
      </c>
      <c r="D481" s="24" t="s">
        <v>48</v>
      </c>
      <c r="E481" s="24" t="s">
        <v>167</v>
      </c>
      <c r="F481" s="24" t="s">
        <v>168</v>
      </c>
      <c r="G481" s="24" t="s">
        <v>163</v>
      </c>
      <c r="H481" s="24" t="s">
        <v>178</v>
      </c>
      <c r="I481" s="24"/>
      <c r="J481" s="24"/>
      <c r="K481" s="24"/>
      <c r="L481" s="24"/>
      <c r="M481" s="24" t="s">
        <v>54</v>
      </c>
      <c r="N481" s="24" t="s">
        <v>179</v>
      </c>
      <c r="O481" s="24" t="s">
        <v>28</v>
      </c>
      <c r="P481" s="25" t="s">
        <v>60</v>
      </c>
      <c r="Q481" s="27">
        <v>260594280</v>
      </c>
      <c r="R481" s="27">
        <v>69383003</v>
      </c>
      <c r="S481" s="27">
        <v>161301087</v>
      </c>
      <c r="T481" s="27">
        <v>168676196</v>
      </c>
      <c r="U481" s="27">
        <v>0</v>
      </c>
      <c r="V481" s="27">
        <v>142322511.46000001</v>
      </c>
      <c r="W481" s="27">
        <v>26353684.539999999</v>
      </c>
      <c r="X481" s="27">
        <v>142322511.46000001</v>
      </c>
      <c r="Y481" s="27">
        <v>139859645.46000001</v>
      </c>
      <c r="Z481" s="27">
        <v>139859645.46000001</v>
      </c>
      <c r="AA481" s="27">
        <v>139859645.46000001</v>
      </c>
    </row>
    <row r="482" spans="1:27" ht="45" x14ac:dyDescent="0.25">
      <c r="A482" s="24" t="s">
        <v>124</v>
      </c>
      <c r="B482" s="25" t="s">
        <v>125</v>
      </c>
      <c r="C482" s="26" t="s">
        <v>59</v>
      </c>
      <c r="D482" s="24" t="s">
        <v>48</v>
      </c>
      <c r="E482" s="24" t="s">
        <v>167</v>
      </c>
      <c r="F482" s="24" t="s">
        <v>168</v>
      </c>
      <c r="G482" s="24" t="s">
        <v>163</v>
      </c>
      <c r="H482" s="24" t="s">
        <v>178</v>
      </c>
      <c r="I482" s="24"/>
      <c r="J482" s="24"/>
      <c r="K482" s="24"/>
      <c r="L482" s="24"/>
      <c r="M482" s="24" t="s">
        <v>27</v>
      </c>
      <c r="N482" s="24" t="s">
        <v>176</v>
      </c>
      <c r="O482" s="24" t="s">
        <v>28</v>
      </c>
      <c r="P482" s="25" t="s">
        <v>60</v>
      </c>
      <c r="Q482" s="27">
        <v>996648454</v>
      </c>
      <c r="R482" s="27">
        <v>429278876</v>
      </c>
      <c r="S482" s="27">
        <v>117206438</v>
      </c>
      <c r="T482" s="27">
        <v>1308720892</v>
      </c>
      <c r="U482" s="27">
        <v>0</v>
      </c>
      <c r="V482" s="27">
        <v>1294246312</v>
      </c>
      <c r="W482" s="27">
        <v>14474580</v>
      </c>
      <c r="X482" s="27">
        <v>1294246312</v>
      </c>
      <c r="Y482" s="27">
        <v>1294246312</v>
      </c>
      <c r="Z482" s="27">
        <v>1294246312</v>
      </c>
      <c r="AA482" s="27">
        <v>1294246312</v>
      </c>
    </row>
    <row r="483" spans="1:27" ht="45" x14ac:dyDescent="0.25">
      <c r="A483" s="24" t="s">
        <v>124</v>
      </c>
      <c r="B483" s="25" t="s">
        <v>125</v>
      </c>
      <c r="C483" s="26" t="s">
        <v>59</v>
      </c>
      <c r="D483" s="24" t="s">
        <v>48</v>
      </c>
      <c r="E483" s="24" t="s">
        <v>167</v>
      </c>
      <c r="F483" s="24" t="s">
        <v>168</v>
      </c>
      <c r="G483" s="24" t="s">
        <v>163</v>
      </c>
      <c r="H483" s="24" t="s">
        <v>178</v>
      </c>
      <c r="I483" s="24"/>
      <c r="J483" s="24"/>
      <c r="K483" s="24"/>
      <c r="L483" s="24"/>
      <c r="M483" s="24" t="s">
        <v>27</v>
      </c>
      <c r="N483" s="24" t="s">
        <v>156</v>
      </c>
      <c r="O483" s="24" t="s">
        <v>28</v>
      </c>
      <c r="P483" s="25" t="s">
        <v>60</v>
      </c>
      <c r="Q483" s="27">
        <v>1561715638</v>
      </c>
      <c r="R483" s="27">
        <v>408165417</v>
      </c>
      <c r="S483" s="27">
        <v>329267674</v>
      </c>
      <c r="T483" s="27">
        <v>1640613381</v>
      </c>
      <c r="U483" s="27">
        <v>0</v>
      </c>
      <c r="V483" s="27">
        <v>1635617708.95</v>
      </c>
      <c r="W483" s="27">
        <v>4995672.05</v>
      </c>
      <c r="X483" s="27">
        <v>1635617708.95</v>
      </c>
      <c r="Y483" s="27">
        <v>1536181744.45</v>
      </c>
      <c r="Z483" s="27">
        <v>1536007241.45</v>
      </c>
      <c r="AA483" s="27">
        <v>1536007241.45</v>
      </c>
    </row>
    <row r="484" spans="1:27" ht="56.25" x14ac:dyDescent="0.25">
      <c r="A484" s="24" t="s">
        <v>124</v>
      </c>
      <c r="B484" s="25" t="s">
        <v>125</v>
      </c>
      <c r="C484" s="26" t="s">
        <v>61</v>
      </c>
      <c r="D484" s="24" t="s">
        <v>48</v>
      </c>
      <c r="E484" s="24" t="s">
        <v>180</v>
      </c>
      <c r="F484" s="24" t="s">
        <v>168</v>
      </c>
      <c r="G484" s="24" t="s">
        <v>169</v>
      </c>
      <c r="H484" s="24" t="s">
        <v>177</v>
      </c>
      <c r="I484" s="24"/>
      <c r="J484" s="24"/>
      <c r="K484" s="24"/>
      <c r="L484" s="24"/>
      <c r="M484" s="24" t="s">
        <v>27</v>
      </c>
      <c r="N484" s="24" t="s">
        <v>156</v>
      </c>
      <c r="O484" s="24" t="s">
        <v>28</v>
      </c>
      <c r="P484" s="25" t="s">
        <v>58</v>
      </c>
      <c r="Q484" s="27">
        <v>65855918</v>
      </c>
      <c r="R484" s="27">
        <v>1348286</v>
      </c>
      <c r="S484" s="27">
        <v>3834527</v>
      </c>
      <c r="T484" s="27">
        <v>63369677</v>
      </c>
      <c r="U484" s="27">
        <v>0</v>
      </c>
      <c r="V484" s="27">
        <v>63369677</v>
      </c>
      <c r="W484" s="27">
        <v>0</v>
      </c>
      <c r="X484" s="27">
        <v>63369677</v>
      </c>
      <c r="Y484" s="27">
        <v>63369677</v>
      </c>
      <c r="Z484" s="27">
        <v>63369677</v>
      </c>
      <c r="AA484" s="27">
        <v>63369677</v>
      </c>
    </row>
    <row r="485" spans="1:27" ht="33.950000000000003" customHeight="1" x14ac:dyDescent="0.25">
      <c r="A485" s="24" t="s">
        <v>124</v>
      </c>
      <c r="B485" s="25" t="s">
        <v>125</v>
      </c>
      <c r="C485" s="26" t="s">
        <v>182</v>
      </c>
      <c r="D485" s="24" t="s">
        <v>48</v>
      </c>
      <c r="E485" s="24" t="s">
        <v>180</v>
      </c>
      <c r="F485" s="24" t="s">
        <v>168</v>
      </c>
      <c r="G485" s="24" t="s">
        <v>170</v>
      </c>
      <c r="H485" s="24" t="s">
        <v>62</v>
      </c>
      <c r="I485" s="24"/>
      <c r="J485" s="24"/>
      <c r="K485" s="24"/>
      <c r="L485" s="24"/>
      <c r="M485" s="24" t="s">
        <v>27</v>
      </c>
      <c r="N485" s="24" t="s">
        <v>156</v>
      </c>
      <c r="O485" s="24" t="s">
        <v>28</v>
      </c>
      <c r="P485" s="25" t="s">
        <v>63</v>
      </c>
      <c r="Q485" s="27">
        <v>650879367</v>
      </c>
      <c r="R485" s="27">
        <v>363837515</v>
      </c>
      <c r="S485" s="27">
        <v>56424925</v>
      </c>
      <c r="T485" s="27">
        <v>958291957</v>
      </c>
      <c r="U485" s="27">
        <v>0</v>
      </c>
      <c r="V485" s="27">
        <v>952130600.36000001</v>
      </c>
      <c r="W485" s="27">
        <v>6161356.6399999997</v>
      </c>
      <c r="X485" s="27">
        <v>952130600.36000001</v>
      </c>
      <c r="Y485" s="27">
        <v>951004909.65999997</v>
      </c>
      <c r="Z485" s="27">
        <v>926855653.65999997</v>
      </c>
      <c r="AA485" s="27">
        <v>926855653.65999997</v>
      </c>
    </row>
    <row r="486" spans="1:27" ht="22.5" x14ac:dyDescent="0.25">
      <c r="A486" s="24" t="s">
        <v>126</v>
      </c>
      <c r="B486" s="25" t="s">
        <v>127</v>
      </c>
      <c r="C486" s="26" t="s">
        <v>34</v>
      </c>
      <c r="D486" s="24" t="s">
        <v>26</v>
      </c>
      <c r="E486" s="24" t="s">
        <v>157</v>
      </c>
      <c r="F486" s="24"/>
      <c r="G486" s="24"/>
      <c r="H486" s="24"/>
      <c r="I486" s="24"/>
      <c r="J486" s="24"/>
      <c r="K486" s="24"/>
      <c r="L486" s="24"/>
      <c r="M486" s="24" t="s">
        <v>27</v>
      </c>
      <c r="N486" s="24" t="s">
        <v>156</v>
      </c>
      <c r="O486" s="24" t="s">
        <v>28</v>
      </c>
      <c r="P486" s="25" t="s">
        <v>35</v>
      </c>
      <c r="Q486" s="27">
        <v>12784468</v>
      </c>
      <c r="R486" s="27">
        <v>380784668</v>
      </c>
      <c r="S486" s="27">
        <v>15828475</v>
      </c>
      <c r="T486" s="27">
        <v>377740661</v>
      </c>
      <c r="U486" s="27">
        <v>0</v>
      </c>
      <c r="V486" s="27">
        <v>375765661</v>
      </c>
      <c r="W486" s="27">
        <v>1975000</v>
      </c>
      <c r="X486" s="27">
        <v>375765661</v>
      </c>
      <c r="Y486" s="27">
        <v>99717935</v>
      </c>
      <c r="Z486" s="27">
        <v>99717935</v>
      </c>
      <c r="AA486" s="27">
        <v>99717935</v>
      </c>
    </row>
    <row r="487" spans="1:27" ht="22.5" x14ac:dyDescent="0.25">
      <c r="A487" s="24" t="s">
        <v>126</v>
      </c>
      <c r="B487" s="25" t="s">
        <v>127</v>
      </c>
      <c r="C487" s="26" t="s">
        <v>44</v>
      </c>
      <c r="D487" s="24" t="s">
        <v>26</v>
      </c>
      <c r="E487" s="24" t="s">
        <v>166</v>
      </c>
      <c r="F487" s="24" t="s">
        <v>155</v>
      </c>
      <c r="G487" s="24"/>
      <c r="H487" s="24"/>
      <c r="I487" s="24"/>
      <c r="J487" s="24"/>
      <c r="K487" s="24"/>
      <c r="L487" s="24"/>
      <c r="M487" s="24" t="s">
        <v>27</v>
      </c>
      <c r="N487" s="24" t="s">
        <v>156</v>
      </c>
      <c r="O487" s="24" t="s">
        <v>28</v>
      </c>
      <c r="P487" s="25" t="s">
        <v>45</v>
      </c>
      <c r="Q487" s="27">
        <v>579400</v>
      </c>
      <c r="R487" s="27">
        <v>17800</v>
      </c>
      <c r="S487" s="27">
        <v>0</v>
      </c>
      <c r="T487" s="27">
        <v>597200</v>
      </c>
      <c r="U487" s="27">
        <v>0</v>
      </c>
      <c r="V487" s="27">
        <v>597200</v>
      </c>
      <c r="W487" s="27">
        <v>0</v>
      </c>
      <c r="X487" s="27">
        <v>597200</v>
      </c>
      <c r="Y487" s="27">
        <v>597200</v>
      </c>
      <c r="Z487" s="27">
        <v>597200</v>
      </c>
      <c r="AA487" s="27">
        <v>597200</v>
      </c>
    </row>
    <row r="488" spans="1:27" ht="56.25" x14ac:dyDescent="0.25">
      <c r="A488" s="24" t="s">
        <v>126</v>
      </c>
      <c r="B488" s="25" t="s">
        <v>127</v>
      </c>
      <c r="C488" s="26" t="s">
        <v>49</v>
      </c>
      <c r="D488" s="24" t="s">
        <v>48</v>
      </c>
      <c r="E488" s="24" t="s">
        <v>167</v>
      </c>
      <c r="F488" s="24" t="s">
        <v>168</v>
      </c>
      <c r="G488" s="24" t="s">
        <v>170</v>
      </c>
      <c r="H488" s="24" t="s">
        <v>171</v>
      </c>
      <c r="I488" s="24"/>
      <c r="J488" s="24"/>
      <c r="K488" s="24"/>
      <c r="L488" s="24"/>
      <c r="M488" s="24" t="s">
        <v>27</v>
      </c>
      <c r="N488" s="24" t="s">
        <v>156</v>
      </c>
      <c r="O488" s="24" t="s">
        <v>28</v>
      </c>
      <c r="P488" s="25" t="s">
        <v>50</v>
      </c>
      <c r="Q488" s="27">
        <v>69984250</v>
      </c>
      <c r="R488" s="27">
        <v>1992750</v>
      </c>
      <c r="S488" s="27">
        <v>3297200</v>
      </c>
      <c r="T488" s="27">
        <v>68679800</v>
      </c>
      <c r="U488" s="27">
        <v>0</v>
      </c>
      <c r="V488" s="27">
        <v>68679800</v>
      </c>
      <c r="W488" s="27">
        <v>0</v>
      </c>
      <c r="X488" s="27">
        <v>68679800</v>
      </c>
      <c r="Y488" s="27">
        <v>68679800</v>
      </c>
      <c r="Z488" s="27">
        <v>68679800</v>
      </c>
      <c r="AA488" s="27">
        <v>68679800</v>
      </c>
    </row>
    <row r="489" spans="1:27" ht="56.25" x14ac:dyDescent="0.25">
      <c r="A489" s="24" t="s">
        <v>126</v>
      </c>
      <c r="B489" s="25" t="s">
        <v>127</v>
      </c>
      <c r="C489" s="26" t="s">
        <v>51</v>
      </c>
      <c r="D489" s="24" t="s">
        <v>48</v>
      </c>
      <c r="E489" s="24" t="s">
        <v>167</v>
      </c>
      <c r="F489" s="24" t="s">
        <v>168</v>
      </c>
      <c r="G489" s="24" t="s">
        <v>172</v>
      </c>
      <c r="H489" s="24" t="s">
        <v>52</v>
      </c>
      <c r="I489" s="24"/>
      <c r="J489" s="24"/>
      <c r="K489" s="24"/>
      <c r="L489" s="24"/>
      <c r="M489" s="24" t="s">
        <v>27</v>
      </c>
      <c r="N489" s="24" t="s">
        <v>156</v>
      </c>
      <c r="O489" s="24" t="s">
        <v>28</v>
      </c>
      <c r="P489" s="25" t="s">
        <v>53</v>
      </c>
      <c r="Q489" s="27">
        <v>3039651832</v>
      </c>
      <c r="R489" s="27">
        <v>25146136</v>
      </c>
      <c r="S489" s="27">
        <v>2648747530</v>
      </c>
      <c r="T489" s="27">
        <v>416050438</v>
      </c>
      <c r="U489" s="27">
        <v>0</v>
      </c>
      <c r="V489" s="27">
        <v>416050438</v>
      </c>
      <c r="W489" s="27">
        <v>0</v>
      </c>
      <c r="X489" s="27">
        <v>416050438</v>
      </c>
      <c r="Y489" s="27">
        <v>398413787</v>
      </c>
      <c r="Z489" s="27">
        <v>398413787</v>
      </c>
      <c r="AA489" s="27">
        <v>398413787</v>
      </c>
    </row>
    <row r="490" spans="1:27" ht="90" x14ac:dyDescent="0.25">
      <c r="A490" s="24" t="s">
        <v>126</v>
      </c>
      <c r="B490" s="25" t="s">
        <v>127</v>
      </c>
      <c r="C490" s="26" t="s">
        <v>55</v>
      </c>
      <c r="D490" s="24" t="s">
        <v>48</v>
      </c>
      <c r="E490" s="24" t="s">
        <v>167</v>
      </c>
      <c r="F490" s="24" t="s">
        <v>168</v>
      </c>
      <c r="G490" s="24" t="s">
        <v>173</v>
      </c>
      <c r="H490" s="24" t="s">
        <v>174</v>
      </c>
      <c r="I490" s="24"/>
      <c r="J490" s="24"/>
      <c r="K490" s="24"/>
      <c r="L490" s="24"/>
      <c r="M490" s="24" t="s">
        <v>54</v>
      </c>
      <c r="N490" s="24" t="s">
        <v>163</v>
      </c>
      <c r="O490" s="24" t="s">
        <v>28</v>
      </c>
      <c r="P490" s="25" t="s">
        <v>56</v>
      </c>
      <c r="Q490" s="27">
        <v>6198794561</v>
      </c>
      <c r="R490" s="27">
        <v>2393435557</v>
      </c>
      <c r="S490" s="27">
        <v>3399500</v>
      </c>
      <c r="T490" s="27">
        <v>8588830618</v>
      </c>
      <c r="U490" s="27">
        <v>0</v>
      </c>
      <c r="V490" s="27">
        <v>8420604883</v>
      </c>
      <c r="W490" s="27">
        <v>168225735</v>
      </c>
      <c r="X490" s="27">
        <v>8420604883</v>
      </c>
      <c r="Y490" s="27">
        <v>7323818354</v>
      </c>
      <c r="Z490" s="27">
        <v>7323818354</v>
      </c>
      <c r="AA490" s="27">
        <v>7323818354</v>
      </c>
    </row>
    <row r="491" spans="1:27" ht="90" x14ac:dyDescent="0.25">
      <c r="A491" s="24" t="s">
        <v>126</v>
      </c>
      <c r="B491" s="25" t="s">
        <v>127</v>
      </c>
      <c r="C491" s="26" t="s">
        <v>55</v>
      </c>
      <c r="D491" s="24" t="s">
        <v>48</v>
      </c>
      <c r="E491" s="24" t="s">
        <v>167</v>
      </c>
      <c r="F491" s="24" t="s">
        <v>168</v>
      </c>
      <c r="G491" s="24" t="s">
        <v>173</v>
      </c>
      <c r="H491" s="24" t="s">
        <v>174</v>
      </c>
      <c r="I491" s="24"/>
      <c r="J491" s="24"/>
      <c r="K491" s="24"/>
      <c r="L491" s="24"/>
      <c r="M491" s="24" t="s">
        <v>27</v>
      </c>
      <c r="N491" s="24" t="s">
        <v>175</v>
      </c>
      <c r="O491" s="24" t="s">
        <v>28</v>
      </c>
      <c r="P491" s="25" t="s">
        <v>56</v>
      </c>
      <c r="Q491" s="27">
        <v>528016996</v>
      </c>
      <c r="R491" s="27">
        <v>0</v>
      </c>
      <c r="S491" s="27">
        <v>5574198</v>
      </c>
      <c r="T491" s="27">
        <v>522442798</v>
      </c>
      <c r="U491" s="27">
        <v>0</v>
      </c>
      <c r="V491" s="27">
        <v>520881789.67000002</v>
      </c>
      <c r="W491" s="27">
        <v>1561008.33</v>
      </c>
      <c r="X491" s="27">
        <v>520881789.67000002</v>
      </c>
      <c r="Y491" s="27">
        <v>520881789</v>
      </c>
      <c r="Z491" s="27">
        <v>520881789</v>
      </c>
      <c r="AA491" s="27">
        <v>520881789</v>
      </c>
    </row>
    <row r="492" spans="1:27" ht="90" x14ac:dyDescent="0.25">
      <c r="A492" s="24" t="s">
        <v>126</v>
      </c>
      <c r="B492" s="25" t="s">
        <v>127</v>
      </c>
      <c r="C492" s="26" t="s">
        <v>55</v>
      </c>
      <c r="D492" s="24" t="s">
        <v>48</v>
      </c>
      <c r="E492" s="24" t="s">
        <v>167</v>
      </c>
      <c r="F492" s="24" t="s">
        <v>168</v>
      </c>
      <c r="G492" s="24" t="s">
        <v>173</v>
      </c>
      <c r="H492" s="24" t="s">
        <v>174</v>
      </c>
      <c r="I492" s="24"/>
      <c r="J492" s="24"/>
      <c r="K492" s="24"/>
      <c r="L492" s="24"/>
      <c r="M492" s="24" t="s">
        <v>27</v>
      </c>
      <c r="N492" s="24" t="s">
        <v>156</v>
      </c>
      <c r="O492" s="24" t="s">
        <v>28</v>
      </c>
      <c r="P492" s="25" t="s">
        <v>56</v>
      </c>
      <c r="Q492" s="27">
        <v>528137162</v>
      </c>
      <c r="R492" s="27">
        <v>52074597</v>
      </c>
      <c r="S492" s="27">
        <v>181558983</v>
      </c>
      <c r="T492" s="27">
        <v>398652776</v>
      </c>
      <c r="U492" s="27">
        <v>0</v>
      </c>
      <c r="V492" s="27">
        <v>398652776</v>
      </c>
      <c r="W492" s="27">
        <v>0</v>
      </c>
      <c r="X492" s="27">
        <v>398652776</v>
      </c>
      <c r="Y492" s="27">
        <v>398652776</v>
      </c>
      <c r="Z492" s="27">
        <v>398652776</v>
      </c>
      <c r="AA492" s="27">
        <v>398652776</v>
      </c>
    </row>
    <row r="493" spans="1:27" ht="56.25" x14ac:dyDescent="0.25">
      <c r="A493" s="24" t="s">
        <v>126</v>
      </c>
      <c r="B493" s="25" t="s">
        <v>127</v>
      </c>
      <c r="C493" s="26" t="s">
        <v>57</v>
      </c>
      <c r="D493" s="24" t="s">
        <v>48</v>
      </c>
      <c r="E493" s="24" t="s">
        <v>167</v>
      </c>
      <c r="F493" s="24" t="s">
        <v>168</v>
      </c>
      <c r="G493" s="24" t="s">
        <v>173</v>
      </c>
      <c r="H493" s="24" t="s">
        <v>177</v>
      </c>
      <c r="I493" s="24"/>
      <c r="J493" s="24"/>
      <c r="K493" s="24"/>
      <c r="L493" s="24"/>
      <c r="M493" s="24" t="s">
        <v>54</v>
      </c>
      <c r="N493" s="24" t="s">
        <v>163</v>
      </c>
      <c r="O493" s="24" t="s">
        <v>28</v>
      </c>
      <c r="P493" s="25" t="s">
        <v>58</v>
      </c>
      <c r="Q493" s="27">
        <v>186642770</v>
      </c>
      <c r="R493" s="27">
        <v>272083157</v>
      </c>
      <c r="S493" s="27">
        <v>10459226</v>
      </c>
      <c r="T493" s="27">
        <v>448266701</v>
      </c>
      <c r="U493" s="27">
        <v>0</v>
      </c>
      <c r="V493" s="27">
        <v>309041670</v>
      </c>
      <c r="W493" s="27">
        <v>139225031</v>
      </c>
      <c r="X493" s="27">
        <v>309041670</v>
      </c>
      <c r="Y493" s="27">
        <v>308782074</v>
      </c>
      <c r="Z493" s="27">
        <v>308782074</v>
      </c>
      <c r="AA493" s="27">
        <v>308782074</v>
      </c>
    </row>
    <row r="494" spans="1:27" ht="56.25" x14ac:dyDescent="0.25">
      <c r="A494" s="24" t="s">
        <v>126</v>
      </c>
      <c r="B494" s="25" t="s">
        <v>127</v>
      </c>
      <c r="C494" s="26" t="s">
        <v>57</v>
      </c>
      <c r="D494" s="24" t="s">
        <v>48</v>
      </c>
      <c r="E494" s="24" t="s">
        <v>167</v>
      </c>
      <c r="F494" s="24" t="s">
        <v>168</v>
      </c>
      <c r="G494" s="24" t="s">
        <v>173</v>
      </c>
      <c r="H494" s="24" t="s">
        <v>177</v>
      </c>
      <c r="I494" s="24"/>
      <c r="J494" s="24"/>
      <c r="K494" s="24"/>
      <c r="L494" s="24"/>
      <c r="M494" s="24" t="s">
        <v>27</v>
      </c>
      <c r="N494" s="24" t="s">
        <v>156</v>
      </c>
      <c r="O494" s="24" t="s">
        <v>28</v>
      </c>
      <c r="P494" s="25" t="s">
        <v>58</v>
      </c>
      <c r="Q494" s="27">
        <v>1214020344</v>
      </c>
      <c r="R494" s="27">
        <v>464652556</v>
      </c>
      <c r="S494" s="27">
        <v>77014007</v>
      </c>
      <c r="T494" s="27">
        <v>1601658893</v>
      </c>
      <c r="U494" s="27">
        <v>0</v>
      </c>
      <c r="V494" s="27">
        <v>1601348762</v>
      </c>
      <c r="W494" s="27">
        <v>310131</v>
      </c>
      <c r="X494" s="27">
        <v>1601348762</v>
      </c>
      <c r="Y494" s="27">
        <v>1582998851</v>
      </c>
      <c r="Z494" s="27">
        <v>1582998851</v>
      </c>
      <c r="AA494" s="27">
        <v>1582998851</v>
      </c>
    </row>
    <row r="495" spans="1:27" ht="45" x14ac:dyDescent="0.25">
      <c r="A495" s="24" t="s">
        <v>126</v>
      </c>
      <c r="B495" s="25" t="s">
        <v>127</v>
      </c>
      <c r="C495" s="26" t="s">
        <v>59</v>
      </c>
      <c r="D495" s="24" t="s">
        <v>48</v>
      </c>
      <c r="E495" s="24" t="s">
        <v>167</v>
      </c>
      <c r="F495" s="24" t="s">
        <v>168</v>
      </c>
      <c r="G495" s="24" t="s">
        <v>163</v>
      </c>
      <c r="H495" s="24" t="s">
        <v>178</v>
      </c>
      <c r="I495" s="24"/>
      <c r="J495" s="24"/>
      <c r="K495" s="24"/>
      <c r="L495" s="24"/>
      <c r="M495" s="24" t="s">
        <v>54</v>
      </c>
      <c r="N495" s="24" t="s">
        <v>179</v>
      </c>
      <c r="O495" s="24" t="s">
        <v>28</v>
      </c>
      <c r="P495" s="25" t="s">
        <v>60</v>
      </c>
      <c r="Q495" s="27">
        <v>0</v>
      </c>
      <c r="R495" s="27">
        <v>17129066</v>
      </c>
      <c r="S495" s="27">
        <v>0</v>
      </c>
      <c r="T495" s="27">
        <v>17129066</v>
      </c>
      <c r="U495" s="27">
        <v>0</v>
      </c>
      <c r="V495" s="27">
        <v>17129065</v>
      </c>
      <c r="W495" s="27">
        <v>1</v>
      </c>
      <c r="X495" s="27">
        <v>17129065</v>
      </c>
      <c r="Y495" s="27">
        <v>17129065</v>
      </c>
      <c r="Z495" s="27">
        <v>17129065</v>
      </c>
      <c r="AA495" s="27">
        <v>17129065</v>
      </c>
    </row>
    <row r="496" spans="1:27" ht="45" x14ac:dyDescent="0.25">
      <c r="A496" s="24" t="s">
        <v>126</v>
      </c>
      <c r="B496" s="25" t="s">
        <v>127</v>
      </c>
      <c r="C496" s="26" t="s">
        <v>59</v>
      </c>
      <c r="D496" s="24" t="s">
        <v>48</v>
      </c>
      <c r="E496" s="24" t="s">
        <v>167</v>
      </c>
      <c r="F496" s="24" t="s">
        <v>168</v>
      </c>
      <c r="G496" s="24" t="s">
        <v>163</v>
      </c>
      <c r="H496" s="24" t="s">
        <v>178</v>
      </c>
      <c r="I496" s="24"/>
      <c r="J496" s="24"/>
      <c r="K496" s="24"/>
      <c r="L496" s="24"/>
      <c r="M496" s="24" t="s">
        <v>27</v>
      </c>
      <c r="N496" s="24" t="s">
        <v>176</v>
      </c>
      <c r="O496" s="24" t="s">
        <v>28</v>
      </c>
      <c r="P496" s="25" t="s">
        <v>60</v>
      </c>
      <c r="Q496" s="27">
        <v>39885350</v>
      </c>
      <c r="R496" s="27">
        <v>449162515</v>
      </c>
      <c r="S496" s="27">
        <v>65472777</v>
      </c>
      <c r="T496" s="27">
        <v>423575088</v>
      </c>
      <c r="U496" s="27">
        <v>0</v>
      </c>
      <c r="V496" s="27">
        <v>398694853</v>
      </c>
      <c r="W496" s="27">
        <v>24880235</v>
      </c>
      <c r="X496" s="27">
        <v>398694853</v>
      </c>
      <c r="Y496" s="27">
        <v>398342086</v>
      </c>
      <c r="Z496" s="27">
        <v>398342086</v>
      </c>
      <c r="AA496" s="27">
        <v>398342086</v>
      </c>
    </row>
    <row r="497" spans="1:27" ht="45" x14ac:dyDescent="0.25">
      <c r="A497" s="24" t="s">
        <v>126</v>
      </c>
      <c r="B497" s="25" t="s">
        <v>127</v>
      </c>
      <c r="C497" s="26" t="s">
        <v>59</v>
      </c>
      <c r="D497" s="24" t="s">
        <v>48</v>
      </c>
      <c r="E497" s="24" t="s">
        <v>167</v>
      </c>
      <c r="F497" s="24" t="s">
        <v>168</v>
      </c>
      <c r="G497" s="24" t="s">
        <v>163</v>
      </c>
      <c r="H497" s="24" t="s">
        <v>178</v>
      </c>
      <c r="I497" s="24"/>
      <c r="J497" s="24"/>
      <c r="K497" s="24"/>
      <c r="L497" s="24"/>
      <c r="M497" s="24" t="s">
        <v>27</v>
      </c>
      <c r="N497" s="24" t="s">
        <v>156</v>
      </c>
      <c r="O497" s="24" t="s">
        <v>28</v>
      </c>
      <c r="P497" s="25" t="s">
        <v>60</v>
      </c>
      <c r="Q497" s="27">
        <v>1142273345</v>
      </c>
      <c r="R497" s="27">
        <v>611825073</v>
      </c>
      <c r="S497" s="27">
        <v>343890938</v>
      </c>
      <c r="T497" s="27">
        <v>1410207480</v>
      </c>
      <c r="U497" s="27">
        <v>0</v>
      </c>
      <c r="V497" s="27">
        <v>1404305335</v>
      </c>
      <c r="W497" s="27">
        <v>5902145</v>
      </c>
      <c r="X497" s="27">
        <v>1404305335</v>
      </c>
      <c r="Y497" s="27">
        <v>1255088239</v>
      </c>
      <c r="Z497" s="27">
        <v>1255088239</v>
      </c>
      <c r="AA497" s="27">
        <v>1255088239</v>
      </c>
    </row>
    <row r="498" spans="1:27" ht="56.25" x14ac:dyDescent="0.25">
      <c r="A498" s="24" t="s">
        <v>126</v>
      </c>
      <c r="B498" s="25" t="s">
        <v>127</v>
      </c>
      <c r="C498" s="26" t="s">
        <v>61</v>
      </c>
      <c r="D498" s="24" t="s">
        <v>48</v>
      </c>
      <c r="E498" s="24" t="s">
        <v>180</v>
      </c>
      <c r="F498" s="24" t="s">
        <v>168</v>
      </c>
      <c r="G498" s="24" t="s">
        <v>169</v>
      </c>
      <c r="H498" s="24" t="s">
        <v>177</v>
      </c>
      <c r="I498" s="24"/>
      <c r="J498" s="24"/>
      <c r="K498" s="24"/>
      <c r="L498" s="24"/>
      <c r="M498" s="24" t="s">
        <v>27</v>
      </c>
      <c r="N498" s="24" t="s">
        <v>156</v>
      </c>
      <c r="O498" s="24" t="s">
        <v>28</v>
      </c>
      <c r="P498" s="25" t="s">
        <v>58</v>
      </c>
      <c r="Q498" s="27">
        <v>65799024</v>
      </c>
      <c r="R498" s="27">
        <v>5393159</v>
      </c>
      <c r="S498" s="27">
        <v>2696577</v>
      </c>
      <c r="T498" s="27">
        <v>68495606</v>
      </c>
      <c r="U498" s="27">
        <v>0</v>
      </c>
      <c r="V498" s="27">
        <v>66675038</v>
      </c>
      <c r="W498" s="27">
        <v>1820568</v>
      </c>
      <c r="X498" s="27">
        <v>66675038</v>
      </c>
      <c r="Y498" s="27">
        <v>66675033</v>
      </c>
      <c r="Z498" s="27">
        <v>66675033</v>
      </c>
      <c r="AA498" s="27">
        <v>66675033</v>
      </c>
    </row>
    <row r="499" spans="1:27" ht="45" x14ac:dyDescent="0.25">
      <c r="A499" s="24" t="s">
        <v>126</v>
      </c>
      <c r="B499" s="25" t="s">
        <v>127</v>
      </c>
      <c r="C499" s="26" t="s">
        <v>182</v>
      </c>
      <c r="D499" s="24" t="s">
        <v>48</v>
      </c>
      <c r="E499" s="24" t="s">
        <v>180</v>
      </c>
      <c r="F499" s="24" t="s">
        <v>168</v>
      </c>
      <c r="G499" s="24" t="s">
        <v>170</v>
      </c>
      <c r="H499" s="24" t="s">
        <v>62</v>
      </c>
      <c r="I499" s="24"/>
      <c r="J499" s="24"/>
      <c r="K499" s="24"/>
      <c r="L499" s="24"/>
      <c r="M499" s="24" t="s">
        <v>27</v>
      </c>
      <c r="N499" s="24" t="s">
        <v>156</v>
      </c>
      <c r="O499" s="24" t="s">
        <v>28</v>
      </c>
      <c r="P499" s="25" t="s">
        <v>63</v>
      </c>
      <c r="Q499" s="27">
        <v>770711746</v>
      </c>
      <c r="R499" s="27">
        <v>173235026</v>
      </c>
      <c r="S499" s="27">
        <v>27130637</v>
      </c>
      <c r="T499" s="27">
        <v>916816135</v>
      </c>
      <c r="U499" s="27">
        <v>0</v>
      </c>
      <c r="V499" s="27">
        <v>843407856</v>
      </c>
      <c r="W499" s="27">
        <v>73408279</v>
      </c>
      <c r="X499" s="27">
        <v>843407856</v>
      </c>
      <c r="Y499" s="27">
        <v>785008782</v>
      </c>
      <c r="Z499" s="27">
        <v>785008782</v>
      </c>
      <c r="AA499" s="27">
        <v>785008782</v>
      </c>
    </row>
    <row r="500" spans="1:27" ht="22.5" x14ac:dyDescent="0.25">
      <c r="A500" s="24" t="s">
        <v>128</v>
      </c>
      <c r="B500" s="25" t="s">
        <v>129</v>
      </c>
      <c r="C500" s="26" t="s">
        <v>34</v>
      </c>
      <c r="D500" s="24" t="s">
        <v>26</v>
      </c>
      <c r="E500" s="24" t="s">
        <v>157</v>
      </c>
      <c r="F500" s="24"/>
      <c r="G500" s="24"/>
      <c r="H500" s="24"/>
      <c r="I500" s="24"/>
      <c r="J500" s="24"/>
      <c r="K500" s="24"/>
      <c r="L500" s="24"/>
      <c r="M500" s="24" t="s">
        <v>27</v>
      </c>
      <c r="N500" s="24" t="s">
        <v>156</v>
      </c>
      <c r="O500" s="24" t="s">
        <v>28</v>
      </c>
      <c r="P500" s="25" t="s">
        <v>35</v>
      </c>
      <c r="Q500" s="27">
        <v>16583517</v>
      </c>
      <c r="R500" s="27">
        <v>107057071</v>
      </c>
      <c r="S500" s="27">
        <v>27628005</v>
      </c>
      <c r="T500" s="27">
        <v>96012583</v>
      </c>
      <c r="U500" s="27">
        <v>0</v>
      </c>
      <c r="V500" s="27">
        <v>95492692.739999995</v>
      </c>
      <c r="W500" s="27">
        <v>519890.26</v>
      </c>
      <c r="X500" s="27">
        <v>95492692.739999995</v>
      </c>
      <c r="Y500" s="27">
        <v>95492692.739999995</v>
      </c>
      <c r="Z500" s="27">
        <v>95492692.739999995</v>
      </c>
      <c r="AA500" s="27">
        <v>95492692.739999995</v>
      </c>
    </row>
    <row r="501" spans="1:27" ht="22.5" x14ac:dyDescent="0.25">
      <c r="A501" s="24" t="s">
        <v>128</v>
      </c>
      <c r="B501" s="25" t="s">
        <v>129</v>
      </c>
      <c r="C501" s="26" t="s">
        <v>44</v>
      </c>
      <c r="D501" s="24" t="s">
        <v>26</v>
      </c>
      <c r="E501" s="24" t="s">
        <v>166</v>
      </c>
      <c r="F501" s="24" t="s">
        <v>155</v>
      </c>
      <c r="G501" s="24"/>
      <c r="H501" s="24"/>
      <c r="I501" s="24"/>
      <c r="J501" s="24"/>
      <c r="K501" s="24"/>
      <c r="L501" s="24"/>
      <c r="M501" s="24" t="s">
        <v>27</v>
      </c>
      <c r="N501" s="24" t="s">
        <v>156</v>
      </c>
      <c r="O501" s="24" t="s">
        <v>28</v>
      </c>
      <c r="P501" s="25" t="s">
        <v>45</v>
      </c>
      <c r="Q501" s="27">
        <v>6910136</v>
      </c>
      <c r="R501" s="27">
        <v>1748895</v>
      </c>
      <c r="S501" s="27">
        <v>2000</v>
      </c>
      <c r="T501" s="27">
        <v>8657031</v>
      </c>
      <c r="U501" s="27">
        <v>0</v>
      </c>
      <c r="V501" s="27">
        <v>8657031</v>
      </c>
      <c r="W501" s="27">
        <v>0</v>
      </c>
      <c r="X501" s="27">
        <v>8657031</v>
      </c>
      <c r="Y501" s="27">
        <v>8657031</v>
      </c>
      <c r="Z501" s="27">
        <v>8657031</v>
      </c>
      <c r="AA501" s="27">
        <v>8657031</v>
      </c>
    </row>
    <row r="502" spans="1:27" ht="56.25" x14ac:dyDescent="0.25">
      <c r="A502" s="24" t="s">
        <v>128</v>
      </c>
      <c r="B502" s="25" t="s">
        <v>129</v>
      </c>
      <c r="C502" s="26" t="s">
        <v>49</v>
      </c>
      <c r="D502" s="24" t="s">
        <v>48</v>
      </c>
      <c r="E502" s="24" t="s">
        <v>167</v>
      </c>
      <c r="F502" s="24" t="s">
        <v>168</v>
      </c>
      <c r="G502" s="24" t="s">
        <v>170</v>
      </c>
      <c r="H502" s="24" t="s">
        <v>171</v>
      </c>
      <c r="I502" s="24"/>
      <c r="J502" s="24"/>
      <c r="K502" s="24"/>
      <c r="L502" s="24"/>
      <c r="M502" s="24" t="s">
        <v>27</v>
      </c>
      <c r="N502" s="24" t="s">
        <v>156</v>
      </c>
      <c r="O502" s="24" t="s">
        <v>28</v>
      </c>
      <c r="P502" s="25" t="s">
        <v>50</v>
      </c>
      <c r="Q502" s="27">
        <v>164375250</v>
      </c>
      <c r="R502" s="27">
        <v>17675701</v>
      </c>
      <c r="S502" s="27">
        <v>2398785</v>
      </c>
      <c r="T502" s="27">
        <v>179652166</v>
      </c>
      <c r="U502" s="27">
        <v>0</v>
      </c>
      <c r="V502" s="27">
        <v>179642166</v>
      </c>
      <c r="W502" s="27">
        <v>10000</v>
      </c>
      <c r="X502" s="27">
        <v>179642166</v>
      </c>
      <c r="Y502" s="27">
        <v>179642166</v>
      </c>
      <c r="Z502" s="27">
        <v>179642166</v>
      </c>
      <c r="AA502" s="27">
        <v>179642166</v>
      </c>
    </row>
    <row r="503" spans="1:27" ht="56.25" x14ac:dyDescent="0.25">
      <c r="A503" s="24" t="s">
        <v>128</v>
      </c>
      <c r="B503" s="25" t="s">
        <v>129</v>
      </c>
      <c r="C503" s="26" t="s">
        <v>51</v>
      </c>
      <c r="D503" s="24" t="s">
        <v>48</v>
      </c>
      <c r="E503" s="24" t="s">
        <v>167</v>
      </c>
      <c r="F503" s="24" t="s">
        <v>168</v>
      </c>
      <c r="G503" s="24" t="s">
        <v>172</v>
      </c>
      <c r="H503" s="24" t="s">
        <v>52</v>
      </c>
      <c r="I503" s="24"/>
      <c r="J503" s="24"/>
      <c r="K503" s="24"/>
      <c r="L503" s="24"/>
      <c r="M503" s="24" t="s">
        <v>27</v>
      </c>
      <c r="N503" s="24" t="s">
        <v>156</v>
      </c>
      <c r="O503" s="24" t="s">
        <v>28</v>
      </c>
      <c r="P503" s="25" t="s">
        <v>53</v>
      </c>
      <c r="Q503" s="27">
        <v>8324867900</v>
      </c>
      <c r="R503" s="27">
        <v>7762649002</v>
      </c>
      <c r="S503" s="27">
        <v>10711108674</v>
      </c>
      <c r="T503" s="27">
        <v>5376408228</v>
      </c>
      <c r="U503" s="27">
        <v>0</v>
      </c>
      <c r="V503" s="27">
        <v>5376408228</v>
      </c>
      <c r="W503" s="27">
        <v>0</v>
      </c>
      <c r="X503" s="27">
        <v>5376408228</v>
      </c>
      <c r="Y503" s="27">
        <v>2835665608</v>
      </c>
      <c r="Z503" s="27">
        <v>2835665608</v>
      </c>
      <c r="AA503" s="27">
        <v>2835665608</v>
      </c>
    </row>
    <row r="504" spans="1:27" ht="90" x14ac:dyDescent="0.25">
      <c r="A504" s="24" t="s">
        <v>128</v>
      </c>
      <c r="B504" s="25" t="s">
        <v>129</v>
      </c>
      <c r="C504" s="26" t="s">
        <v>55</v>
      </c>
      <c r="D504" s="24" t="s">
        <v>48</v>
      </c>
      <c r="E504" s="24" t="s">
        <v>167</v>
      </c>
      <c r="F504" s="24" t="s">
        <v>168</v>
      </c>
      <c r="G504" s="24" t="s">
        <v>173</v>
      </c>
      <c r="H504" s="24" t="s">
        <v>174</v>
      </c>
      <c r="I504" s="24"/>
      <c r="J504" s="24"/>
      <c r="K504" s="24"/>
      <c r="L504" s="24"/>
      <c r="M504" s="24" t="s">
        <v>54</v>
      </c>
      <c r="N504" s="24" t="s">
        <v>163</v>
      </c>
      <c r="O504" s="24" t="s">
        <v>28</v>
      </c>
      <c r="P504" s="25" t="s">
        <v>56</v>
      </c>
      <c r="Q504" s="27">
        <v>11361564823</v>
      </c>
      <c r="R504" s="27">
        <v>538730807</v>
      </c>
      <c r="S504" s="27">
        <v>1281691033</v>
      </c>
      <c r="T504" s="27">
        <v>10618604597</v>
      </c>
      <c r="U504" s="27">
        <v>0</v>
      </c>
      <c r="V504" s="27">
        <v>10618158597</v>
      </c>
      <c r="W504" s="27">
        <v>446000</v>
      </c>
      <c r="X504" s="27">
        <v>10618158597</v>
      </c>
      <c r="Y504" s="27">
        <v>10618158597</v>
      </c>
      <c r="Z504" s="27">
        <v>10618158597</v>
      </c>
      <c r="AA504" s="27">
        <v>10618158597</v>
      </c>
    </row>
    <row r="505" spans="1:27" ht="90" x14ac:dyDescent="0.25">
      <c r="A505" s="24" t="s">
        <v>128</v>
      </c>
      <c r="B505" s="25" t="s">
        <v>129</v>
      </c>
      <c r="C505" s="26" t="s">
        <v>55</v>
      </c>
      <c r="D505" s="24" t="s">
        <v>48</v>
      </c>
      <c r="E505" s="24" t="s">
        <v>167</v>
      </c>
      <c r="F505" s="24" t="s">
        <v>168</v>
      </c>
      <c r="G505" s="24" t="s">
        <v>173</v>
      </c>
      <c r="H505" s="24" t="s">
        <v>174</v>
      </c>
      <c r="I505" s="24"/>
      <c r="J505" s="24"/>
      <c r="K505" s="24"/>
      <c r="L505" s="24"/>
      <c r="M505" s="24" t="s">
        <v>27</v>
      </c>
      <c r="N505" s="24" t="s">
        <v>175</v>
      </c>
      <c r="O505" s="24" t="s">
        <v>28</v>
      </c>
      <c r="P505" s="25" t="s">
        <v>56</v>
      </c>
      <c r="Q505" s="27">
        <v>553809365</v>
      </c>
      <c r="R505" s="27">
        <v>0</v>
      </c>
      <c r="S505" s="27">
        <v>18011314</v>
      </c>
      <c r="T505" s="27">
        <v>535798051</v>
      </c>
      <c r="U505" s="27">
        <v>0</v>
      </c>
      <c r="V505" s="27">
        <v>535798051</v>
      </c>
      <c r="W505" s="27">
        <v>0</v>
      </c>
      <c r="X505" s="27">
        <v>535798051</v>
      </c>
      <c r="Y505" s="27">
        <v>535798051</v>
      </c>
      <c r="Z505" s="27">
        <v>535798051</v>
      </c>
      <c r="AA505" s="27">
        <v>535798051</v>
      </c>
    </row>
    <row r="506" spans="1:27" ht="90" x14ac:dyDescent="0.25">
      <c r="A506" s="24" t="s">
        <v>128</v>
      </c>
      <c r="B506" s="25" t="s">
        <v>129</v>
      </c>
      <c r="C506" s="26" t="s">
        <v>55</v>
      </c>
      <c r="D506" s="24" t="s">
        <v>48</v>
      </c>
      <c r="E506" s="24" t="s">
        <v>167</v>
      </c>
      <c r="F506" s="24" t="s">
        <v>168</v>
      </c>
      <c r="G506" s="24" t="s">
        <v>173</v>
      </c>
      <c r="H506" s="24" t="s">
        <v>174</v>
      </c>
      <c r="I506" s="24"/>
      <c r="J506" s="24"/>
      <c r="K506" s="24"/>
      <c r="L506" s="24"/>
      <c r="M506" s="24" t="s">
        <v>27</v>
      </c>
      <c r="N506" s="24" t="s">
        <v>156</v>
      </c>
      <c r="O506" s="24" t="s">
        <v>28</v>
      </c>
      <c r="P506" s="25" t="s">
        <v>56</v>
      </c>
      <c r="Q506" s="27">
        <v>2929908282</v>
      </c>
      <c r="R506" s="27">
        <v>28793465</v>
      </c>
      <c r="S506" s="27">
        <v>2799736975</v>
      </c>
      <c r="T506" s="27">
        <v>158964772</v>
      </c>
      <c r="U506" s="27">
        <v>0</v>
      </c>
      <c r="V506" s="27">
        <v>158892563</v>
      </c>
      <c r="W506" s="27">
        <v>72209</v>
      </c>
      <c r="X506" s="27">
        <v>158892563</v>
      </c>
      <c r="Y506" s="27">
        <v>158892563</v>
      </c>
      <c r="Z506" s="27">
        <v>156726420</v>
      </c>
      <c r="AA506" s="27">
        <v>156726420</v>
      </c>
    </row>
    <row r="507" spans="1:27" ht="56.25" x14ac:dyDescent="0.25">
      <c r="A507" s="24" t="s">
        <v>128</v>
      </c>
      <c r="B507" s="25" t="s">
        <v>129</v>
      </c>
      <c r="C507" s="26" t="s">
        <v>57</v>
      </c>
      <c r="D507" s="24" t="s">
        <v>48</v>
      </c>
      <c r="E507" s="24" t="s">
        <v>167</v>
      </c>
      <c r="F507" s="24" t="s">
        <v>168</v>
      </c>
      <c r="G507" s="24" t="s">
        <v>173</v>
      </c>
      <c r="H507" s="24" t="s">
        <v>177</v>
      </c>
      <c r="I507" s="24"/>
      <c r="J507" s="24"/>
      <c r="K507" s="24"/>
      <c r="L507" s="24"/>
      <c r="M507" s="24" t="s">
        <v>54</v>
      </c>
      <c r="N507" s="24" t="s">
        <v>163</v>
      </c>
      <c r="O507" s="24" t="s">
        <v>28</v>
      </c>
      <c r="P507" s="25" t="s">
        <v>58</v>
      </c>
      <c r="Q507" s="27">
        <v>1110791901</v>
      </c>
      <c r="R507" s="27">
        <v>180380649</v>
      </c>
      <c r="S507" s="27">
        <v>749040022</v>
      </c>
      <c r="T507" s="27">
        <v>542132528</v>
      </c>
      <c r="U507" s="27">
        <v>0</v>
      </c>
      <c r="V507" s="27">
        <v>426027669</v>
      </c>
      <c r="W507" s="27">
        <v>116104859</v>
      </c>
      <c r="X507" s="27">
        <v>426027669</v>
      </c>
      <c r="Y507" s="27">
        <v>425472345</v>
      </c>
      <c r="Z507" s="27">
        <v>425472345</v>
      </c>
      <c r="AA507" s="27">
        <v>425472345</v>
      </c>
    </row>
    <row r="508" spans="1:27" ht="56.25" x14ac:dyDescent="0.25">
      <c r="A508" s="24" t="s">
        <v>128</v>
      </c>
      <c r="B508" s="25" t="s">
        <v>129</v>
      </c>
      <c r="C508" s="26" t="s">
        <v>57</v>
      </c>
      <c r="D508" s="24" t="s">
        <v>48</v>
      </c>
      <c r="E508" s="24" t="s">
        <v>167</v>
      </c>
      <c r="F508" s="24" t="s">
        <v>168</v>
      </c>
      <c r="G508" s="24" t="s">
        <v>173</v>
      </c>
      <c r="H508" s="24" t="s">
        <v>177</v>
      </c>
      <c r="I508" s="24"/>
      <c r="J508" s="24"/>
      <c r="K508" s="24"/>
      <c r="L508" s="24"/>
      <c r="M508" s="24" t="s">
        <v>27</v>
      </c>
      <c r="N508" s="24" t="s">
        <v>156</v>
      </c>
      <c r="O508" s="24" t="s">
        <v>28</v>
      </c>
      <c r="P508" s="25" t="s">
        <v>58</v>
      </c>
      <c r="Q508" s="27">
        <v>1435265311</v>
      </c>
      <c r="R508" s="27">
        <v>438018640</v>
      </c>
      <c r="S508" s="27">
        <v>109213353</v>
      </c>
      <c r="T508" s="27">
        <v>1764070598</v>
      </c>
      <c r="U508" s="27">
        <v>0</v>
      </c>
      <c r="V508" s="27">
        <v>1763221511</v>
      </c>
      <c r="W508" s="27">
        <v>849087</v>
      </c>
      <c r="X508" s="27">
        <v>1763221511</v>
      </c>
      <c r="Y508" s="27">
        <v>1762199448</v>
      </c>
      <c r="Z508" s="27">
        <v>1762199448</v>
      </c>
      <c r="AA508" s="27">
        <v>1762199448</v>
      </c>
    </row>
    <row r="509" spans="1:27" ht="45" x14ac:dyDescent="0.25">
      <c r="A509" s="24" t="s">
        <v>128</v>
      </c>
      <c r="B509" s="25" t="s">
        <v>129</v>
      </c>
      <c r="C509" s="26" t="s">
        <v>59</v>
      </c>
      <c r="D509" s="24" t="s">
        <v>48</v>
      </c>
      <c r="E509" s="24" t="s">
        <v>167</v>
      </c>
      <c r="F509" s="24" t="s">
        <v>168</v>
      </c>
      <c r="G509" s="24" t="s">
        <v>163</v>
      </c>
      <c r="H509" s="24" t="s">
        <v>178</v>
      </c>
      <c r="I509" s="24"/>
      <c r="J509" s="24"/>
      <c r="K509" s="24"/>
      <c r="L509" s="24"/>
      <c r="M509" s="24" t="s">
        <v>54</v>
      </c>
      <c r="N509" s="24" t="s">
        <v>179</v>
      </c>
      <c r="O509" s="24" t="s">
        <v>28</v>
      </c>
      <c r="P509" s="25" t="s">
        <v>60</v>
      </c>
      <c r="Q509" s="27">
        <v>0</v>
      </c>
      <c r="R509" s="27">
        <v>20677251</v>
      </c>
      <c r="S509" s="27">
        <v>2023310</v>
      </c>
      <c r="T509" s="27">
        <v>18653941</v>
      </c>
      <c r="U509" s="27">
        <v>0</v>
      </c>
      <c r="V509" s="27">
        <v>16663710</v>
      </c>
      <c r="W509" s="27">
        <v>1990231</v>
      </c>
      <c r="X509" s="27">
        <v>16663710</v>
      </c>
      <c r="Y509" s="27">
        <v>16663710</v>
      </c>
      <c r="Z509" s="27">
        <v>16663710</v>
      </c>
      <c r="AA509" s="27">
        <v>16663710</v>
      </c>
    </row>
    <row r="510" spans="1:27" ht="45" x14ac:dyDescent="0.25">
      <c r="A510" s="24" t="s">
        <v>128</v>
      </c>
      <c r="B510" s="25" t="s">
        <v>129</v>
      </c>
      <c r="C510" s="26" t="s">
        <v>59</v>
      </c>
      <c r="D510" s="24" t="s">
        <v>48</v>
      </c>
      <c r="E510" s="24" t="s">
        <v>167</v>
      </c>
      <c r="F510" s="24" t="s">
        <v>168</v>
      </c>
      <c r="G510" s="24" t="s">
        <v>163</v>
      </c>
      <c r="H510" s="24" t="s">
        <v>178</v>
      </c>
      <c r="I510" s="24"/>
      <c r="J510" s="24"/>
      <c r="K510" s="24"/>
      <c r="L510" s="24"/>
      <c r="M510" s="24" t="s">
        <v>27</v>
      </c>
      <c r="N510" s="24" t="s">
        <v>176</v>
      </c>
      <c r="O510" s="24" t="s">
        <v>28</v>
      </c>
      <c r="P510" s="25" t="s">
        <v>60</v>
      </c>
      <c r="Q510" s="27">
        <v>0</v>
      </c>
      <c r="R510" s="27">
        <v>710096901</v>
      </c>
      <c r="S510" s="27">
        <v>166024014</v>
      </c>
      <c r="T510" s="27">
        <v>544072887</v>
      </c>
      <c r="U510" s="27">
        <v>0</v>
      </c>
      <c r="V510" s="27">
        <v>511806466</v>
      </c>
      <c r="W510" s="27">
        <v>32266421</v>
      </c>
      <c r="X510" s="27">
        <v>511806466</v>
      </c>
      <c r="Y510" s="27">
        <v>511806466</v>
      </c>
      <c r="Z510" s="27">
        <v>476667526</v>
      </c>
      <c r="AA510" s="27">
        <v>476667526</v>
      </c>
    </row>
    <row r="511" spans="1:27" ht="45" x14ac:dyDescent="0.25">
      <c r="A511" s="24" t="s">
        <v>128</v>
      </c>
      <c r="B511" s="25" t="s">
        <v>129</v>
      </c>
      <c r="C511" s="26" t="s">
        <v>59</v>
      </c>
      <c r="D511" s="24" t="s">
        <v>48</v>
      </c>
      <c r="E511" s="24" t="s">
        <v>167</v>
      </c>
      <c r="F511" s="24" t="s">
        <v>168</v>
      </c>
      <c r="G511" s="24" t="s">
        <v>163</v>
      </c>
      <c r="H511" s="24" t="s">
        <v>178</v>
      </c>
      <c r="I511" s="24"/>
      <c r="J511" s="24"/>
      <c r="K511" s="24"/>
      <c r="L511" s="24"/>
      <c r="M511" s="24" t="s">
        <v>27</v>
      </c>
      <c r="N511" s="24" t="s">
        <v>156</v>
      </c>
      <c r="O511" s="24" t="s">
        <v>28</v>
      </c>
      <c r="P511" s="25" t="s">
        <v>60</v>
      </c>
      <c r="Q511" s="27">
        <v>1843440310</v>
      </c>
      <c r="R511" s="27">
        <v>285454113</v>
      </c>
      <c r="S511" s="27">
        <v>44721064</v>
      </c>
      <c r="T511" s="27">
        <v>2084173359</v>
      </c>
      <c r="U511" s="27">
        <v>0</v>
      </c>
      <c r="V511" s="27">
        <v>2079266871</v>
      </c>
      <c r="W511" s="27">
        <v>4906488</v>
      </c>
      <c r="X511" s="27">
        <v>2079266871</v>
      </c>
      <c r="Y511" s="27">
        <v>2079266871</v>
      </c>
      <c r="Z511" s="27">
        <v>2064221308</v>
      </c>
      <c r="AA511" s="27">
        <v>2064221308</v>
      </c>
    </row>
    <row r="512" spans="1:27" ht="56.25" x14ac:dyDescent="0.25">
      <c r="A512" s="24" t="s">
        <v>128</v>
      </c>
      <c r="B512" s="25" t="s">
        <v>129</v>
      </c>
      <c r="C512" s="26" t="s">
        <v>61</v>
      </c>
      <c r="D512" s="24" t="s">
        <v>48</v>
      </c>
      <c r="E512" s="24" t="s">
        <v>180</v>
      </c>
      <c r="F512" s="24" t="s">
        <v>168</v>
      </c>
      <c r="G512" s="24" t="s">
        <v>169</v>
      </c>
      <c r="H512" s="24" t="s">
        <v>177</v>
      </c>
      <c r="I512" s="24"/>
      <c r="J512" s="24"/>
      <c r="K512" s="24"/>
      <c r="L512" s="24"/>
      <c r="M512" s="24" t="s">
        <v>27</v>
      </c>
      <c r="N512" s="24" t="s">
        <v>156</v>
      </c>
      <c r="O512" s="24" t="s">
        <v>28</v>
      </c>
      <c r="P512" s="25" t="s">
        <v>58</v>
      </c>
      <c r="Q512" s="27">
        <v>66186597</v>
      </c>
      <c r="R512" s="27">
        <v>7696653</v>
      </c>
      <c r="S512" s="27">
        <v>3167122</v>
      </c>
      <c r="T512" s="27">
        <v>70716128</v>
      </c>
      <c r="U512" s="27">
        <v>0</v>
      </c>
      <c r="V512" s="27">
        <v>70556128</v>
      </c>
      <c r="W512" s="27">
        <v>160000</v>
      </c>
      <c r="X512" s="27">
        <v>70556128</v>
      </c>
      <c r="Y512" s="27">
        <v>70556128</v>
      </c>
      <c r="Z512" s="27">
        <v>70556128</v>
      </c>
      <c r="AA512" s="27">
        <v>70556128</v>
      </c>
    </row>
    <row r="513" spans="1:27" ht="45" x14ac:dyDescent="0.25">
      <c r="A513" s="24" t="s">
        <v>128</v>
      </c>
      <c r="B513" s="25" t="s">
        <v>129</v>
      </c>
      <c r="C513" s="26" t="s">
        <v>182</v>
      </c>
      <c r="D513" s="24" t="s">
        <v>48</v>
      </c>
      <c r="E513" s="24" t="s">
        <v>180</v>
      </c>
      <c r="F513" s="24" t="s">
        <v>168</v>
      </c>
      <c r="G513" s="24" t="s">
        <v>170</v>
      </c>
      <c r="H513" s="24" t="s">
        <v>62</v>
      </c>
      <c r="I513" s="24"/>
      <c r="J513" s="24"/>
      <c r="K513" s="24"/>
      <c r="L513" s="24"/>
      <c r="M513" s="24" t="s">
        <v>27</v>
      </c>
      <c r="N513" s="24" t="s">
        <v>156</v>
      </c>
      <c r="O513" s="24" t="s">
        <v>28</v>
      </c>
      <c r="P513" s="25" t="s">
        <v>63</v>
      </c>
      <c r="Q513" s="27">
        <v>740958023</v>
      </c>
      <c r="R513" s="27">
        <v>488097980</v>
      </c>
      <c r="S513" s="27">
        <v>50990692</v>
      </c>
      <c r="T513" s="27">
        <v>1178065311</v>
      </c>
      <c r="U513" s="27">
        <v>0</v>
      </c>
      <c r="V513" s="27">
        <v>1131777484.8699999</v>
      </c>
      <c r="W513" s="27">
        <v>46287826.130000003</v>
      </c>
      <c r="X513" s="27">
        <v>1131777484.8699999</v>
      </c>
      <c r="Y513" s="27">
        <v>1020826487.87</v>
      </c>
      <c r="Z513" s="27">
        <v>1006648081.87</v>
      </c>
      <c r="AA513" s="27">
        <v>1006648081.87</v>
      </c>
    </row>
    <row r="514" spans="1:27" x14ac:dyDescent="0.25">
      <c r="A514" s="24" t="s">
        <v>150</v>
      </c>
      <c r="B514" s="25" t="s">
        <v>150</v>
      </c>
      <c r="C514" s="26" t="s">
        <v>150</v>
      </c>
      <c r="D514" s="24" t="s">
        <v>150</v>
      </c>
      <c r="E514" s="24" t="s">
        <v>150</v>
      </c>
      <c r="F514" s="24" t="s">
        <v>150</v>
      </c>
      <c r="G514" s="24" t="s">
        <v>150</v>
      </c>
      <c r="H514" s="24" t="s">
        <v>150</v>
      </c>
      <c r="I514" s="24" t="s">
        <v>150</v>
      </c>
      <c r="J514" s="24" t="s">
        <v>150</v>
      </c>
      <c r="K514" s="24" t="s">
        <v>150</v>
      </c>
      <c r="L514" s="24" t="s">
        <v>150</v>
      </c>
      <c r="M514" s="24" t="s">
        <v>150</v>
      </c>
      <c r="N514" s="24" t="s">
        <v>150</v>
      </c>
      <c r="O514" s="24" t="s">
        <v>150</v>
      </c>
      <c r="P514" s="25" t="s">
        <v>150</v>
      </c>
      <c r="Q514" s="27">
        <v>10319528115035</v>
      </c>
      <c r="R514" s="27">
        <v>1671742475283</v>
      </c>
      <c r="S514" s="27">
        <v>1227593274883</v>
      </c>
      <c r="T514" s="27">
        <v>10763677315435</v>
      </c>
      <c r="U514" s="27">
        <v>0</v>
      </c>
      <c r="V514" s="27">
        <v>10735242889723.5</v>
      </c>
      <c r="W514" s="27">
        <v>28434425711.449902</v>
      </c>
      <c r="X514" s="27">
        <v>10735242889723.5</v>
      </c>
      <c r="Y514" s="27">
        <v>10470810200680.6</v>
      </c>
      <c r="Z514" s="27">
        <v>10446900658827.6</v>
      </c>
      <c r="AA514" s="27">
        <v>10446900658827.6</v>
      </c>
    </row>
    <row r="515" spans="1:27" x14ac:dyDescent="0.25">
      <c r="A515" s="24" t="s">
        <v>150</v>
      </c>
      <c r="B515" s="30" t="s">
        <v>150</v>
      </c>
      <c r="C515" s="26" t="s">
        <v>150</v>
      </c>
      <c r="D515" s="24" t="s">
        <v>150</v>
      </c>
      <c r="E515" s="24" t="s">
        <v>150</v>
      </c>
      <c r="F515" s="24" t="s">
        <v>150</v>
      </c>
      <c r="G515" s="24" t="s">
        <v>150</v>
      </c>
      <c r="H515" s="24" t="s">
        <v>150</v>
      </c>
      <c r="I515" s="24" t="s">
        <v>150</v>
      </c>
      <c r="J515" s="24" t="s">
        <v>150</v>
      </c>
      <c r="K515" s="24" t="s">
        <v>150</v>
      </c>
      <c r="L515" s="24" t="s">
        <v>150</v>
      </c>
      <c r="M515" s="24" t="s">
        <v>150</v>
      </c>
      <c r="N515" s="24" t="s">
        <v>150</v>
      </c>
      <c r="O515" s="24" t="s">
        <v>150</v>
      </c>
      <c r="P515" s="25" t="s">
        <v>150</v>
      </c>
      <c r="Q515" s="31" t="s">
        <v>150</v>
      </c>
      <c r="R515" s="31" t="s">
        <v>150</v>
      </c>
      <c r="S515" s="31" t="s">
        <v>150</v>
      </c>
      <c r="T515" s="31" t="s">
        <v>150</v>
      </c>
      <c r="U515" s="31" t="s">
        <v>150</v>
      </c>
      <c r="V515" s="31" t="s">
        <v>150</v>
      </c>
      <c r="W515" s="31" t="s">
        <v>150</v>
      </c>
      <c r="X515" s="31" t="s">
        <v>150</v>
      </c>
      <c r="Y515" s="31" t="s">
        <v>150</v>
      </c>
      <c r="Z515" s="31" t="s">
        <v>150</v>
      </c>
      <c r="AA515" s="31" t="s">
        <v>150</v>
      </c>
    </row>
    <row r="516" spans="1:27" x14ac:dyDescent="0.25">
      <c r="A516" s="24" t="s">
        <v>150</v>
      </c>
      <c r="B516" s="30" t="s">
        <v>150</v>
      </c>
      <c r="C516" s="26" t="s">
        <v>150</v>
      </c>
      <c r="D516" s="24" t="s">
        <v>150</v>
      </c>
      <c r="E516" s="24" t="s">
        <v>150</v>
      </c>
      <c r="F516" s="24" t="s">
        <v>150</v>
      </c>
      <c r="G516" s="24" t="s">
        <v>150</v>
      </c>
      <c r="H516" s="24" t="s">
        <v>150</v>
      </c>
      <c r="I516" s="24" t="s">
        <v>150</v>
      </c>
      <c r="J516" s="24" t="s">
        <v>150</v>
      </c>
      <c r="K516" s="24" t="s">
        <v>150</v>
      </c>
      <c r="L516" s="24" t="s">
        <v>150</v>
      </c>
      <c r="M516" s="24" t="s">
        <v>150</v>
      </c>
      <c r="N516" s="24" t="s">
        <v>150</v>
      </c>
      <c r="O516" s="24" t="s">
        <v>150</v>
      </c>
      <c r="P516" s="25" t="s">
        <v>150</v>
      </c>
      <c r="Q516" s="31" t="s">
        <v>150</v>
      </c>
      <c r="R516" s="31" t="s">
        <v>150</v>
      </c>
      <c r="S516" s="31" t="s">
        <v>150</v>
      </c>
      <c r="T516" s="32"/>
      <c r="U516" s="31" t="s">
        <v>150</v>
      </c>
      <c r="V516" s="31" t="s">
        <v>150</v>
      </c>
      <c r="W516" s="31" t="s">
        <v>150</v>
      </c>
      <c r="X516" s="31" t="s">
        <v>150</v>
      </c>
      <c r="Y516" s="31" t="s">
        <v>150</v>
      </c>
      <c r="Z516" s="31" t="s">
        <v>150</v>
      </c>
      <c r="AA516" s="31" t="s">
        <v>150</v>
      </c>
    </row>
    <row r="517" spans="1:27" x14ac:dyDescent="0.25">
      <c r="T517" s="20"/>
    </row>
    <row r="518" spans="1:27" x14ac:dyDescent="0.25">
      <c r="T518" s="20"/>
    </row>
    <row r="519" spans="1:27" x14ac:dyDescent="0.25">
      <c r="T519" s="33"/>
    </row>
    <row r="521" spans="1:27" x14ac:dyDescent="0.25">
      <c r="T521" s="20"/>
    </row>
  </sheetData>
  <autoFilter ref="A4:AA499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680B7542136A429C2A1CA87F3057A9" ma:contentTypeVersion="6" ma:contentTypeDescription="Crear nuevo documento." ma:contentTypeScope="" ma:versionID="29acbe5673ccacb05ae1fe222de23799">
  <xsd:schema xmlns:xsd="http://www.w3.org/2001/XMLSchema" xmlns:xs="http://www.w3.org/2001/XMLSchema" xmlns:p="http://schemas.microsoft.com/office/2006/metadata/properties" xmlns:ns2="e143e379-8f01-4f5a-a7f5-73d50f2916e9" xmlns:ns3="a0746198-a01b-4b89-9322-d7170d2f8293" targetNamespace="http://schemas.microsoft.com/office/2006/metadata/properties" ma:root="true" ma:fieldsID="183acd88b6d8b91014d37bc6f2ab0c8c" ns2:_="" ns3:_="">
    <xsd:import namespace="e143e379-8f01-4f5a-a7f5-73d50f2916e9"/>
    <xsd:import namespace="a0746198-a01b-4b89-9322-d7170d2f8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3e379-8f01-4f5a-a7f5-73d50f2916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46198-a01b-4b89-9322-d7170d2f8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B37057-3025-4C6E-9E9F-248A551ED1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76CA5C-6523-4E00-A42A-A61313FD4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3e379-8f01-4f5a-a7f5-73d50f2916e9"/>
    <ds:schemaRef ds:uri="a0746198-a01b-4b89-9322-d7170d2f8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95AE18-373D-4B7E-BF75-4A0246F9A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Presupuesto_total</vt:lpstr>
      <vt:lpstr>Presupuesto_Regional</vt:lpstr>
      <vt:lpstr>Hoja2</vt:lpstr>
      <vt:lpstr>Hoja1</vt:lpstr>
      <vt:lpstr>Detalle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Jeniffer Albleidy Diaz Hurtado</dc:creator>
  <cp:keywords/>
  <dc:description/>
  <cp:lastModifiedBy>Mauricio Alejandro Rodriguez Tovar</cp:lastModifiedBy>
  <cp:revision/>
  <dcterms:created xsi:type="dcterms:W3CDTF">2024-02-01T16:09:53Z</dcterms:created>
  <dcterms:modified xsi:type="dcterms:W3CDTF">2026-01-30T16:53:54Z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0x01010059680B7542136A429C2A1CA87F3057A9</vt:lpwstr>
  </property>
</Properties>
</file>