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noviembre 2025/"/>
    </mc:Choice>
  </mc:AlternateContent>
  <xr:revisionPtr revIDLastSave="0" documentId="14_{20644390-771F-4FE7-83FE-85E3CE891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2" r:id="rId1"/>
    <sheet name="Hoja3" sheetId="5" state="hidden" r:id="rId2"/>
    <sheet name="SIIF_noviembre" sheetId="1" r:id="rId3"/>
  </sheets>
  <definedNames>
    <definedName name="_xlnm._FilterDatabase" localSheetId="2" hidden="1">SIIF_noviembre!$A$4:$AA$37</definedName>
  </definedNames>
  <calcPr calcId="191028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R43" i="1"/>
  <c r="S43" i="1"/>
  <c r="T43" i="1"/>
  <c r="U43" i="1"/>
  <c r="V43" i="1"/>
  <c r="W43" i="1"/>
  <c r="X43" i="1"/>
  <c r="Y43" i="1"/>
  <c r="Z43" i="1"/>
  <c r="AA43" i="1"/>
  <c r="Q43" i="1"/>
  <c r="C10" i="2"/>
  <c r="D10" i="2"/>
  <c r="E10" i="2"/>
  <c r="C11" i="2"/>
  <c r="D11" i="2"/>
  <c r="E11" i="2"/>
  <c r="C12" i="2"/>
  <c r="D12" i="2"/>
  <c r="E12" i="2"/>
  <c r="E5" i="2"/>
  <c r="E6" i="2"/>
  <c r="E7" i="2"/>
  <c r="E8" i="2"/>
  <c r="E9" i="2"/>
  <c r="D5" i="2"/>
  <c r="D6" i="2"/>
  <c r="D7" i="2"/>
  <c r="D8" i="2"/>
  <c r="D9" i="2"/>
  <c r="C5" i="2"/>
  <c r="C6" i="2"/>
  <c r="C7" i="2"/>
  <c r="C8" i="2"/>
  <c r="C9" i="2"/>
  <c r="D4" i="2"/>
  <c r="G11" i="2"/>
  <c r="F11" i="2"/>
  <c r="G10" i="2"/>
  <c r="F10" i="2"/>
  <c r="D13" i="2"/>
  <c r="C13" i="2"/>
  <c r="G12" i="2"/>
  <c r="F12" i="2"/>
  <c r="G7" i="2"/>
  <c r="G6" i="2"/>
  <c r="G5" i="2"/>
  <c r="G8" i="2"/>
  <c r="G9" i="2"/>
  <c r="F9" i="2"/>
  <c r="F5" i="2"/>
  <c r="F6" i="2"/>
  <c r="F7" i="2"/>
  <c r="F8" i="2"/>
  <c r="E4" i="2"/>
  <c r="E13" i="2"/>
  <c r="C15" i="5"/>
  <c r="F13" i="2"/>
  <c r="G13" i="2"/>
  <c r="G4" i="2"/>
  <c r="F4" i="2"/>
</calcChain>
</file>

<file path=xl/sharedStrings.xml><?xml version="1.0" encoding="utf-8"?>
<sst xmlns="http://schemas.openxmlformats.org/spreadsheetml/2006/main" count="613" uniqueCount="140">
  <si>
    <t>DESCRIPCION</t>
  </si>
  <si>
    <t>APROPIACION</t>
  </si>
  <si>
    <t>COMPROMISOS</t>
  </si>
  <si>
    <t>OBLIGACIONES</t>
  </si>
  <si>
    <t>% Comp</t>
  </si>
  <si>
    <t>%Obl</t>
  </si>
  <si>
    <t>Total general</t>
  </si>
  <si>
    <t>Área responsable: Dirección de Planeación y Control de Gestión- Subdirección de Programación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</si>
  <si>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</si>
  <si>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</si>
  <si>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</si>
  <si>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</si>
  <si>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</si>
  <si>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</si>
  <si>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</si>
  <si>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</si>
  <si>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</si>
  <si>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</si>
  <si>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</si>
  <si>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</si>
  <si>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</si>
  <si>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</si>
  <si>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</si>
  <si>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</si>
  <si>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</si>
  <si>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</si>
  <si>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</si>
  <si>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</si>
  <si>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</si>
  <si>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</si>
  <si>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</si>
  <si>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</si>
  <si>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</si>
  <si>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</si>
  <si>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INSTITUTO COLOMBIANO DE BIENESTAR FAMILIAR (ICBF)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</si>
  <si>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</si>
  <si>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</si>
  <si>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</si>
  <si>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</si>
  <si>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</si>
  <si>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</si>
  <si>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</si>
  <si>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</si>
  <si>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</si>
  <si>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</si>
  <si>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</si>
  <si>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</si>
  <si>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</si>
  <si>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A-03-03-01-015</t>
  </si>
  <si>
    <t>ADJUDICACIÓN Y LIBERACIÓN JUDICIAL</t>
  </si>
  <si>
    <t>A-03-03-01-999</t>
  </si>
  <si>
    <t>OTRAS TRANSFERENCIAS - DISTRIBUCIÓN PREVIO CONCEPTO DGPPN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</si>
  <si>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</si>
  <si>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</si>
  <si>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</si>
  <si>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</si>
  <si>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</si>
  <si>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</si>
  <si>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</si>
  <si>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</si>
  <si>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</si>
  <si>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</si>
  <si>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</si>
  <si>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</si>
  <si>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</si>
  <si>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Nación</t>
  </si>
  <si>
    <t>46-02-00</t>
  </si>
  <si>
    <t>A-08-04-03</t>
  </si>
  <si>
    <t>CONTRIBUCIÓN NACIONAL DE VALORIZACIÓN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</si>
  <si>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</si>
  <si>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</si>
  <si>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</si>
  <si>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</si>
  <si>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</si>
  <si>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7. ACTORES DIFERENCIALES PARA EL CAMBIO / 2. UNIVERSALIZACIÓN DE LA ATENCIÓN INTEGRAL A LA PRIMERA INFANCIA EN LOS TERRITORIOS CON MAYOR RIESGO DE VULNERACIÓN DE DERECHOS PARA LA NIÑEZ</t>
  </si>
  <si>
    <t>C-4602-1500-9-704020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</si>
  <si>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</si>
  <si>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</si>
  <si>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</si>
  <si>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</si>
  <si>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</si>
  <si>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</si>
  <si>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</si>
  <si>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/>
  </si>
  <si>
    <t>SUB
CTA</t>
  </si>
  <si>
    <t>SOR
ORD</t>
  </si>
  <si>
    <t>SUB
ITEM</t>
  </si>
  <si>
    <t>SUB
ITEM 2</t>
  </si>
  <si>
    <t>01</t>
  </si>
  <si>
    <t>02</t>
  </si>
  <si>
    <t>03</t>
  </si>
  <si>
    <t>04</t>
  </si>
  <si>
    <t>015</t>
  </si>
  <si>
    <t>999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</si>
  <si>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</si>
  <si>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</si>
  <si>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</si>
  <si>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</si>
  <si>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</si>
  <si>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</si>
  <si>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</si>
  <si>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</si>
  <si>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</si>
  <si>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</si>
  <si>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</si>
  <si>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</si>
  <si>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704020</t>
  </si>
  <si>
    <t>9</t>
  </si>
  <si>
    <t>704080</t>
  </si>
  <si>
    <t>704040</t>
  </si>
  <si>
    <t>4699</t>
  </si>
  <si>
    <t>27</t>
  </si>
  <si>
    <t>20</t>
  </si>
  <si>
    <t>21</t>
  </si>
  <si>
    <t>16</t>
  </si>
  <si>
    <t>26</t>
  </si>
  <si>
    <t>C-4699-1500-3-53105B</t>
  </si>
  <si>
    <t>Etiquetas de fila</t>
  </si>
  <si>
    <t>Suma de APR. VIGENTE</t>
  </si>
  <si>
    <t>Suma de COMPROMISO</t>
  </si>
  <si>
    <t>Suma de OBLIGACION</t>
  </si>
  <si>
    <t>C-4602-1500-5-30205BZ</t>
  </si>
  <si>
    <t>30205BZ</t>
  </si>
  <si>
    <t>3. DERECHO HUMANO A LA ALIMENTACIÓN / B. ENTORNOS DE DESARROLLO QUE INCENTIVEN LA ALIMENTACIÓN SALUDABLE Y ADECUADA / Z. ECI CATATUMBO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</si>
  <si>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</si>
  <si>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</si>
  <si>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</si>
  <si>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</si>
  <si>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</si>
  <si>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</si>
  <si>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15</t>
  </si>
  <si>
    <t>25</t>
  </si>
  <si>
    <t>A-08-04-04</t>
  </si>
  <si>
    <t>CONTRIBUCIÓN DE VALORIZACIÓN MUNICIPAL</t>
  </si>
  <si>
    <t>A-08-05</t>
  </si>
  <si>
    <t>05</t>
  </si>
  <si>
    <t>MULTAS, SANCIONES E INTERESES DE MORA</t>
  </si>
  <si>
    <t>Noviembre</t>
  </si>
  <si>
    <t>Fuente de información: Reporte Ejecución Presupuestal SIIF Nación- Fecha Reporte: Diciembre 01 de 2025</t>
  </si>
  <si>
    <t>República de Colombia
Departamento para la Prosperidad Social
Instituto Colombiano de Bienestar Familiar
Cecilia De la Fuente de Lleras
Dirección de Planeación y Control de Gestión
EJECUCIÓN PRESUPUESTAL PROYECTOS DE INVERSIÓN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</si>
</sst>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1"/>
      <color theme="0"/>
      <name val="Calibri"/>
      <family val="2"/>
      <scheme val="minor"/>
    </font>
    <font>
      <b/>
      <sz val="12"/>
      <color theme="6" tint="-0.499984740745262"/>
      <name val="Arial Narrow"/>
      <family val="2"/>
    </font>
    <font>
      <b/>
      <sz val="10"/>
      <color theme="6" tint="-0.499984740745262"/>
      <name val="Arial Narrow"/>
      <family val="2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37">
    <xf numFmtId="0" fontId="2" fillId="0" borderId="0" xfId="0" applyFont="1"/>
    <xf numFmtId="10" fontId="1" fillId="0" borderId="2" xfId="3" applyNumberFormat="1" applyFont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2" fillId="2" borderId="0" xfId="0" applyFont="1" applyFill="1"/>
    <xf numFmtId="165" fontId="2" fillId="2" borderId="0" xfId="1" applyNumberFormat="1" applyFont="1" applyFill="1" applyBorder="1"/>
    <xf numFmtId="0" fontId="5" fillId="2" borderId="0" xfId="0" applyFont="1" applyFill="1" applyAlignment="1">
      <alignment horizontal="center" vertical="center"/>
    </xf>
    <xf numFmtId="164" fontId="1" fillId="0" borderId="2" xfId="2" applyNumberFormat="1" applyFont="1" applyBorder="1" applyAlignment="1">
      <alignment vertical="center"/>
    </xf>
    <xf numFmtId="165" fontId="2" fillId="0" borderId="0" xfId="1" applyNumberFormat="1" applyFont="1" applyFill="1" applyBorder="1"/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41" fontId="5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43" fontId="2" fillId="0" borderId="0" xfId="1" applyFont="1" applyAlignment="1"/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6" fontId="13" fillId="0" borderId="1" xfId="0" applyNumberFormat="1" applyFont="1" applyBorder="1" applyAlignment="1">
      <alignment horizontal="right" vertical="center" wrapText="1" readingOrder="1"/>
    </xf>
    <xf numFmtId="0" fontId="10" fillId="4" borderId="2" xfId="4" applyFont="1" applyFill="1" applyBorder="1" applyAlignment="1">
      <alignment horizontal="center"/>
    </xf>
    <xf numFmtId="164" fontId="10" fillId="4" borderId="2" xfId="4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12" fillId="0" borderId="1" xfId="0" applyFont="1" applyBorder="1" applyAlignment="1">
      <alignment horizontal="center" vertical="center" wrapText="1" readingOrder="1"/>
    </xf>
    <xf numFmtId="0" fontId="2" fillId="0" borderId="0" xfId="0" pivotButton="1" applyFont="1"/>
    <xf numFmtId="0" fontId="2" fillId="0" borderId="0" xfId="0" applyFont="1" applyAlignment="1">
      <alignment horizontal="left"/>
    </xf>
    <xf numFmtId="166" fontId="2" fillId="0" borderId="0" xfId="0" applyNumberFormat="1" applyFont="1"/>
    <xf numFmtId="0" fontId="14" fillId="0" borderId="2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1" fillId="4" borderId="2" xfId="0" applyFont="1" applyFill="1" applyBorder="1"/>
    <xf numFmtId="164" fontId="11" fillId="4" borderId="2" xfId="2" applyNumberFormat="1" applyFont="1" applyFill="1" applyBorder="1" applyAlignment="1">
      <alignment vertical="center"/>
    </xf>
    <xf numFmtId="10" fontId="11" fillId="4" borderId="2" xfId="3" applyNumberFormat="1" applyFont="1" applyFill="1" applyBorder="1" applyAlignment="1">
      <alignment vertical="center"/>
    </xf>
    <xf numFmtId="43" fontId="5" fillId="0" borderId="0" xfId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right" vertical="center" wrapText="1" readingOrder="1"/>
    </xf>
    <xf numFmtId="166" fontId="2" fillId="0" borderId="0" xfId="1" applyNumberFormat="1" applyFont="1" applyAlignment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5">
    <cellStyle name="Énfasis6" xfId="4" builtinId="49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1" defaultTableStyle="TableStyleMedium9" defaultPivotStyle="PivotStyleLight16">
    <tableStyle name="Invisible" pivot="0" table="0" count="0" xr9:uid="{E0CCE448-CC4B-4186-B5B5-16EBDFF858D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371475</xdr:rowOff>
    </xdr:from>
    <xdr:to>
      <xdr:col>1</xdr:col>
      <xdr:colOff>600075</xdr:colOff>
      <xdr:row>0</xdr:row>
      <xdr:rowOff>1152525</xdr:rowOff>
    </xdr:to>
    <xdr:pic>
      <xdr:nvPicPr>
        <xdr:cNvPr id="3" name="Imagen 1" descr="LOGO-ICBF">
          <a:extLst>
            <a:ext uri="{FF2B5EF4-FFF2-40B4-BE49-F238E27FC236}">
              <a16:creationId xmlns:a16="http://schemas.microsoft.com/office/drawing/2014/main" id="{3747DE21-93C1-4BAA-8BC9-A6C63590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1475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03.397767939816" createdVersion="8" refreshedVersion="8" minRefreshableVersion="3" recordCount="30" xr:uid="{A94FFBC3-7F22-4599-BF48-D4D06E8E634D}">
  <cacheSource type="worksheet">
    <worksheetSource ref="A4:AA34" sheet="SIIF_noviembre"/>
  </cacheSource>
  <cacheFields count="27">
    <cacheField name="UEJ" numFmtId="0">
      <sharedItems/>
    </cacheField>
    <cacheField name="NOMBRE UEJ" numFmtId="0">
      <sharedItems/>
    </cacheField>
    <cacheField name="RUBRO" numFmtId="0">
      <sharedItems/>
    </cacheField>
    <cacheField name="TIPO" numFmtId="0">
      <sharedItems count="2">
        <s v="A"/>
        <s v="C"/>
      </sharedItems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3">
        <s v="SALARIO"/>
        <s v="CONTRIBUCIONES INHERENTES A LA NÓMINA"/>
        <s v="REMUNERACIONES NO CONSTITUTIVAS DE FACTOR SALARIAL"/>
        <s v="OTROS GASTOS DE PERSONAL - DISTRIBUCIÓN PREVIO CONCEPTO DGPPN"/>
        <s v="ADQUISICIÓN DE BIENES  Y SERVICIOS"/>
        <s v="ADJUDICACIÓN Y LIBERACIÓN JUDICIAL"/>
        <s v="OTRAS TRANSFERENCIAS - DISTRIBUCIÓN PREVIO CONCEPTO DGPPN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CONTRIBUCIÓN NACIONAL DE VALORIZACIÓN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 / Z. ECI CATATUMBO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</sharedItems>
    </cacheField>
    <cacheField name="APR. INICIAL" numFmtId="166">
      <sharedItems containsSemiMixedTypes="0" containsString="0" containsNumber="1" containsInteger="1" minValue="0" maxValue="5866534920693"/>
    </cacheField>
    <cacheField name="APR. ADICIONADA" numFmtId="166">
      <sharedItems containsSemiMixedTypes="0" containsString="0" containsNumber="1" containsInteger="1" minValue="0" maxValue="50000000000"/>
    </cacheField>
    <cacheField name="APR. REDUCIDA" numFmtId="166">
      <sharedItems containsSemiMixedTypes="0" containsString="0" containsNumber="1" containsInteger="1" minValue="0" maxValue="24813723932"/>
    </cacheField>
    <cacheField name="APR. VIGENTE" numFmtId="166">
      <sharedItems containsSemiMixedTypes="0" containsString="0" containsNumber="1" containsInteger="1" minValue="75896000" maxValue="5866534920693"/>
    </cacheField>
    <cacheField name="APR BLOQUEADA" numFmtId="166">
      <sharedItems containsSemiMixedTypes="0" containsString="0" containsNumber="1" containsInteger="1" minValue="0" maxValue="75186276068"/>
    </cacheField>
    <cacheField name="CDP" numFmtId="166">
      <sharedItems containsSemiMixedTypes="0" containsString="0" containsNumber="1" minValue="0" maxValue="5729537410029.1504"/>
    </cacheField>
    <cacheField name="APR. DISPONIBLE" numFmtId="166">
      <sharedItems containsSemiMixedTypes="0" containsString="0" containsNumber="1" minValue="0" maxValue="136997510663.85001"/>
    </cacheField>
    <cacheField name="COMPROMISO" numFmtId="166">
      <sharedItems containsSemiMixedTypes="0" containsString="0" containsNumber="1" minValue="0" maxValue="5641511708094.3604"/>
    </cacheField>
    <cacheField name="OBLIGACION" numFmtId="166">
      <sharedItems containsSemiMixedTypes="0" containsString="0" containsNumber="1" minValue="0" maxValue="3795651081263.0298"/>
    </cacheField>
    <cacheField name="ORDEN PAGO" numFmtId="166">
      <sharedItems containsSemiMixedTypes="0" containsString="0" containsNumber="1" minValue="0" maxValue="3795651081263.0298"/>
    </cacheField>
    <cacheField name="PAGOS" numFmtId="166">
      <sharedItems containsSemiMixedTypes="0" containsString="0" containsNumber="1" minValue="0" maxValue="3795651081263.02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s v="A-01-01-01"/>
    <x v="0"/>
    <s v="01"/>
    <s v="01"/>
    <s v="01"/>
    <m/>
    <m/>
    <m/>
    <m/>
    <m/>
    <s v="Propios"/>
    <s v="27"/>
    <s v="CSF"/>
    <x v="0"/>
    <n v="637201550000"/>
    <n v="0"/>
    <n v="0"/>
    <n v="637201550000"/>
    <n v="0"/>
    <n v="637201550000"/>
    <n v="0"/>
    <n v="383226617503"/>
    <n v="383128205826"/>
    <n v="383128205826"/>
    <n v="383128205826"/>
  </r>
  <r>
    <s v="46-02-00"/>
    <s v="INSTITUTO COLOMBIANO DE BIENESTAR FAMILIAR (ICBF)"/>
    <s v="A-01-01-02"/>
    <x v="0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12472358603"/>
    <n v="112472358603"/>
    <n v="112472358603"/>
    <n v="112472358603"/>
  </r>
  <r>
    <s v="46-02-00"/>
    <s v="INSTITUTO COLOMBIANO DE BIENESTAR FAMILIAR (ICBF)"/>
    <s v="A-01-01-03"/>
    <x v="0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26391891157"/>
    <n v="26362092173"/>
    <n v="26362092173"/>
    <n v="26362092173"/>
  </r>
  <r>
    <s v="46-02-00"/>
    <s v="INSTITUTO COLOMBIANO DE BIENESTAR FAMILIAR (ICBF)"/>
    <s v="A-01-01-04"/>
    <x v="0"/>
    <s v="01"/>
    <s v="01"/>
    <s v="04"/>
    <m/>
    <m/>
    <m/>
    <m/>
    <m/>
    <s v="Propios"/>
    <s v="27"/>
    <s v="CSF"/>
    <x v="3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s v="A-02"/>
    <x v="0"/>
    <s v="02"/>
    <m/>
    <m/>
    <m/>
    <m/>
    <m/>
    <m/>
    <m/>
    <s v="Propios"/>
    <s v="27"/>
    <s v="CSF"/>
    <x v="4"/>
    <n v="46731961400"/>
    <n v="21147079255"/>
    <n v="0"/>
    <n v="67879040655"/>
    <n v="0"/>
    <n v="66094960800.25"/>
    <n v="1784079854.75"/>
    <n v="48114674815.970001"/>
    <n v="23056736215.68"/>
    <n v="23056736215.68"/>
    <n v="23056736215.68"/>
  </r>
  <r>
    <s v="46-02-00"/>
    <s v="INSTITUTO COLOMBIANO DE BIENESTAR FAMILIAR (ICBF)"/>
    <s v="A-03-03-01-015"/>
    <x v="0"/>
    <s v="03"/>
    <s v="03"/>
    <s v="01"/>
    <s v="015"/>
    <m/>
    <m/>
    <m/>
    <m/>
    <s v="Propios"/>
    <s v="27"/>
    <s v="CSF"/>
    <x v="5"/>
    <n v="1651422876"/>
    <n v="0"/>
    <n v="0"/>
    <n v="1651422876"/>
    <n v="0"/>
    <n v="1000595312.26"/>
    <n v="650827563.74000001"/>
    <n v="672756833.65999997"/>
    <n v="672666733.65999997"/>
    <n v="672666733.65999997"/>
    <n v="672666733.65999997"/>
  </r>
  <r>
    <s v="46-02-00"/>
    <s v="INSTITUTO COLOMBIANO DE BIENESTAR FAMILIAR (ICBF)"/>
    <s v="A-03-03-01-999"/>
    <x v="0"/>
    <s v="03"/>
    <s v="03"/>
    <s v="01"/>
    <s v="999"/>
    <m/>
    <m/>
    <m/>
    <m/>
    <s v="Propios"/>
    <s v="27"/>
    <s v="CSF"/>
    <x v="6"/>
    <n v="100000000000"/>
    <n v="0"/>
    <n v="24813723932"/>
    <n v="75186276068"/>
    <n v="75186276068"/>
    <n v="0"/>
    <n v="0"/>
    <n v="0"/>
    <n v="0"/>
    <n v="0"/>
    <n v="0"/>
  </r>
  <r>
    <s v="46-02-00"/>
    <s v="INSTITUTO COLOMBIANO DE BIENESTAR FAMILIAR (ICBF)"/>
    <s v="A-03-04-02-001"/>
    <x v="0"/>
    <s v="03"/>
    <s v="04"/>
    <s v="02"/>
    <s v="001"/>
    <m/>
    <m/>
    <m/>
    <m/>
    <s v="Propios"/>
    <s v="27"/>
    <s v="CSF"/>
    <x v="7"/>
    <n v="105525916"/>
    <n v="0"/>
    <n v="0"/>
    <n v="105525916"/>
    <n v="0"/>
    <n v="105525916"/>
    <n v="0"/>
    <n v="38434620"/>
    <n v="38434620"/>
    <n v="38434620"/>
    <n v="38434620"/>
  </r>
  <r>
    <s v="46-02-00"/>
    <s v="INSTITUTO COLOMBIANO DE BIENESTAR FAMILIAR (ICBF)"/>
    <s v="A-03-04-02-012"/>
    <x v="0"/>
    <s v="03"/>
    <s v="04"/>
    <s v="02"/>
    <s v="012"/>
    <m/>
    <m/>
    <m/>
    <m/>
    <s v="Propios"/>
    <s v="27"/>
    <s v="CSF"/>
    <x v="8"/>
    <n v="5502000000"/>
    <n v="0"/>
    <n v="0"/>
    <n v="5502000000"/>
    <n v="0"/>
    <n v="5502000000"/>
    <n v="0"/>
    <n v="3688097574"/>
    <n v="3686281343"/>
    <n v="3686281343"/>
    <n v="3686281343"/>
  </r>
  <r>
    <s v="46-02-00"/>
    <s v="INSTITUTO COLOMBIANO DE BIENESTAR FAMILIAR (ICBF)"/>
    <s v="A-03-10"/>
    <x v="0"/>
    <s v="03"/>
    <s v="10"/>
    <m/>
    <m/>
    <m/>
    <m/>
    <m/>
    <m/>
    <s v="Propios"/>
    <s v="27"/>
    <s v="CSF"/>
    <x v="9"/>
    <n v="6937250286"/>
    <n v="3666644677"/>
    <n v="0"/>
    <n v="10603894963"/>
    <n v="0"/>
    <n v="6500000000"/>
    <n v="4103894963"/>
    <n v="4936821991.6400003"/>
    <n v="4936821991.6400003"/>
    <n v="4936821991.6400003"/>
    <n v="4936821991.6400003"/>
  </r>
  <r>
    <s v="46-02-00"/>
    <s v="INSTITUTO COLOMBIANO DE BIENESTAR FAMILIAR (ICBF)"/>
    <s v="A-06-01-04-004"/>
    <x v="0"/>
    <s v="06"/>
    <s v="01"/>
    <s v="04"/>
    <s v="004"/>
    <m/>
    <m/>
    <m/>
    <m/>
    <s v="Propios"/>
    <s v="27"/>
    <s v="CSF"/>
    <x v="10"/>
    <n v="79730600"/>
    <n v="0"/>
    <n v="0"/>
    <n v="79730600"/>
    <n v="0"/>
    <n v="79730600"/>
    <n v="0"/>
    <n v="0"/>
    <n v="0"/>
    <n v="0"/>
    <n v="0"/>
  </r>
  <r>
    <s v="46-02-00"/>
    <s v="INSTITUTO COLOMBIANO DE BIENESTAR FAMILIAR (ICBF)"/>
    <s v="A-08-01"/>
    <x v="0"/>
    <s v="08"/>
    <s v="01"/>
    <m/>
    <m/>
    <m/>
    <m/>
    <m/>
    <m/>
    <s v="Propios"/>
    <s v="27"/>
    <s v="CSF"/>
    <x v="11"/>
    <n v="4842518267"/>
    <n v="0"/>
    <n v="0"/>
    <n v="4842518267"/>
    <n v="0"/>
    <n v="4713222440.46"/>
    <n v="129295826.54000001"/>
    <n v="4590668511.1599998"/>
    <n v="4539967314.6899996"/>
    <n v="4539967314.6899996"/>
    <n v="4539967314.6899996"/>
  </r>
  <r>
    <s v="46-02-00"/>
    <s v="INSTITUTO COLOMBIANO DE BIENESTAR FAMILIAR (ICBF)"/>
    <s v="A-08-04-01"/>
    <x v="0"/>
    <s v="08"/>
    <s v="04"/>
    <s v="01"/>
    <m/>
    <m/>
    <m/>
    <m/>
    <m/>
    <s v="Propios"/>
    <s v="27"/>
    <s v="CSF"/>
    <x v="12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s v="A-08-04-03"/>
    <x v="0"/>
    <s v="08"/>
    <s v="04"/>
    <s v="03"/>
    <m/>
    <m/>
    <m/>
    <m/>
    <m/>
    <s v="Propios"/>
    <s v="27"/>
    <s v="CSF"/>
    <x v="13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s v="C-4602-1500-3-704050"/>
    <x v="1"/>
    <s v="4602"/>
    <s v="1500"/>
    <s v="3"/>
    <s v="704050"/>
    <m/>
    <m/>
    <m/>
    <m/>
    <s v="Propios"/>
    <s v="27"/>
    <s v="CSF"/>
    <x v="14"/>
    <n v="20000000000"/>
    <n v="0"/>
    <n v="0"/>
    <n v="20000000000"/>
    <n v="0"/>
    <n v="18896327492.630001"/>
    <n v="1103672507.3699999"/>
    <n v="17027303239.77"/>
    <n v="10853065785.66"/>
    <n v="10853065785.66"/>
    <n v="10853065785.66"/>
  </r>
  <r>
    <s v="46-02-00"/>
    <s v="INSTITUTO COLOMBIANO DE BIENESTAR FAMILIAR (ICBF)"/>
    <s v="C-4602-1500-5-30205BZ"/>
    <x v="1"/>
    <s v="4602"/>
    <s v="1500"/>
    <s v="5"/>
    <s v="30205BZ"/>
    <s v=""/>
    <s v=""/>
    <s v=""/>
    <s v=""/>
    <s v="Nación"/>
    <s v="10"/>
    <s v="CSF"/>
    <x v="15"/>
    <n v="0"/>
    <n v="20000000000"/>
    <n v="0"/>
    <n v="20000000000"/>
    <n v="0"/>
    <n v="19980845331"/>
    <n v="19154669"/>
    <n v="19904845331"/>
    <n v="3335307514"/>
    <n v="3335307514"/>
    <n v="3335307514"/>
  </r>
  <r>
    <s v="46-02-00"/>
    <s v="INSTITUTO COLOMBIANO DE BIENESTAR FAMILIAR (ICBF)"/>
    <s v="C-4602-1500-5-30205B"/>
    <x v="1"/>
    <s v="4602"/>
    <s v="1500"/>
    <s v="5"/>
    <s v="30205B"/>
    <m/>
    <m/>
    <m/>
    <m/>
    <s v="Propios"/>
    <s v="27"/>
    <s v="CSF"/>
    <x v="16"/>
    <n v="400000000000"/>
    <n v="0"/>
    <n v="0"/>
    <n v="400000000000"/>
    <n v="0"/>
    <n v="391925537955.97998"/>
    <n v="8074462044.0200005"/>
    <n v="377438603237.97998"/>
    <n v="79633062860.339996"/>
    <n v="79633062860.339996"/>
    <n v="79633062860.339996"/>
  </r>
  <r>
    <s v="46-02-00"/>
    <s v="INSTITUTO COLOMBIANO DE BIENESTAR FAMILIAR (ICBF)"/>
    <s v="C-4602-1500-9-704020Z"/>
    <x v="1"/>
    <s v="4602"/>
    <s v="1500"/>
    <s v="9"/>
    <s v="704020Z"/>
    <s v=""/>
    <s v=""/>
    <s v=""/>
    <s v=""/>
    <s v="Nación"/>
    <s v="10"/>
    <s v="CSF"/>
    <x v="17"/>
    <n v="0"/>
    <n v="50000000000"/>
    <n v="0"/>
    <n v="50000000000"/>
    <n v="0"/>
    <n v="30910327159"/>
    <n v="19089672841"/>
    <n v="21010127531"/>
    <n v="7910803803"/>
    <n v="7910803803"/>
    <n v="7910803803"/>
  </r>
  <r>
    <s v="46-02-00"/>
    <s v="INSTITUTO COLOMBIANO DE BIENESTAR FAMILIAR (ICBF)"/>
    <s v="C-4602-1500-9-704080Z"/>
    <x v="1"/>
    <s v="4602"/>
    <s v="1500"/>
    <s v="9"/>
    <s v="704080Z"/>
    <s v=""/>
    <s v=""/>
    <s v=""/>
    <s v=""/>
    <s v="Nación"/>
    <s v="10"/>
    <s v="CSF"/>
    <x v="18"/>
    <n v="0"/>
    <n v="30000000000"/>
    <n v="0"/>
    <n v="30000000000"/>
    <n v="0"/>
    <n v="25599977448"/>
    <n v="4400022552"/>
    <n v="17892536675"/>
    <n v="1824189957"/>
    <n v="1824189957"/>
    <n v="1824189957"/>
  </r>
  <r>
    <s v="46-02-00"/>
    <s v="INSTITUTO COLOMBIANO DE BIENESTAR FAMILIAR (ICBF)"/>
    <s v="C-4602-1500-9-704020"/>
    <x v="1"/>
    <s v="4602"/>
    <s v="1500"/>
    <s v="9"/>
    <s v="704020"/>
    <m/>
    <m/>
    <m/>
    <m/>
    <s v="Nación"/>
    <s v="10"/>
    <s v="CSF"/>
    <x v="19"/>
    <n v="5866534920693"/>
    <n v="0"/>
    <n v="0"/>
    <n v="5866534920693"/>
    <n v="0"/>
    <n v="5729537410029.1504"/>
    <n v="136997510663.85001"/>
    <n v="5641511708094.3604"/>
    <n v="3795651081263.0298"/>
    <n v="3795651081263.0298"/>
    <n v="3795651081263.0298"/>
  </r>
  <r>
    <s v="46-02-00"/>
    <s v="INSTITUTO COLOMBIANO DE BIENESTAR FAMILIAR (ICBF)"/>
    <s v="C-4602-1500-9-704020"/>
    <x v="1"/>
    <s v="4602"/>
    <s v="1500"/>
    <s v="9"/>
    <s v="704020"/>
    <m/>
    <m/>
    <m/>
    <m/>
    <s v="Propios"/>
    <s v="20"/>
    <s v="CSF"/>
    <x v="19"/>
    <n v="71150591294"/>
    <n v="0"/>
    <n v="0"/>
    <n v="71150591294"/>
    <n v="0"/>
    <n v="66130846058.889999"/>
    <n v="5019745235.1099997"/>
    <n v="60297096867.690002"/>
    <n v="40081464750.129997"/>
    <n v="40081464750.129997"/>
    <n v="40081464750.129997"/>
  </r>
  <r>
    <s v="46-02-00"/>
    <s v="INSTITUTO COLOMBIANO DE BIENESTAR FAMILIAR (ICBF)"/>
    <s v="C-4602-1500-9-704020"/>
    <x v="1"/>
    <s v="4602"/>
    <s v="1500"/>
    <s v="9"/>
    <s v="704020"/>
    <m/>
    <m/>
    <m/>
    <m/>
    <s v="Propios"/>
    <s v="27"/>
    <s v="CSF"/>
    <x v="19"/>
    <n v="187892739750"/>
    <n v="0"/>
    <n v="0"/>
    <n v="187892739750"/>
    <n v="0"/>
    <n v="181497658246.20001"/>
    <n v="6395081503.8000002"/>
    <n v="173185781386.5"/>
    <n v="130174034139.25"/>
    <n v="130174034139.25"/>
    <n v="130174034139.25"/>
  </r>
  <r>
    <s v="46-02-00"/>
    <s v="INSTITUTO COLOMBIANO DE BIENESTAR FAMILIAR (ICBF)"/>
    <s v="C-4602-1500-9-704080"/>
    <x v="1"/>
    <s v="4602"/>
    <s v="1500"/>
    <s v="9"/>
    <s v="704080"/>
    <m/>
    <m/>
    <m/>
    <m/>
    <s v="Nación"/>
    <s v="10"/>
    <s v="CSF"/>
    <x v="20"/>
    <n v="234043331045"/>
    <n v="0"/>
    <n v="0"/>
    <n v="234043331045"/>
    <n v="0"/>
    <n v="219802578728.5"/>
    <n v="14240752316.5"/>
    <n v="163124521287.76001"/>
    <n v="64739057058.769997"/>
    <n v="64738502858.769997"/>
    <n v="64738502858.769997"/>
  </r>
  <r>
    <s v="46-02-00"/>
    <s v="INSTITUTO COLOMBIANO DE BIENESTAR FAMILIAR (ICBF)"/>
    <s v="C-4602-1500-9-704080"/>
    <x v="1"/>
    <s v="4602"/>
    <s v="1500"/>
    <s v="9"/>
    <s v="704080"/>
    <m/>
    <m/>
    <m/>
    <m/>
    <s v="Propios"/>
    <s v="27"/>
    <s v="CSF"/>
    <x v="20"/>
    <n v="680000000000"/>
    <n v="0"/>
    <n v="0"/>
    <n v="680000000000"/>
    <n v="0"/>
    <n v="656476113062.25"/>
    <n v="23523886937.75"/>
    <n v="645884539748.89001"/>
    <n v="467072867073.5"/>
    <n v="466976867073.5"/>
    <n v="466908295645.5"/>
  </r>
  <r>
    <s v="46-02-00"/>
    <s v="INSTITUTO COLOMBIANO DE BIENESTAR FAMILIAR (ICBF)"/>
    <s v="C-4602-1500-10-704040"/>
    <x v="1"/>
    <s v="4602"/>
    <s v="1500"/>
    <s v="10"/>
    <s v="704040"/>
    <m/>
    <m/>
    <m/>
    <m/>
    <s v="Nación"/>
    <s v="16"/>
    <s v="CSF"/>
    <x v="21"/>
    <n v="170093000000"/>
    <n v="0"/>
    <n v="0"/>
    <n v="170093000000"/>
    <n v="0"/>
    <n v="152456621530"/>
    <n v="17636378470"/>
    <n v="132452343985.25"/>
    <n v="84582635716.509995"/>
    <n v="84582635716.509995"/>
    <n v="84582635716.509995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1"/>
    <s v="CSF"/>
    <x v="21"/>
    <n v="266007644540"/>
    <n v="0"/>
    <n v="0"/>
    <n v="266007644540"/>
    <n v="0"/>
    <n v="238333081173.14001"/>
    <n v="27674563366.860001"/>
    <n v="195955244859.67001"/>
    <n v="152926743652.87"/>
    <n v="152926155707.87"/>
    <n v="152926155707.87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6"/>
    <s v="CSF"/>
    <x v="21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7"/>
    <s v="CSF"/>
    <x v="21"/>
    <n v="1141131306286"/>
    <n v="0"/>
    <n v="0"/>
    <n v="1141131306286"/>
    <n v="0"/>
    <n v="1096610885665.3199"/>
    <n v="44520420620.68"/>
    <n v="1025147920943.48"/>
    <n v="764692016241.38"/>
    <n v="764688416108.38"/>
    <n v="764688416108.38"/>
  </r>
  <r>
    <s v="46-02-00"/>
    <s v="INSTITUTO COLOMBIANO DE BIENESTAR FAMILIAR (ICBF)"/>
    <s v="C-4699-1500-1-704080"/>
    <x v="1"/>
    <s v="4699"/>
    <s v="1500"/>
    <s v="1"/>
    <s v="704080"/>
    <m/>
    <m/>
    <m/>
    <m/>
    <s v="Propios"/>
    <s v="27"/>
    <s v="CSF"/>
    <x v="20"/>
    <n v="80000000000"/>
    <n v="0"/>
    <n v="0"/>
    <n v="80000000000"/>
    <n v="0"/>
    <n v="76526063116"/>
    <n v="3473936884"/>
    <n v="66441857084"/>
    <n v="21170847915.310001"/>
    <n v="21170847915.310001"/>
    <n v="21170847915.310001"/>
  </r>
  <r>
    <s v="46-02-00"/>
    <s v="INSTITUTO COLOMBIANO DE BIENESTAR FAMILIAR (ICBF)"/>
    <s v="C-4699-1500-3-53105B"/>
    <x v="1"/>
    <s v="4699"/>
    <s v="1500"/>
    <s v="3"/>
    <s v="53105B"/>
    <m/>
    <m/>
    <m/>
    <m/>
    <s v="Propios"/>
    <s v="27"/>
    <s v="CSF"/>
    <x v="22"/>
    <n v="400000000000"/>
    <n v="0"/>
    <n v="0"/>
    <n v="400000000000"/>
    <n v="0"/>
    <n v="390493846555.65997"/>
    <n v="9506153444.3400002"/>
    <n v="365335204721.53003"/>
    <n v="205796219943.59"/>
    <n v="205796219943.59"/>
    <n v="205796219943.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8B5D64-A242-48C1-BB4C-3DE027DFD37E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3" firstHeaderRow="0" firstDataRow="1" firstDataCol="1" rowPageCount="1" colPageCount="1"/>
  <pivotFields count="27"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4">
        <item x="16"/>
        <item x="22"/>
        <item x="19"/>
        <item x="21"/>
        <item x="14"/>
        <item x="20"/>
        <item x="5"/>
        <item x="4"/>
        <item x="13"/>
        <item x="1"/>
        <item x="12"/>
        <item x="11"/>
        <item x="8"/>
        <item x="7"/>
        <item x="6"/>
        <item x="3"/>
        <item x="10"/>
        <item x="2"/>
        <item x="0"/>
        <item x="9"/>
        <item x="15"/>
        <item x="17"/>
        <item x="18"/>
        <item t="default"/>
      </items>
    </pivotField>
    <pivotField numFmtId="166" showAll="0"/>
    <pivotField numFmtId="166" showAll="0"/>
    <pivotField numFmtId="166" showAll="0"/>
    <pivotField dataField="1" numFmtId="166" showAll="0"/>
    <pivotField numFmtId="166" showAll="0"/>
    <pivotField numFmtId="166" showAll="0"/>
    <pivotField numFmtId="166" showAll="0"/>
    <pivotField dataField="1" numFmtId="166" showAll="0"/>
    <pivotField dataField="1" numFmtId="166" showAll="0"/>
    <pivotField numFmtId="166" showAll="0"/>
    <pivotField numFmtId="166" showAll="0"/>
  </pivotFields>
  <rowFields count="1">
    <field x="15"/>
  </rowFields>
  <rowItems count="10">
    <i>
      <x/>
    </i>
    <i>
      <x v="1"/>
    </i>
    <i>
      <x v="2"/>
    </i>
    <i>
      <x v="3"/>
    </i>
    <i>
      <x v="4"/>
    </i>
    <i>
      <x v="5"/>
    </i>
    <i>
      <x v="20"/>
    </i>
    <i>
      <x v="21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Suma de APR. VIGENTE" fld="19" baseField="0" baseItem="0" numFmtId="166"/>
    <dataField name="Suma de COMPROMISO" fld="23" baseField="0" baseItem="0" numFmtId="166"/>
    <dataField name="Suma de OBLIGACION" fld="24" baseField="0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0563-8A13-441E-823B-76A5D9400DF5}">
  <dimension ref="A1:N123"/>
  <sheetViews>
    <sheetView showGridLines="0" tabSelected="1" workbookViewId="0">
      <selection activeCell="B10" sqref="B10"/>
    </sheetView>
  </sheetViews>
  <sheetFormatPr baseColWidth="10" defaultColWidth="0" defaultRowHeight="15" customHeight="1" zeroHeight="1" x14ac:dyDescent="0.25"/>
  <cols>
    <col min="1" max="1" width="3.7109375" customWidth="1"/>
    <col min="2" max="2" width="84.42578125" style="7" bestFit="1" customWidth="1"/>
    <col min="3" max="3" width="20.5703125" style="8" customWidth="1"/>
    <col min="4" max="5" width="20.42578125" bestFit="1" customWidth="1"/>
    <col min="6" max="6" width="9.5703125" bestFit="1" customWidth="1"/>
    <col min="7" max="7" width="8.140625" bestFit="1" customWidth="1"/>
    <col min="8" max="8" width="9" customWidth="1"/>
    <col min="9" max="9" width="9.85546875" style="8" hidden="1" customWidth="1"/>
    <col min="10" max="10" width="11.42578125" hidden="1" customWidth="1"/>
    <col min="11" max="11" width="12.42578125" hidden="1" customWidth="1"/>
    <col min="12" max="12" width="11.42578125" hidden="1" customWidth="1"/>
  </cols>
  <sheetData>
    <row r="1" spans="1:14" ht="114.75" customHeight="1" thickTop="1" x14ac:dyDescent="0.25">
      <c r="A1" s="35" t="s">
        <v>139</v>
      </c>
      <c r="B1" s="36"/>
      <c r="C1" s="36"/>
      <c r="D1" s="36"/>
      <c r="E1" s="36"/>
      <c r="F1" s="36"/>
      <c r="G1" s="36"/>
      <c r="H1" s="36"/>
      <c r="I1" s="2"/>
      <c r="J1" s="2"/>
      <c r="K1" s="2"/>
      <c r="L1" s="2"/>
      <c r="M1" s="2"/>
    </row>
    <row r="2" spans="1:14" ht="16.5" x14ac:dyDescent="0.25">
      <c r="A2" s="3"/>
      <c r="B2" s="4"/>
      <c r="C2" s="5"/>
      <c r="D2" s="3"/>
      <c r="E2" s="3"/>
      <c r="F2" s="3"/>
      <c r="G2" s="3"/>
      <c r="H2" s="3"/>
      <c r="I2" s="5"/>
      <c r="J2" s="3"/>
      <c r="K2" s="3"/>
      <c r="L2" s="3"/>
      <c r="M2" s="3"/>
      <c r="N2" s="3"/>
    </row>
    <row r="3" spans="1:14" ht="16.5" x14ac:dyDescent="0.25">
      <c r="A3" s="3"/>
      <c r="B3" s="18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3"/>
      <c r="I3" s="5"/>
      <c r="J3" s="3"/>
      <c r="K3" s="3"/>
      <c r="L3" s="3"/>
      <c r="M3" s="3"/>
      <c r="N3" s="3"/>
    </row>
    <row r="4" spans="1:14" ht="22.5" x14ac:dyDescent="0.25">
      <c r="A4" s="3"/>
      <c r="B4" s="25" t="s">
        <v>73</v>
      </c>
      <c r="C4" s="6">
        <f>SUMIF(SIIF_noviembre!$P:$P,$B4,SIIF_noviembre!$T:$T)</f>
        <v>381360840342</v>
      </c>
      <c r="D4" s="6">
        <f>SUMIF(SIIF_noviembre!$P:$P,$B4,SIIF_noviembre!$X:$X)</f>
        <v>378903067932.28003</v>
      </c>
      <c r="E4" s="6">
        <f>SUMIF(SIIF_noviembre!$P:$P,$B4,SIIF_noviembre!$Y:$Y)</f>
        <v>199039771859.49002</v>
      </c>
      <c r="F4" s="1">
        <f>+D4/C4</f>
        <v>0.99355525751538654</v>
      </c>
      <c r="G4" s="1">
        <f>+E4/C4</f>
        <v>0.52191979564811497</v>
      </c>
      <c r="H4" s="3"/>
      <c r="I4" s="5"/>
      <c r="J4" s="3"/>
      <c r="K4" s="3"/>
      <c r="L4" s="3"/>
      <c r="M4" s="3"/>
      <c r="N4" s="3"/>
    </row>
    <row r="5" spans="1:14" ht="16.5" x14ac:dyDescent="0.25">
      <c r="B5" s="25" t="s">
        <v>82</v>
      </c>
      <c r="C5" s="6">
        <f>SUMIF(SIIF_noviembre!$P:$P,$B5,SIIF_noviembre!$T:$T)</f>
        <v>400000000000</v>
      </c>
      <c r="D5" s="6">
        <f>SUMIF(SIIF_noviembre!$P:$P,$B5,SIIF_noviembre!$X:$X)</f>
        <v>389990475104.70001</v>
      </c>
      <c r="E5" s="6">
        <f>SUMIF(SIIF_noviembre!$P:$P,$B5,SIIF_noviembre!$Y:$Y)</f>
        <v>303484389589.06</v>
      </c>
      <c r="F5" s="1">
        <f t="shared" ref="F5:F9" si="0">+D5/C5</f>
        <v>0.97497618776174999</v>
      </c>
      <c r="G5" s="1">
        <f t="shared" ref="G5:G9" si="1">+E5/C5</f>
        <v>0.75871097397264997</v>
      </c>
      <c r="H5" s="3"/>
      <c r="I5" s="5"/>
      <c r="J5" s="3"/>
      <c r="K5" s="3"/>
      <c r="L5" s="3"/>
      <c r="M5" s="3"/>
      <c r="N5" s="3"/>
    </row>
    <row r="6" spans="1:14" ht="33.75" x14ac:dyDescent="0.25">
      <c r="B6" s="25" t="s">
        <v>74</v>
      </c>
      <c r="C6" s="6">
        <f>SUMIF(SIIF_noviembre!$P:$P,$B6,SIIF_noviembre!$T:$T)</f>
        <v>6146607861734</v>
      </c>
      <c r="D6" s="6">
        <f>SUMIF(SIIF_noviembre!$P:$P,$B6,SIIF_noviembre!$X:$X)</f>
        <v>6107107180878.2607</v>
      </c>
      <c r="E6" s="6">
        <f>SUMIF(SIIF_noviembre!$P:$P,$B6,SIIF_noviembre!$Y:$Y)</f>
        <v>5646938440987.8408</v>
      </c>
      <c r="F6" s="1">
        <f t="shared" si="0"/>
        <v>0.99357358046189137</v>
      </c>
      <c r="G6" s="1">
        <f t="shared" si="1"/>
        <v>0.91870810177156814</v>
      </c>
      <c r="H6" s="3"/>
      <c r="I6" s="5"/>
      <c r="J6" s="3"/>
      <c r="K6" s="3"/>
      <c r="L6" s="3"/>
      <c r="M6" s="3"/>
      <c r="N6" s="3"/>
    </row>
    <row r="7" spans="1:14" ht="22.5" x14ac:dyDescent="0.25">
      <c r="B7" s="25" t="s">
        <v>79</v>
      </c>
      <c r="C7" s="6">
        <f>SUMIF(SIIF_noviembre!$P:$P,$B7,SIIF_noviembre!$T:$T)</f>
        <v>1600000000000</v>
      </c>
      <c r="D7" s="6">
        <f>SUMIF(SIIF_noviembre!$P:$P,$B7,SIIF_noviembre!$X:$X)</f>
        <v>1537215299726.6699</v>
      </c>
      <c r="E7" s="6">
        <f>SUMIF(SIIF_noviembre!$P:$P,$B7,SIIF_noviembre!$Y:$Y)</f>
        <v>1402483845813.3501</v>
      </c>
      <c r="F7" s="1">
        <f t="shared" si="0"/>
        <v>0.9607595623291687</v>
      </c>
      <c r="G7" s="1">
        <f t="shared" si="1"/>
        <v>0.87655240363334386</v>
      </c>
      <c r="H7" s="3"/>
      <c r="I7" s="5"/>
      <c r="J7" s="3"/>
      <c r="K7" s="3"/>
      <c r="L7" s="3"/>
      <c r="M7" s="3"/>
      <c r="N7" s="3"/>
    </row>
    <row r="8" spans="1:14" ht="22.5" x14ac:dyDescent="0.25">
      <c r="B8" s="26" t="s">
        <v>70</v>
      </c>
      <c r="C8" s="6">
        <f>SUMIF(SIIF_noviembre!$P:$P,$B8,SIIF_noviembre!$T:$T)</f>
        <v>20000000000</v>
      </c>
      <c r="D8" s="6">
        <f>SUMIF(SIIF_noviembre!$P:$P,$B8,SIIF_noviembre!$X:$X)</f>
        <v>19817124123.639999</v>
      </c>
      <c r="E8" s="6">
        <f>SUMIF(SIIF_noviembre!$P:$P,$B8,SIIF_noviembre!$Y:$Y)</f>
        <v>16006123566</v>
      </c>
      <c r="F8" s="1">
        <f t="shared" si="0"/>
        <v>0.99085620618199999</v>
      </c>
      <c r="G8" s="1">
        <f t="shared" si="1"/>
        <v>0.80030617829999995</v>
      </c>
      <c r="H8" s="3"/>
      <c r="I8" s="5"/>
      <c r="J8" s="3"/>
      <c r="K8" s="3"/>
      <c r="L8" s="3"/>
      <c r="M8" s="3"/>
      <c r="N8" s="3"/>
    </row>
    <row r="9" spans="1:14" ht="22.5" x14ac:dyDescent="0.25">
      <c r="B9" s="25" t="s">
        <v>77</v>
      </c>
      <c r="C9" s="6">
        <f>SUMIF(SIIF_noviembre!$P:$P,$B9,SIIF_noviembre!$T:$T)</f>
        <v>994043331045</v>
      </c>
      <c r="D9" s="6">
        <f>SUMIF(SIIF_noviembre!$P:$P,$B9,SIIF_noviembre!$X:$X)</f>
        <v>976378501881.85999</v>
      </c>
      <c r="E9" s="6">
        <f>SUMIF(SIIF_noviembre!$P:$P,$B9,SIIF_noviembre!$Y:$Y)</f>
        <v>825435888350.66992</v>
      </c>
      <c r="F9" s="1">
        <f t="shared" si="0"/>
        <v>0.98222931675969327</v>
      </c>
      <c r="G9" s="1">
        <f t="shared" si="1"/>
        <v>0.83038220022352605</v>
      </c>
      <c r="H9" s="3"/>
      <c r="I9" s="5"/>
      <c r="J9" s="3"/>
      <c r="K9" s="3"/>
      <c r="L9" s="3"/>
      <c r="M9" s="3"/>
      <c r="N9" s="3"/>
    </row>
    <row r="10" spans="1:14" ht="25.5" customHeight="1" x14ac:dyDescent="0.25">
      <c r="B10" s="25" t="s">
        <v>123</v>
      </c>
      <c r="C10" s="6">
        <f>SUMIF(SIIF_noviembre!$P:$P,$B10,SIIF_noviembre!$T:$T)</f>
        <v>20000000000</v>
      </c>
      <c r="D10" s="6">
        <f>SUMIF(SIIF_noviembre!$P:$P,$B10,SIIF_noviembre!$X:$X)</f>
        <v>15587260039</v>
      </c>
      <c r="E10" s="6">
        <f>SUMIF(SIIF_noviembre!$P:$P,$B10,SIIF_noviembre!$Y:$Y)</f>
        <v>6911698795</v>
      </c>
      <c r="F10" s="1">
        <f t="shared" ref="F10:F12" si="2">+D10/C10</f>
        <v>0.77936300194999997</v>
      </c>
      <c r="G10" s="1">
        <f t="shared" ref="G10:G12" si="3">+E10/C10</f>
        <v>0.34558493974999999</v>
      </c>
      <c r="H10" s="3"/>
      <c r="I10" s="5"/>
      <c r="J10" s="3"/>
      <c r="K10" s="3"/>
      <c r="L10" s="3"/>
      <c r="M10" s="3"/>
      <c r="N10" s="3"/>
    </row>
    <row r="11" spans="1:14" ht="33.75" customHeight="1" x14ac:dyDescent="0.25">
      <c r="B11" s="25" t="s">
        <v>126</v>
      </c>
      <c r="C11" s="6">
        <f>SUMIF(SIIF_noviembre!$P:$P,$B11,SIIF_noviembre!$T:$T)</f>
        <v>50000000000</v>
      </c>
      <c r="D11" s="6">
        <f>SUMIF(SIIF_noviembre!$P:$P,$B11,SIIF_noviembre!$X:$X)</f>
        <v>48864410011</v>
      </c>
      <c r="E11" s="6">
        <f>SUMIF(SIIF_noviembre!$P:$P,$B11,SIIF_noviembre!$Y:$Y)</f>
        <v>35156360055.43</v>
      </c>
      <c r="F11" s="1">
        <f t="shared" si="2"/>
        <v>0.97728820021999996</v>
      </c>
      <c r="G11" s="1">
        <f t="shared" si="3"/>
        <v>0.70312720110860005</v>
      </c>
      <c r="H11" s="3"/>
      <c r="I11" s="5"/>
      <c r="J11" s="3"/>
      <c r="K11" s="3"/>
      <c r="L11" s="3"/>
      <c r="M11" s="3"/>
      <c r="N11" s="3"/>
    </row>
    <row r="12" spans="1:14" ht="22.5" x14ac:dyDescent="0.25">
      <c r="B12" s="25" t="s">
        <v>129</v>
      </c>
      <c r="C12" s="6">
        <f>SUMIF(SIIF_noviembre!$P:$P,$B12,SIIF_noviembre!$T:$T)</f>
        <v>30000000000</v>
      </c>
      <c r="D12" s="6">
        <f>SUMIF(SIIF_noviembre!$P:$P,$B12,SIIF_noviembre!$X:$X)</f>
        <v>22871757289</v>
      </c>
      <c r="E12" s="6">
        <f>SUMIF(SIIF_noviembre!$P:$P,$B12,SIIF_noviembre!$Y:$Y)</f>
        <v>11331572553.76</v>
      </c>
      <c r="F12" s="1">
        <f t="shared" si="2"/>
        <v>0.76239190963333336</v>
      </c>
      <c r="G12" s="1">
        <f t="shared" si="3"/>
        <v>0.37771908512533336</v>
      </c>
      <c r="H12" s="3"/>
      <c r="I12" s="5"/>
      <c r="J12" s="3"/>
      <c r="K12" s="3"/>
      <c r="L12" s="3"/>
      <c r="M12" s="3"/>
      <c r="N12" s="3"/>
    </row>
    <row r="13" spans="1:14" ht="16.5" x14ac:dyDescent="0.25">
      <c r="B13" s="27" t="s">
        <v>6</v>
      </c>
      <c r="C13" s="28">
        <f>SUM(C4:C12)</f>
        <v>9642012033121</v>
      </c>
      <c r="D13" s="28">
        <f t="shared" ref="D13:E13" si="4">SUM(D4:D12)</f>
        <v>9496735076986.4102</v>
      </c>
      <c r="E13" s="28">
        <f t="shared" si="4"/>
        <v>8446788091570.5996</v>
      </c>
      <c r="F13" s="29">
        <f t="shared" ref="F13" si="5">+D13/C13</f>
        <v>0.98493292109203423</v>
      </c>
      <c r="G13" s="29">
        <f t="shared" ref="G13" si="6">+E13/C13</f>
        <v>0.87603998652514425</v>
      </c>
      <c r="H13" s="3"/>
      <c r="I13" s="5"/>
      <c r="J13" s="3"/>
      <c r="K13" s="3"/>
      <c r="L13" s="3"/>
      <c r="M13" s="3"/>
      <c r="N13" s="3"/>
    </row>
    <row r="14" spans="1:14" ht="16.5" x14ac:dyDescent="0.25">
      <c r="A14" s="9"/>
      <c r="B14" s="11" t="s">
        <v>138</v>
      </c>
      <c r="C14" s="10"/>
      <c r="D14" s="20"/>
      <c r="E14" s="20"/>
      <c r="F14" s="3"/>
      <c r="G14" s="3"/>
      <c r="H14" s="3"/>
      <c r="I14" s="5"/>
      <c r="J14" s="3"/>
      <c r="K14" s="3"/>
      <c r="L14" s="3"/>
      <c r="M14" s="3"/>
    </row>
    <row r="15" spans="1:14" ht="16.5" x14ac:dyDescent="0.25">
      <c r="B15" s="11" t="s">
        <v>7</v>
      </c>
      <c r="C15" s="31"/>
      <c r="D15" s="31"/>
      <c r="E15" s="31"/>
      <c r="F15" s="8"/>
      <c r="G15" s="8"/>
    </row>
    <row r="16" spans="1:14" ht="16.5" hidden="1" x14ac:dyDescent="0.25">
      <c r="D16" s="8"/>
      <c r="E16" s="8"/>
      <c r="F16" s="8"/>
      <c r="G16" s="8"/>
    </row>
    <row r="17" spans="4:7" ht="16.5" hidden="1" x14ac:dyDescent="0.25">
      <c r="D17" s="8"/>
      <c r="E17" s="8"/>
      <c r="F17" s="8"/>
      <c r="G17" s="8"/>
    </row>
    <row r="18" spans="4:7" ht="16.5" hidden="1" x14ac:dyDescent="0.25">
      <c r="D18" s="8"/>
      <c r="E18" s="8"/>
      <c r="F18" s="8"/>
      <c r="G18" s="8"/>
    </row>
    <row r="19" spans="4:7" ht="16.5" hidden="1" x14ac:dyDescent="0.25">
      <c r="D19" s="8"/>
      <c r="E19" s="8"/>
      <c r="F19" s="8"/>
      <c r="G19" s="8"/>
    </row>
    <row r="20" spans="4:7" ht="16.5" hidden="1" x14ac:dyDescent="0.25">
      <c r="D20" s="8"/>
      <c r="E20" s="8"/>
      <c r="F20" s="8"/>
      <c r="G20" s="8"/>
    </row>
    <row r="21" spans="4:7" ht="16.5" hidden="1" x14ac:dyDescent="0.25">
      <c r="D21" s="8"/>
      <c r="E21" s="8"/>
      <c r="F21" s="8"/>
      <c r="G21" s="8"/>
    </row>
    <row r="22" spans="4:7" ht="16.5" hidden="1" x14ac:dyDescent="0.25">
      <c r="D22" s="8"/>
      <c r="E22" s="8"/>
      <c r="F22" s="8"/>
      <c r="G22" s="8"/>
    </row>
    <row r="23" spans="4:7" ht="16.5" hidden="1" x14ac:dyDescent="0.25">
      <c r="D23" s="8"/>
      <c r="E23" s="8"/>
      <c r="F23" s="8"/>
      <c r="G23" s="8"/>
    </row>
    <row r="24" spans="4:7" ht="16.5" hidden="1" x14ac:dyDescent="0.25">
      <c r="D24" s="8"/>
      <c r="E24" s="8"/>
      <c r="F24" s="8"/>
      <c r="G24" s="8"/>
    </row>
    <row r="25" spans="4:7" ht="16.5" hidden="1" x14ac:dyDescent="0.25">
      <c r="D25" s="8"/>
      <c r="E25" s="8"/>
      <c r="F25" s="8"/>
      <c r="G25" s="8"/>
    </row>
    <row r="26" spans="4:7" ht="16.5" hidden="1" x14ac:dyDescent="0.25">
      <c r="D26" s="8"/>
      <c r="E26" s="8"/>
      <c r="F26" s="8"/>
      <c r="G26" s="8"/>
    </row>
    <row r="27" spans="4:7" ht="16.5" hidden="1" x14ac:dyDescent="0.25">
      <c r="D27" s="8"/>
      <c r="E27" s="8"/>
      <c r="F27" s="8"/>
      <c r="G27" s="8"/>
    </row>
    <row r="28" spans="4:7" ht="16.5" hidden="1" x14ac:dyDescent="0.25">
      <c r="D28" s="8"/>
      <c r="E28" s="8"/>
      <c r="F28" s="8"/>
      <c r="G28" s="8"/>
    </row>
    <row r="29" spans="4:7" ht="16.5" hidden="1" x14ac:dyDescent="0.25">
      <c r="D29" s="8"/>
      <c r="E29" s="8"/>
      <c r="F29" s="8"/>
      <c r="G29" s="8"/>
    </row>
    <row r="30" spans="4:7" ht="16.5" hidden="1" x14ac:dyDescent="0.25">
      <c r="D30" s="8"/>
      <c r="E30" s="8"/>
      <c r="F30" s="8"/>
      <c r="G30" s="8"/>
    </row>
    <row r="31" spans="4:7" ht="16.5" hidden="1" x14ac:dyDescent="0.25">
      <c r="D31" s="8"/>
      <c r="E31" s="8"/>
      <c r="F31" s="8"/>
      <c r="G31" s="8"/>
    </row>
    <row r="32" spans="4:7" ht="16.5" hidden="1" x14ac:dyDescent="0.25">
      <c r="D32" s="8"/>
      <c r="E32" s="8"/>
      <c r="F32" s="8"/>
      <c r="G32" s="8"/>
    </row>
    <row r="33" spans="4:7" ht="16.5" hidden="1" x14ac:dyDescent="0.25">
      <c r="D33" s="8"/>
      <c r="E33" s="8"/>
      <c r="F33" s="8"/>
      <c r="G33" s="8"/>
    </row>
    <row r="34" spans="4:7" ht="16.5" hidden="1" x14ac:dyDescent="0.25">
      <c r="D34" s="8"/>
      <c r="E34" s="8"/>
      <c r="F34" s="8"/>
      <c r="G34" s="8"/>
    </row>
    <row r="35" spans="4:7" ht="16.5" hidden="1" x14ac:dyDescent="0.25">
      <c r="D35" s="8"/>
      <c r="E35" s="8"/>
      <c r="F35" s="8"/>
      <c r="G35" s="8"/>
    </row>
    <row r="36" spans="4:7" ht="16.5" hidden="1" x14ac:dyDescent="0.25">
      <c r="D36" s="8"/>
      <c r="E36" s="8"/>
      <c r="F36" s="8"/>
      <c r="G36" s="8"/>
    </row>
    <row r="37" spans="4:7" ht="16.5" hidden="1" x14ac:dyDescent="0.25">
      <c r="D37" s="8"/>
      <c r="E37" s="8"/>
      <c r="F37" s="8"/>
      <c r="G37" s="8"/>
    </row>
    <row r="38" spans="4:7" ht="16.5" hidden="1" x14ac:dyDescent="0.25">
      <c r="D38" s="8"/>
      <c r="E38" s="8"/>
      <c r="F38" s="8"/>
      <c r="G38" s="8"/>
    </row>
    <row r="39" spans="4:7" ht="16.5" hidden="1" x14ac:dyDescent="0.25">
      <c r="D39" s="8"/>
      <c r="E39" s="8"/>
      <c r="F39" s="8"/>
      <c r="G39" s="8"/>
    </row>
    <row r="40" spans="4:7" ht="16.5" hidden="1" x14ac:dyDescent="0.25">
      <c r="D40" s="8"/>
      <c r="E40" s="8"/>
      <c r="F40" s="8"/>
      <c r="G40" s="8"/>
    </row>
    <row r="41" spans="4:7" ht="16.5" hidden="1" x14ac:dyDescent="0.25">
      <c r="D41" s="8"/>
      <c r="E41" s="8"/>
      <c r="F41" s="8"/>
      <c r="G41" s="8"/>
    </row>
    <row r="42" spans="4:7" ht="16.5" hidden="1" x14ac:dyDescent="0.25">
      <c r="D42" s="8"/>
      <c r="E42" s="8"/>
      <c r="F42" s="8"/>
      <c r="G42" s="8"/>
    </row>
    <row r="43" spans="4:7" ht="16.5" hidden="1" x14ac:dyDescent="0.25">
      <c r="D43" s="8"/>
      <c r="E43" s="8"/>
      <c r="F43" s="8"/>
      <c r="G43" s="8"/>
    </row>
    <row r="44" spans="4:7" ht="16.5" hidden="1" x14ac:dyDescent="0.25">
      <c r="D44" s="8"/>
      <c r="E44" s="8"/>
      <c r="F44" s="8"/>
      <c r="G44" s="8"/>
    </row>
    <row r="45" spans="4:7" ht="16.5" hidden="1" x14ac:dyDescent="0.25">
      <c r="D45" s="8"/>
      <c r="E45" s="8"/>
      <c r="F45" s="8"/>
      <c r="G45" s="8"/>
    </row>
    <row r="46" spans="4:7" ht="16.5" hidden="1" x14ac:dyDescent="0.25">
      <c r="D46" s="8"/>
      <c r="E46" s="8"/>
      <c r="F46" s="8"/>
      <c r="G46" s="8"/>
    </row>
    <row r="47" spans="4:7" ht="16.5" hidden="1" x14ac:dyDescent="0.25">
      <c r="D47" s="8"/>
      <c r="E47" s="8"/>
      <c r="F47" s="8"/>
      <c r="G47" s="8"/>
    </row>
    <row r="48" spans="4:7" ht="16.5" hidden="1" x14ac:dyDescent="0.25">
      <c r="D48" s="8"/>
      <c r="E48" s="8"/>
      <c r="F48" s="8"/>
      <c r="G48" s="8"/>
    </row>
    <row r="49" spans="4:7" ht="16.5" hidden="1" x14ac:dyDescent="0.25">
      <c r="D49" s="8"/>
      <c r="E49" s="8"/>
      <c r="F49" s="8"/>
      <c r="G49" s="8"/>
    </row>
    <row r="50" spans="4:7" ht="16.5" hidden="1" x14ac:dyDescent="0.25">
      <c r="D50" s="8"/>
      <c r="E50" s="8"/>
      <c r="F50" s="8"/>
      <c r="G50" s="8"/>
    </row>
    <row r="51" spans="4:7" ht="16.5" hidden="1" x14ac:dyDescent="0.25">
      <c r="D51" s="8"/>
      <c r="E51" s="8"/>
      <c r="F51" s="8"/>
      <c r="G51" s="8"/>
    </row>
    <row r="52" spans="4:7" ht="16.5" hidden="1" x14ac:dyDescent="0.25">
      <c r="D52" s="8"/>
      <c r="E52" s="8"/>
      <c r="F52" s="8"/>
      <c r="G52" s="8"/>
    </row>
    <row r="53" spans="4:7" ht="16.5" hidden="1" x14ac:dyDescent="0.25">
      <c r="D53" s="8"/>
      <c r="E53" s="8"/>
      <c r="F53" s="8"/>
      <c r="G53" s="8"/>
    </row>
    <row r="54" spans="4:7" ht="16.5" hidden="1" x14ac:dyDescent="0.25">
      <c r="D54" s="8"/>
      <c r="E54" s="8"/>
      <c r="F54" s="8"/>
      <c r="G54" s="8"/>
    </row>
    <row r="55" spans="4:7" ht="16.5" hidden="1" x14ac:dyDescent="0.25">
      <c r="D55" s="8"/>
      <c r="E55" s="8"/>
      <c r="F55" s="8"/>
      <c r="G55" s="8"/>
    </row>
    <row r="56" spans="4:7" ht="16.5" hidden="1" x14ac:dyDescent="0.25">
      <c r="D56" s="8"/>
      <c r="E56" s="8"/>
      <c r="F56" s="8"/>
      <c r="G56" s="8"/>
    </row>
    <row r="57" spans="4:7" ht="16.5" hidden="1" x14ac:dyDescent="0.25">
      <c r="D57" s="8"/>
      <c r="E57" s="8"/>
      <c r="F57" s="8"/>
      <c r="G57" s="8"/>
    </row>
    <row r="58" spans="4:7" ht="16.5" hidden="1" x14ac:dyDescent="0.25">
      <c r="D58" s="8"/>
      <c r="E58" s="8"/>
      <c r="F58" s="8"/>
      <c r="G58" s="8"/>
    </row>
    <row r="59" spans="4:7" ht="16.5" hidden="1" x14ac:dyDescent="0.25">
      <c r="D59" s="8"/>
      <c r="E59" s="8"/>
      <c r="F59" s="8"/>
      <c r="G59" s="8"/>
    </row>
    <row r="60" spans="4:7" ht="16.5" hidden="1" x14ac:dyDescent="0.25">
      <c r="D60" s="8"/>
      <c r="E60" s="8"/>
      <c r="F60" s="8"/>
      <c r="G60" s="8"/>
    </row>
    <row r="61" spans="4:7" ht="16.5" hidden="1" x14ac:dyDescent="0.25">
      <c r="D61" s="8"/>
      <c r="E61" s="8"/>
      <c r="F61" s="8"/>
      <c r="G61" s="8"/>
    </row>
    <row r="62" spans="4:7" ht="16.5" hidden="1" x14ac:dyDescent="0.25">
      <c r="D62" s="8"/>
      <c r="E62" s="8"/>
      <c r="F62" s="8"/>
      <c r="G62" s="8"/>
    </row>
    <row r="63" spans="4:7" ht="16.5" hidden="1" x14ac:dyDescent="0.25">
      <c r="D63" s="8"/>
      <c r="E63" s="8"/>
      <c r="F63" s="8"/>
      <c r="G63" s="8"/>
    </row>
    <row r="64" spans="4:7" ht="16.5" hidden="1" x14ac:dyDescent="0.25">
      <c r="D64" s="8"/>
      <c r="E64" s="8"/>
      <c r="F64" s="8"/>
      <c r="G64" s="8"/>
    </row>
    <row r="65" spans="4:7" ht="16.5" hidden="1" x14ac:dyDescent="0.25">
      <c r="D65" s="8"/>
      <c r="E65" s="8"/>
      <c r="F65" s="8"/>
      <c r="G65" s="8"/>
    </row>
    <row r="66" spans="4:7" ht="16.5" hidden="1" x14ac:dyDescent="0.25">
      <c r="D66" s="8"/>
      <c r="E66" s="8"/>
      <c r="F66" s="8"/>
      <c r="G66" s="8"/>
    </row>
    <row r="67" spans="4:7" ht="16.5" hidden="1" x14ac:dyDescent="0.25">
      <c r="D67" s="8"/>
      <c r="E67" s="8"/>
      <c r="F67" s="8"/>
      <c r="G67" s="8"/>
    </row>
    <row r="68" spans="4:7" ht="16.5" hidden="1" x14ac:dyDescent="0.25">
      <c r="D68" s="8"/>
      <c r="E68" s="8"/>
      <c r="F68" s="8"/>
      <c r="G68" s="8"/>
    </row>
    <row r="69" spans="4:7" ht="16.5" hidden="1" x14ac:dyDescent="0.25">
      <c r="D69" s="8"/>
      <c r="E69" s="8"/>
      <c r="F69" s="8"/>
      <c r="G69" s="8"/>
    </row>
    <row r="70" spans="4:7" ht="16.5" hidden="1" x14ac:dyDescent="0.25">
      <c r="D70" s="8"/>
      <c r="E70" s="8"/>
      <c r="F70" s="8"/>
      <c r="G70" s="8"/>
    </row>
    <row r="71" spans="4:7" ht="16.5" hidden="1" x14ac:dyDescent="0.25">
      <c r="D71" s="8"/>
      <c r="E71" s="8"/>
      <c r="F71" s="8"/>
      <c r="G71" s="8"/>
    </row>
    <row r="72" spans="4:7" ht="16.5" hidden="1" x14ac:dyDescent="0.25">
      <c r="D72" s="8"/>
      <c r="E72" s="8"/>
      <c r="F72" s="8"/>
      <c r="G72" s="8"/>
    </row>
    <row r="73" spans="4:7" ht="16.5" hidden="1" x14ac:dyDescent="0.25">
      <c r="D73" s="8"/>
      <c r="E73" s="8"/>
      <c r="F73" s="8"/>
      <c r="G73" s="8"/>
    </row>
    <row r="74" spans="4:7" ht="16.5" hidden="1" x14ac:dyDescent="0.25">
      <c r="D74" s="8"/>
      <c r="E74" s="8"/>
      <c r="F74" s="8"/>
      <c r="G74" s="8"/>
    </row>
    <row r="75" spans="4:7" ht="16.5" hidden="1" x14ac:dyDescent="0.25">
      <c r="D75" s="8"/>
      <c r="E75" s="8"/>
      <c r="F75" s="8"/>
      <c r="G75" s="8"/>
    </row>
    <row r="76" spans="4:7" ht="16.5" hidden="1" x14ac:dyDescent="0.25">
      <c r="D76" s="8"/>
      <c r="E76" s="8"/>
      <c r="F76" s="8"/>
      <c r="G76" s="8"/>
    </row>
    <row r="77" spans="4:7" ht="16.5" hidden="1" x14ac:dyDescent="0.25">
      <c r="D77" s="8"/>
      <c r="E77" s="8"/>
      <c r="F77" s="8"/>
      <c r="G77" s="8"/>
    </row>
    <row r="78" spans="4:7" ht="16.5" hidden="1" x14ac:dyDescent="0.25">
      <c r="D78" s="8"/>
      <c r="E78" s="8"/>
      <c r="F78" s="8"/>
      <c r="G78" s="8"/>
    </row>
    <row r="79" spans="4:7" ht="16.5" hidden="1" x14ac:dyDescent="0.25">
      <c r="D79" s="8"/>
      <c r="E79" s="8"/>
      <c r="F79" s="8"/>
      <c r="G79" s="8"/>
    </row>
    <row r="80" spans="4:7" ht="16.5" hidden="1" x14ac:dyDescent="0.25">
      <c r="D80" s="8"/>
      <c r="E80" s="8"/>
      <c r="F80" s="8"/>
      <c r="G80" s="8"/>
    </row>
    <row r="81" spans="4:7" ht="16.5" hidden="1" x14ac:dyDescent="0.25">
      <c r="D81" s="8"/>
      <c r="E81" s="8"/>
      <c r="F81" s="8"/>
      <c r="G81" s="8"/>
    </row>
    <row r="82" spans="4:7" ht="16.5" hidden="1" x14ac:dyDescent="0.25">
      <c r="D82" s="8"/>
      <c r="E82" s="8"/>
      <c r="F82" s="8"/>
      <c r="G82" s="8"/>
    </row>
    <row r="83" spans="4:7" ht="16.5" hidden="1" x14ac:dyDescent="0.25">
      <c r="D83" s="8"/>
      <c r="E83" s="8"/>
      <c r="F83" s="8"/>
      <c r="G83" s="8"/>
    </row>
    <row r="84" spans="4:7" ht="16.5" hidden="1" x14ac:dyDescent="0.25">
      <c r="D84" s="8"/>
      <c r="E84" s="8"/>
      <c r="F84" s="8"/>
      <c r="G84" s="8"/>
    </row>
    <row r="85" spans="4:7" ht="16.5" hidden="1" x14ac:dyDescent="0.25">
      <c r="D85" s="8"/>
      <c r="E85" s="8"/>
      <c r="F85" s="8"/>
      <c r="G85" s="8"/>
    </row>
    <row r="86" spans="4:7" ht="16.5" hidden="1" x14ac:dyDescent="0.25">
      <c r="D86" s="8"/>
      <c r="E86" s="8"/>
      <c r="F86" s="8"/>
      <c r="G86" s="8"/>
    </row>
    <row r="87" spans="4:7" ht="16.5" hidden="1" x14ac:dyDescent="0.25">
      <c r="D87" s="8"/>
      <c r="E87" s="8"/>
      <c r="F87" s="8"/>
      <c r="G87" s="8"/>
    </row>
    <row r="88" spans="4:7" ht="16.5" hidden="1" x14ac:dyDescent="0.25">
      <c r="D88" s="8"/>
      <c r="E88" s="8"/>
      <c r="F88" s="8"/>
      <c r="G88" s="8"/>
    </row>
    <row r="89" spans="4:7" ht="16.5" hidden="1" x14ac:dyDescent="0.25">
      <c r="D89" s="8"/>
      <c r="E89" s="8"/>
      <c r="F89" s="8"/>
      <c r="G89" s="8"/>
    </row>
    <row r="90" spans="4:7" ht="16.5" hidden="1" x14ac:dyDescent="0.25">
      <c r="D90" s="8"/>
      <c r="E90" s="8"/>
      <c r="F90" s="8"/>
      <c r="G90" s="8"/>
    </row>
    <row r="91" spans="4:7" ht="16.5" hidden="1" x14ac:dyDescent="0.25">
      <c r="D91" s="8"/>
      <c r="E91" s="8"/>
      <c r="F91" s="8"/>
      <c r="G91" s="8"/>
    </row>
    <row r="92" spans="4:7" ht="16.5" hidden="1" x14ac:dyDescent="0.25">
      <c r="D92" s="8"/>
      <c r="E92" s="8"/>
      <c r="F92" s="8"/>
      <c r="G92" s="8"/>
    </row>
    <row r="93" spans="4:7" ht="16.5" hidden="1" x14ac:dyDescent="0.25">
      <c r="D93" s="8"/>
      <c r="E93" s="8"/>
      <c r="F93" s="8"/>
      <c r="G93" s="8"/>
    </row>
    <row r="94" spans="4:7" ht="16.5" hidden="1" x14ac:dyDescent="0.25">
      <c r="D94" s="8"/>
      <c r="E94" s="8"/>
      <c r="F94" s="8"/>
      <c r="G94" s="8"/>
    </row>
    <row r="95" spans="4:7" ht="16.5" hidden="1" x14ac:dyDescent="0.25">
      <c r="D95" s="8"/>
      <c r="E95" s="8"/>
      <c r="F95" s="8"/>
      <c r="G95" s="8"/>
    </row>
    <row r="96" spans="4:7" ht="16.5" hidden="1" x14ac:dyDescent="0.25">
      <c r="D96" s="8"/>
      <c r="E96" s="8"/>
      <c r="F96" s="8"/>
      <c r="G96" s="8"/>
    </row>
    <row r="97" spans="4:7" ht="16.5" hidden="1" x14ac:dyDescent="0.25">
      <c r="D97" s="8"/>
      <c r="E97" s="8"/>
      <c r="F97" s="8"/>
      <c r="G97" s="8"/>
    </row>
    <row r="98" spans="4:7" ht="16.5" hidden="1" x14ac:dyDescent="0.25">
      <c r="D98" s="8"/>
      <c r="E98" s="8"/>
      <c r="F98" s="8"/>
      <c r="G98" s="8"/>
    </row>
    <row r="99" spans="4:7" ht="16.5" hidden="1" x14ac:dyDescent="0.25">
      <c r="D99" s="8"/>
      <c r="E99" s="8"/>
      <c r="F99" s="8"/>
      <c r="G99" s="8"/>
    </row>
    <row r="100" spans="4:7" ht="16.5" hidden="1" x14ac:dyDescent="0.25">
      <c r="D100" s="8"/>
      <c r="E100" s="8"/>
      <c r="F100" s="8"/>
      <c r="G100" s="8"/>
    </row>
    <row r="101" spans="4:7" ht="16.5" hidden="1" x14ac:dyDescent="0.25">
      <c r="D101" s="8"/>
      <c r="E101" s="8"/>
      <c r="F101" s="8"/>
      <c r="G101" s="8"/>
    </row>
    <row r="102" spans="4:7" ht="16.5" hidden="1" x14ac:dyDescent="0.25">
      <c r="D102" s="8"/>
      <c r="E102" s="8"/>
      <c r="F102" s="8"/>
      <c r="G102" s="8"/>
    </row>
    <row r="103" spans="4:7" ht="16.5" hidden="1" x14ac:dyDescent="0.25">
      <c r="D103" s="8"/>
      <c r="E103" s="8"/>
      <c r="F103" s="8"/>
      <c r="G103" s="8"/>
    </row>
    <row r="104" spans="4:7" ht="16.5" hidden="1" x14ac:dyDescent="0.25">
      <c r="D104" s="8"/>
      <c r="E104" s="8"/>
      <c r="F104" s="8"/>
      <c r="G104" s="8"/>
    </row>
    <row r="105" spans="4:7" ht="16.5" hidden="1" x14ac:dyDescent="0.25">
      <c r="D105" s="8"/>
      <c r="E105" s="8"/>
      <c r="F105" s="8"/>
      <c r="G105" s="8"/>
    </row>
    <row r="106" spans="4:7" ht="16.5" hidden="1" x14ac:dyDescent="0.25">
      <c r="D106" s="8"/>
      <c r="E106" s="8"/>
      <c r="F106" s="8"/>
      <c r="G106" s="8"/>
    </row>
    <row r="107" spans="4:7" ht="16.5" hidden="1" x14ac:dyDescent="0.25">
      <c r="D107" s="8"/>
      <c r="E107" s="8"/>
      <c r="F107" s="8"/>
      <c r="G107" s="8"/>
    </row>
    <row r="108" spans="4:7" ht="16.5" hidden="1" x14ac:dyDescent="0.25">
      <c r="D108" s="8"/>
      <c r="E108" s="8"/>
      <c r="F108" s="8"/>
      <c r="G108" s="8"/>
    </row>
    <row r="109" spans="4:7" ht="16.5" hidden="1" x14ac:dyDescent="0.25">
      <c r="D109" s="8"/>
      <c r="E109" s="8"/>
      <c r="F109" s="8"/>
      <c r="G109" s="8"/>
    </row>
    <row r="110" spans="4:7" ht="16.5" hidden="1" x14ac:dyDescent="0.25">
      <c r="D110" s="8"/>
      <c r="E110" s="8"/>
      <c r="F110" s="8"/>
      <c r="G110" s="8"/>
    </row>
    <row r="111" spans="4:7" ht="16.5" hidden="1" x14ac:dyDescent="0.25">
      <c r="D111" s="8"/>
      <c r="E111" s="8"/>
      <c r="F111" s="8"/>
      <c r="G111" s="8"/>
    </row>
    <row r="112" spans="4:7" ht="16.5" hidden="1" x14ac:dyDescent="0.25">
      <c r="D112" s="8"/>
      <c r="E112" s="8"/>
      <c r="F112" s="8"/>
      <c r="G112" s="8"/>
    </row>
    <row r="113" spans="4:7" ht="16.5" hidden="1" x14ac:dyDescent="0.25">
      <c r="D113" s="8"/>
      <c r="E113" s="8"/>
      <c r="F113" s="8"/>
      <c r="G113" s="8"/>
    </row>
    <row r="114" spans="4:7" ht="16.5" hidden="1" x14ac:dyDescent="0.25">
      <c r="D114" s="8"/>
      <c r="E114" s="8"/>
      <c r="F114" s="8"/>
      <c r="G114" s="8"/>
    </row>
    <row r="115" spans="4:7" ht="16.5" hidden="1" x14ac:dyDescent="0.25">
      <c r="D115" s="8"/>
      <c r="E115" s="8"/>
      <c r="F115" s="8"/>
      <c r="G115" s="8"/>
    </row>
    <row r="116" spans="4:7" ht="16.5" hidden="1" x14ac:dyDescent="0.25">
      <c r="D116" s="8"/>
      <c r="E116" s="8"/>
      <c r="F116" s="8"/>
      <c r="G116" s="8"/>
    </row>
    <row r="117" spans="4:7" ht="16.5" hidden="1" x14ac:dyDescent="0.25">
      <c r="D117" s="8"/>
      <c r="E117" s="8"/>
      <c r="F117" s="8"/>
      <c r="G117" s="8"/>
    </row>
    <row r="118" spans="4:7" ht="15" customHeight="1" x14ac:dyDescent="0.25">
      <c r="D118" s="30"/>
      <c r="E118" s="30"/>
      <c r="F118" s="8"/>
      <c r="G118" s="8"/>
    </row>
    <row r="119" spans="4:7" ht="15" customHeight="1" x14ac:dyDescent="0.25">
      <c r="D119" s="31"/>
      <c r="E119" s="31"/>
      <c r="F119" s="8"/>
      <c r="G119" s="8"/>
    </row>
    <row r="120" spans="4:7" ht="15" customHeight="1" x14ac:dyDescent="0.25">
      <c r="D120" s="8"/>
      <c r="E120" s="8"/>
      <c r="F120" s="8"/>
      <c r="G120" s="8"/>
    </row>
    <row r="121" spans="4:7" ht="15" customHeight="1" x14ac:dyDescent="0.25"/>
    <row r="122" spans="4:7" ht="15" customHeight="1" x14ac:dyDescent="0.25"/>
    <row r="123" spans="4:7" ht="15" customHeight="1" x14ac:dyDescent="0.25"/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989A-0675-4DCC-A478-81B9A7A85F46}">
  <dimension ref="A1:D15"/>
  <sheetViews>
    <sheetView workbookViewId="0">
      <selection activeCell="B4" sqref="B4:C12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  <col min="3" max="3" width="22.28515625" bestFit="1" customWidth="1"/>
    <col min="4" max="4" width="20.42578125" bestFit="1" customWidth="1"/>
  </cols>
  <sheetData>
    <row r="1" spans="1:4" x14ac:dyDescent="0.25">
      <c r="A1" s="22" t="s">
        <v>15</v>
      </c>
      <c r="B1" t="s">
        <v>64</v>
      </c>
    </row>
    <row r="3" spans="1:4" x14ac:dyDescent="0.25">
      <c r="A3" s="22" t="s">
        <v>117</v>
      </c>
      <c r="B3" t="s">
        <v>118</v>
      </c>
      <c r="C3" t="s">
        <v>119</v>
      </c>
      <c r="D3" t="s">
        <v>120</v>
      </c>
    </row>
    <row r="4" spans="1:4" x14ac:dyDescent="0.25">
      <c r="A4" s="23" t="s">
        <v>73</v>
      </c>
      <c r="B4" s="24">
        <v>400000000000</v>
      </c>
      <c r="C4" s="24">
        <v>377438603237.97998</v>
      </c>
      <c r="D4" s="24">
        <v>79633062860.339996</v>
      </c>
    </row>
    <row r="5" spans="1:4" x14ac:dyDescent="0.25">
      <c r="A5" s="23" t="s">
        <v>82</v>
      </c>
      <c r="B5" s="24">
        <v>400000000000</v>
      </c>
      <c r="C5" s="24">
        <v>365335204721.53003</v>
      </c>
      <c r="D5" s="24">
        <v>205796219943.59</v>
      </c>
    </row>
    <row r="6" spans="1:4" x14ac:dyDescent="0.25">
      <c r="A6" s="23" t="s">
        <v>74</v>
      </c>
      <c r="B6" s="24">
        <v>6125578251737</v>
      </c>
      <c r="C6" s="24">
        <v>5874994586348.5508</v>
      </c>
      <c r="D6" s="24">
        <v>3965906580152.4097</v>
      </c>
    </row>
    <row r="7" spans="1:4" x14ac:dyDescent="0.25">
      <c r="A7" s="23" t="s">
        <v>79</v>
      </c>
      <c r="B7" s="24">
        <v>1600000000000</v>
      </c>
      <c r="C7" s="24">
        <v>1353555509788.3999</v>
      </c>
      <c r="D7" s="24">
        <v>1002201395610.76</v>
      </c>
    </row>
    <row r="8" spans="1:4" x14ac:dyDescent="0.25">
      <c r="A8" s="23" t="s">
        <v>70</v>
      </c>
      <c r="B8" s="24">
        <v>20000000000</v>
      </c>
      <c r="C8" s="24">
        <v>17027303239.77</v>
      </c>
      <c r="D8" s="24">
        <v>10853065785.66</v>
      </c>
    </row>
    <row r="9" spans="1:4" x14ac:dyDescent="0.25">
      <c r="A9" s="23" t="s">
        <v>77</v>
      </c>
      <c r="B9" s="24">
        <v>994043331045</v>
      </c>
      <c r="C9" s="24">
        <v>875450918120.65002</v>
      </c>
      <c r="D9" s="24">
        <v>552982772047.57996</v>
      </c>
    </row>
    <row r="10" spans="1:4" x14ac:dyDescent="0.25">
      <c r="A10" s="23" t="s">
        <v>123</v>
      </c>
      <c r="B10" s="24">
        <v>20000000000</v>
      </c>
      <c r="C10" s="24">
        <v>19904845331</v>
      </c>
      <c r="D10" s="24">
        <v>3335307514</v>
      </c>
    </row>
    <row r="11" spans="1:4" x14ac:dyDescent="0.25">
      <c r="A11" s="23" t="s">
        <v>126</v>
      </c>
      <c r="B11" s="24">
        <v>50000000000</v>
      </c>
      <c r="C11" s="24">
        <v>21010127531</v>
      </c>
      <c r="D11" s="24">
        <v>7910803803</v>
      </c>
    </row>
    <row r="12" spans="1:4" x14ac:dyDescent="0.25">
      <c r="A12" s="23" t="s">
        <v>129</v>
      </c>
      <c r="B12" s="24">
        <v>30000000000</v>
      </c>
      <c r="C12" s="24">
        <v>17892536675</v>
      </c>
      <c r="D12" s="24">
        <v>1824189957</v>
      </c>
    </row>
    <row r="13" spans="1:4" x14ac:dyDescent="0.25">
      <c r="A13" s="23" t="s">
        <v>6</v>
      </c>
      <c r="B13" s="24">
        <v>9639621582782</v>
      </c>
      <c r="C13" s="24">
        <v>8922609634993.8809</v>
      </c>
      <c r="D13" s="24">
        <v>5830443397674.3398</v>
      </c>
    </row>
    <row r="15" spans="1:4" x14ac:dyDescent="0.25">
      <c r="C15">
        <f>+GETPIVOTDATA("Suma de COMPROMISO",$A$3)-SIIF_noviembre!X37</f>
        <v>8922609634993.8809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showGridLines="0" topLeftCell="M1" workbookViewId="0">
      <pane ySplit="4" topLeftCell="A33" activePane="bottomLeft" state="frozen"/>
      <selection pane="bottomLeft" activeCell="Q43" sqref="Q43:AA43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5" width="5.42578125" customWidth="1"/>
    <col min="6" max="6" width="9.140625" bestFit="1" customWidth="1"/>
    <col min="7" max="7" width="5.42578125" customWidth="1"/>
    <col min="8" max="8" width="6.140625" bestFit="1" customWidth="1"/>
    <col min="9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20.140625" style="12" customWidth="1"/>
    <col min="18" max="18" width="21.7109375" style="12" customWidth="1"/>
    <col min="19" max="19" width="18.85546875" style="12" customWidth="1"/>
    <col min="20" max="20" width="20.42578125" style="12" bestFit="1" customWidth="1"/>
    <col min="21" max="23" width="18.85546875" style="12" customWidth="1"/>
    <col min="24" max="25" width="20.42578125" style="12" bestFit="1" customWidth="1"/>
    <col min="26" max="27" width="18.85546875" style="12" customWidth="1"/>
    <col min="28" max="28" width="0" hidden="1" customWidth="1"/>
    <col min="29" max="29" width="6.42578125" customWidth="1"/>
  </cols>
  <sheetData>
    <row r="1" spans="1:27" x14ac:dyDescent="0.25">
      <c r="A1" s="21" t="s">
        <v>8</v>
      </c>
      <c r="B1" s="21">
        <v>2025</v>
      </c>
      <c r="C1" s="16" t="s">
        <v>83</v>
      </c>
      <c r="D1" s="16" t="s">
        <v>83</v>
      </c>
      <c r="E1" s="16" t="s">
        <v>83</v>
      </c>
      <c r="F1" s="16" t="s">
        <v>83</v>
      </c>
      <c r="G1" s="16" t="s">
        <v>83</v>
      </c>
      <c r="H1" s="16" t="s">
        <v>83</v>
      </c>
      <c r="I1" s="16" t="s">
        <v>83</v>
      </c>
      <c r="J1" s="16" t="s">
        <v>83</v>
      </c>
      <c r="K1" s="16" t="s">
        <v>83</v>
      </c>
      <c r="L1" s="16" t="s">
        <v>83</v>
      </c>
      <c r="M1" s="16" t="s">
        <v>83</v>
      </c>
      <c r="N1" s="16" t="s">
        <v>83</v>
      </c>
      <c r="O1" s="16" t="s">
        <v>83</v>
      </c>
      <c r="P1" s="16" t="s">
        <v>83</v>
      </c>
      <c r="Q1" s="16" t="s">
        <v>83</v>
      </c>
      <c r="R1" s="16" t="s">
        <v>83</v>
      </c>
      <c r="S1" s="16" t="s">
        <v>83</v>
      </c>
      <c r="T1" s="16" t="s">
        <v>83</v>
      </c>
      <c r="U1" s="16" t="s">
        <v>83</v>
      </c>
      <c r="V1" s="16" t="s">
        <v>83</v>
      </c>
      <c r="W1" s="16" t="s">
        <v>83</v>
      </c>
      <c r="X1" s="16" t="s">
        <v>83</v>
      </c>
      <c r="Y1" s="16" t="s">
        <v>83</v>
      </c>
      <c r="Z1" s="16" t="s">
        <v>83</v>
      </c>
      <c r="AA1" s="16" t="s">
        <v>83</v>
      </c>
    </row>
    <row r="2" spans="1:27" x14ac:dyDescent="0.25">
      <c r="A2" s="21" t="s">
        <v>9</v>
      </c>
      <c r="B2" s="21" t="s">
        <v>10</v>
      </c>
      <c r="C2" s="16" t="s">
        <v>83</v>
      </c>
      <c r="D2" s="16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  <c r="K2" s="16" t="s">
        <v>83</v>
      </c>
      <c r="L2" s="16" t="s">
        <v>83</v>
      </c>
      <c r="M2" s="16" t="s">
        <v>83</v>
      </c>
      <c r="N2" s="16" t="s">
        <v>83</v>
      </c>
      <c r="O2" s="16" t="s">
        <v>83</v>
      </c>
      <c r="P2" s="16" t="s">
        <v>83</v>
      </c>
      <c r="Q2" s="16" t="s">
        <v>83</v>
      </c>
      <c r="R2" s="16" t="s">
        <v>83</v>
      </c>
      <c r="S2" s="16" t="s">
        <v>83</v>
      </c>
      <c r="T2" s="16" t="s">
        <v>83</v>
      </c>
      <c r="U2" s="16" t="s">
        <v>83</v>
      </c>
      <c r="V2" s="16" t="s">
        <v>83</v>
      </c>
      <c r="W2" s="16" t="s">
        <v>83</v>
      </c>
      <c r="X2" s="16" t="s">
        <v>83</v>
      </c>
      <c r="Y2" s="16" t="s">
        <v>83</v>
      </c>
      <c r="Z2" s="16" t="s">
        <v>83</v>
      </c>
      <c r="AA2" s="16" t="s">
        <v>83</v>
      </c>
    </row>
    <row r="3" spans="1:27" x14ac:dyDescent="0.25">
      <c r="A3" s="21" t="s">
        <v>11</v>
      </c>
      <c r="B3" s="21" t="s">
        <v>137</v>
      </c>
      <c r="C3" s="16" t="s">
        <v>83</v>
      </c>
      <c r="D3" s="16" t="s">
        <v>83</v>
      </c>
      <c r="E3" s="16" t="s">
        <v>83</v>
      </c>
      <c r="F3" s="16" t="s">
        <v>83</v>
      </c>
      <c r="G3" s="16" t="s">
        <v>83</v>
      </c>
      <c r="H3" s="16" t="s">
        <v>83</v>
      </c>
      <c r="I3" s="16" t="s">
        <v>83</v>
      </c>
      <c r="J3" s="16" t="s">
        <v>83</v>
      </c>
      <c r="K3" s="16" t="s">
        <v>83</v>
      </c>
      <c r="L3" s="16" t="s">
        <v>83</v>
      </c>
      <c r="M3" s="16" t="s">
        <v>83</v>
      </c>
      <c r="N3" s="16" t="s">
        <v>83</v>
      </c>
      <c r="O3" s="16" t="s">
        <v>83</v>
      </c>
      <c r="P3" s="16" t="s">
        <v>83</v>
      </c>
      <c r="Q3" s="16" t="s">
        <v>83</v>
      </c>
      <c r="R3" s="16" t="s">
        <v>83</v>
      </c>
      <c r="S3" s="16" t="s">
        <v>83</v>
      </c>
      <c r="T3" s="16" t="s">
        <v>83</v>
      </c>
      <c r="U3" s="16" t="s">
        <v>83</v>
      </c>
      <c r="V3" s="16" t="s">
        <v>83</v>
      </c>
      <c r="W3" s="16" t="s">
        <v>83</v>
      </c>
      <c r="X3" s="16" t="s">
        <v>83</v>
      </c>
      <c r="Y3" s="16" t="s">
        <v>83</v>
      </c>
      <c r="Z3" s="16" t="s">
        <v>83</v>
      </c>
      <c r="AA3" s="16" t="s">
        <v>83</v>
      </c>
    </row>
    <row r="4" spans="1:27" ht="15" customHeight="1" x14ac:dyDescent="0.25">
      <c r="A4" s="21" t="s">
        <v>12</v>
      </c>
      <c r="B4" s="21" t="s">
        <v>13</v>
      </c>
      <c r="C4" s="21" t="s">
        <v>14</v>
      </c>
      <c r="D4" s="21" t="s">
        <v>15</v>
      </c>
      <c r="E4" s="21" t="s">
        <v>16</v>
      </c>
      <c r="F4" s="21" t="s">
        <v>84</v>
      </c>
      <c r="G4" s="21" t="s">
        <v>17</v>
      </c>
      <c r="H4" s="21" t="s">
        <v>18</v>
      </c>
      <c r="I4" s="21" t="s">
        <v>85</v>
      </c>
      <c r="J4" s="21" t="s">
        <v>19</v>
      </c>
      <c r="K4" s="21" t="s">
        <v>86</v>
      </c>
      <c r="L4" s="21" t="s">
        <v>87</v>
      </c>
      <c r="M4" s="21" t="s">
        <v>20</v>
      </c>
      <c r="N4" s="21" t="s">
        <v>21</v>
      </c>
      <c r="O4" s="21" t="s">
        <v>22</v>
      </c>
      <c r="P4" s="21" t="s">
        <v>0</v>
      </c>
      <c r="Q4" s="21" t="s">
        <v>23</v>
      </c>
      <c r="R4" s="21" t="s">
        <v>24</v>
      </c>
      <c r="S4" s="21" t="s">
        <v>25</v>
      </c>
      <c r="T4" s="21" t="s">
        <v>26</v>
      </c>
      <c r="U4" s="21" t="s">
        <v>27</v>
      </c>
      <c r="V4" s="21" t="s">
        <v>28</v>
      </c>
      <c r="W4" s="21" t="s">
        <v>29</v>
      </c>
      <c r="X4" s="21" t="s">
        <v>30</v>
      </c>
      <c r="Y4" s="21" t="s">
        <v>31</v>
      </c>
      <c r="Z4" s="21" t="s">
        <v>32</v>
      </c>
      <c r="AA4" s="21" t="s">
        <v>33</v>
      </c>
    </row>
    <row r="5" spans="1:27" ht="22.5" x14ac:dyDescent="0.25">
      <c r="A5" s="13" t="s">
        <v>66</v>
      </c>
      <c r="B5" s="14" t="s">
        <v>34</v>
      </c>
      <c r="C5" s="15" t="s">
        <v>35</v>
      </c>
      <c r="D5" s="13" t="s">
        <v>36</v>
      </c>
      <c r="E5" s="13" t="s">
        <v>88</v>
      </c>
      <c r="F5" s="13" t="s">
        <v>88</v>
      </c>
      <c r="G5" s="13" t="s">
        <v>88</v>
      </c>
      <c r="H5" s="13"/>
      <c r="I5" s="13"/>
      <c r="J5" s="13"/>
      <c r="K5" s="13"/>
      <c r="L5" s="13"/>
      <c r="M5" s="13" t="s">
        <v>37</v>
      </c>
      <c r="N5" s="13" t="s">
        <v>111</v>
      </c>
      <c r="O5" s="13" t="s">
        <v>38</v>
      </c>
      <c r="P5" s="14" t="s">
        <v>39</v>
      </c>
      <c r="Q5" s="17">
        <v>637201550000</v>
      </c>
      <c r="R5" s="17">
        <v>0</v>
      </c>
      <c r="S5" s="17">
        <v>14121773079</v>
      </c>
      <c r="T5" s="17">
        <v>623079776921</v>
      </c>
      <c r="U5" s="17">
        <v>0</v>
      </c>
      <c r="V5" s="17">
        <v>622679776921</v>
      </c>
      <c r="W5" s="17">
        <v>400000000</v>
      </c>
      <c r="X5" s="17">
        <v>517738183178</v>
      </c>
      <c r="Y5" s="17">
        <v>517572682036</v>
      </c>
      <c r="Z5" s="17">
        <v>517572682036</v>
      </c>
      <c r="AA5" s="17">
        <v>517572682036</v>
      </c>
    </row>
    <row r="6" spans="1:27" ht="22.5" x14ac:dyDescent="0.25">
      <c r="A6" s="13" t="s">
        <v>66</v>
      </c>
      <c r="B6" s="14" t="s">
        <v>34</v>
      </c>
      <c r="C6" s="15" t="s">
        <v>40</v>
      </c>
      <c r="D6" s="13" t="s">
        <v>36</v>
      </c>
      <c r="E6" s="13" t="s">
        <v>88</v>
      </c>
      <c r="F6" s="13" t="s">
        <v>88</v>
      </c>
      <c r="G6" s="13" t="s">
        <v>89</v>
      </c>
      <c r="H6" s="13"/>
      <c r="I6" s="13"/>
      <c r="J6" s="13"/>
      <c r="K6" s="13"/>
      <c r="L6" s="13"/>
      <c r="M6" s="13" t="s">
        <v>37</v>
      </c>
      <c r="N6" s="13" t="s">
        <v>111</v>
      </c>
      <c r="O6" s="13" t="s">
        <v>38</v>
      </c>
      <c r="P6" s="14" t="s">
        <v>41</v>
      </c>
      <c r="Q6" s="17">
        <v>220735470000</v>
      </c>
      <c r="R6" s="17">
        <v>0</v>
      </c>
      <c r="S6" s="17">
        <v>13859356764</v>
      </c>
      <c r="T6" s="17">
        <v>206876113236</v>
      </c>
      <c r="U6" s="17">
        <v>0</v>
      </c>
      <c r="V6" s="17">
        <v>206876113236</v>
      </c>
      <c r="W6" s="17">
        <v>0</v>
      </c>
      <c r="X6" s="17">
        <v>162934627859</v>
      </c>
      <c r="Y6" s="17">
        <v>162934627859</v>
      </c>
      <c r="Z6" s="17">
        <v>162934627859</v>
      </c>
      <c r="AA6" s="17">
        <v>162934627859</v>
      </c>
    </row>
    <row r="7" spans="1:27" ht="33.75" x14ac:dyDescent="0.25">
      <c r="A7" s="13" t="s">
        <v>66</v>
      </c>
      <c r="B7" s="14" t="s">
        <v>34</v>
      </c>
      <c r="C7" s="15" t="s">
        <v>42</v>
      </c>
      <c r="D7" s="13" t="s">
        <v>36</v>
      </c>
      <c r="E7" s="13" t="s">
        <v>88</v>
      </c>
      <c r="F7" s="13" t="s">
        <v>88</v>
      </c>
      <c r="G7" s="13" t="s">
        <v>90</v>
      </c>
      <c r="H7" s="13"/>
      <c r="I7" s="13"/>
      <c r="J7" s="13"/>
      <c r="K7" s="13"/>
      <c r="L7" s="13"/>
      <c r="M7" s="13" t="s">
        <v>37</v>
      </c>
      <c r="N7" s="13" t="s">
        <v>111</v>
      </c>
      <c r="O7" s="13" t="s">
        <v>38</v>
      </c>
      <c r="P7" s="14" t="s">
        <v>43</v>
      </c>
      <c r="Q7" s="17">
        <v>52057310000</v>
      </c>
      <c r="R7" s="17">
        <v>0</v>
      </c>
      <c r="S7" s="17">
        <v>3771997848</v>
      </c>
      <c r="T7" s="17">
        <v>48285312152</v>
      </c>
      <c r="U7" s="17">
        <v>0</v>
      </c>
      <c r="V7" s="17">
        <v>48027812152</v>
      </c>
      <c r="W7" s="17">
        <v>257500000</v>
      </c>
      <c r="X7" s="17">
        <v>41697457507</v>
      </c>
      <c r="Y7" s="17">
        <v>41651363534</v>
      </c>
      <c r="Z7" s="17">
        <v>41651363534</v>
      </c>
      <c r="AA7" s="17">
        <v>41651363534</v>
      </c>
    </row>
    <row r="8" spans="1:27" ht="33.75" x14ac:dyDescent="0.25">
      <c r="A8" s="13" t="s">
        <v>66</v>
      </c>
      <c r="B8" s="14" t="s">
        <v>34</v>
      </c>
      <c r="C8" s="15" t="s">
        <v>44</v>
      </c>
      <c r="D8" s="13" t="s">
        <v>36</v>
      </c>
      <c r="E8" s="13" t="s">
        <v>88</v>
      </c>
      <c r="F8" s="13" t="s">
        <v>88</v>
      </c>
      <c r="G8" s="13" t="s">
        <v>91</v>
      </c>
      <c r="H8" s="13"/>
      <c r="I8" s="13"/>
      <c r="J8" s="13"/>
      <c r="K8" s="13"/>
      <c r="L8" s="13"/>
      <c r="M8" s="13" t="s">
        <v>37</v>
      </c>
      <c r="N8" s="13" t="s">
        <v>111</v>
      </c>
      <c r="O8" s="13" t="s">
        <v>38</v>
      </c>
      <c r="P8" s="14" t="s">
        <v>45</v>
      </c>
      <c r="Q8" s="17">
        <v>51922670000</v>
      </c>
      <c r="R8" s="17">
        <v>0</v>
      </c>
      <c r="S8" s="17">
        <v>51922670000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</row>
    <row r="9" spans="1:27" ht="22.5" x14ac:dyDescent="0.25">
      <c r="A9" s="13" t="s">
        <v>66</v>
      </c>
      <c r="B9" s="14" t="s">
        <v>34</v>
      </c>
      <c r="C9" s="15" t="s">
        <v>46</v>
      </c>
      <c r="D9" s="13" t="s">
        <v>36</v>
      </c>
      <c r="E9" s="13" t="s">
        <v>89</v>
      </c>
      <c r="F9" s="13"/>
      <c r="G9" s="13"/>
      <c r="H9" s="13"/>
      <c r="I9" s="13"/>
      <c r="J9" s="13"/>
      <c r="K9" s="13"/>
      <c r="L9" s="13"/>
      <c r="M9" s="13" t="s">
        <v>37</v>
      </c>
      <c r="N9" s="13" t="s">
        <v>111</v>
      </c>
      <c r="O9" s="13" t="s">
        <v>38</v>
      </c>
      <c r="P9" s="14" t="s">
        <v>47</v>
      </c>
      <c r="Q9" s="17">
        <v>46731961400</v>
      </c>
      <c r="R9" s="17">
        <v>179552319733</v>
      </c>
      <c r="S9" s="17">
        <v>0</v>
      </c>
      <c r="T9" s="17">
        <v>226284281133</v>
      </c>
      <c r="U9" s="17">
        <v>0</v>
      </c>
      <c r="V9" s="17">
        <v>211356250901.09</v>
      </c>
      <c r="W9" s="17">
        <v>14928030231.91</v>
      </c>
      <c r="X9" s="17">
        <v>205130369826.70999</v>
      </c>
      <c r="Y9" s="17">
        <v>107685362394.55</v>
      </c>
      <c r="Z9" s="17">
        <v>107582409108.55</v>
      </c>
      <c r="AA9" s="17">
        <v>107582409108.55</v>
      </c>
    </row>
    <row r="10" spans="1:27" ht="22.5" x14ac:dyDescent="0.25">
      <c r="A10" s="13" t="s">
        <v>66</v>
      </c>
      <c r="B10" s="14" t="s">
        <v>34</v>
      </c>
      <c r="C10" s="15" t="s">
        <v>48</v>
      </c>
      <c r="D10" s="13" t="s">
        <v>36</v>
      </c>
      <c r="E10" s="13" t="s">
        <v>90</v>
      </c>
      <c r="F10" s="13" t="s">
        <v>90</v>
      </c>
      <c r="G10" s="13" t="s">
        <v>88</v>
      </c>
      <c r="H10" s="13" t="s">
        <v>92</v>
      </c>
      <c r="I10" s="13"/>
      <c r="J10" s="13"/>
      <c r="K10" s="13"/>
      <c r="L10" s="13"/>
      <c r="M10" s="13" t="s">
        <v>37</v>
      </c>
      <c r="N10" s="13" t="s">
        <v>111</v>
      </c>
      <c r="O10" s="13" t="s">
        <v>38</v>
      </c>
      <c r="P10" s="14" t="s">
        <v>49</v>
      </c>
      <c r="Q10" s="17">
        <v>1651422876</v>
      </c>
      <c r="R10" s="17">
        <v>0</v>
      </c>
      <c r="S10" s="17">
        <v>0</v>
      </c>
      <c r="T10" s="17">
        <v>1651422876</v>
      </c>
      <c r="U10" s="17">
        <v>0</v>
      </c>
      <c r="V10" s="17">
        <v>1208289457.9400001</v>
      </c>
      <c r="W10" s="17">
        <v>443133418.06</v>
      </c>
      <c r="X10" s="17">
        <v>902011074.25999999</v>
      </c>
      <c r="Y10" s="17">
        <v>806944797.49000001</v>
      </c>
      <c r="Z10" s="17">
        <v>806944797.49000001</v>
      </c>
      <c r="AA10" s="17">
        <v>806944797.49000001</v>
      </c>
    </row>
    <row r="11" spans="1:27" ht="33.75" x14ac:dyDescent="0.25">
      <c r="A11" s="13" t="s">
        <v>66</v>
      </c>
      <c r="B11" s="14" t="s">
        <v>34</v>
      </c>
      <c r="C11" s="15" t="s">
        <v>50</v>
      </c>
      <c r="D11" s="13" t="s">
        <v>36</v>
      </c>
      <c r="E11" s="13" t="s">
        <v>90</v>
      </c>
      <c r="F11" s="13" t="s">
        <v>90</v>
      </c>
      <c r="G11" s="13" t="s">
        <v>88</v>
      </c>
      <c r="H11" s="13" t="s">
        <v>93</v>
      </c>
      <c r="I11" s="13"/>
      <c r="J11" s="13"/>
      <c r="K11" s="13"/>
      <c r="L11" s="13"/>
      <c r="M11" s="13" t="s">
        <v>37</v>
      </c>
      <c r="N11" s="13" t="s">
        <v>111</v>
      </c>
      <c r="O11" s="13" t="s">
        <v>38</v>
      </c>
      <c r="P11" s="14" t="s">
        <v>51</v>
      </c>
      <c r="Q11" s="17">
        <v>100000000000</v>
      </c>
      <c r="R11" s="17">
        <v>0</v>
      </c>
      <c r="S11" s="17">
        <v>99000000000</v>
      </c>
      <c r="T11" s="17">
        <v>1000000000</v>
      </c>
      <c r="U11" s="17">
        <v>1000000000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</row>
    <row r="12" spans="1:27" ht="22.5" x14ac:dyDescent="0.25">
      <c r="A12" s="13" t="s">
        <v>66</v>
      </c>
      <c r="B12" s="14" t="s">
        <v>34</v>
      </c>
      <c r="C12" s="15" t="s">
        <v>52</v>
      </c>
      <c r="D12" s="13" t="s">
        <v>36</v>
      </c>
      <c r="E12" s="13" t="s">
        <v>90</v>
      </c>
      <c r="F12" s="13" t="s">
        <v>91</v>
      </c>
      <c r="G12" s="13" t="s">
        <v>89</v>
      </c>
      <c r="H12" s="13" t="s">
        <v>94</v>
      </c>
      <c r="I12" s="13"/>
      <c r="J12" s="13"/>
      <c r="K12" s="13"/>
      <c r="L12" s="13"/>
      <c r="M12" s="13" t="s">
        <v>37</v>
      </c>
      <c r="N12" s="13" t="s">
        <v>111</v>
      </c>
      <c r="O12" s="13" t="s">
        <v>38</v>
      </c>
      <c r="P12" s="14" t="s">
        <v>53</v>
      </c>
      <c r="Q12" s="17">
        <v>105525916</v>
      </c>
      <c r="R12" s="17">
        <v>0</v>
      </c>
      <c r="S12" s="17">
        <v>0</v>
      </c>
      <c r="T12" s="17">
        <v>105525916</v>
      </c>
      <c r="U12" s="17">
        <v>0</v>
      </c>
      <c r="V12" s="17">
        <v>105525916</v>
      </c>
      <c r="W12" s="17">
        <v>0</v>
      </c>
      <c r="X12" s="17">
        <v>51246120</v>
      </c>
      <c r="Y12" s="17">
        <v>51246120</v>
      </c>
      <c r="Z12" s="17">
        <v>51246120</v>
      </c>
      <c r="AA12" s="17">
        <v>51246120</v>
      </c>
    </row>
    <row r="13" spans="1:27" ht="33.75" x14ac:dyDescent="0.25">
      <c r="A13" s="13" t="s">
        <v>66</v>
      </c>
      <c r="B13" s="14" t="s">
        <v>34</v>
      </c>
      <c r="C13" s="15" t="s">
        <v>54</v>
      </c>
      <c r="D13" s="13" t="s">
        <v>36</v>
      </c>
      <c r="E13" s="13" t="s">
        <v>90</v>
      </c>
      <c r="F13" s="13" t="s">
        <v>91</v>
      </c>
      <c r="G13" s="13" t="s">
        <v>89</v>
      </c>
      <c r="H13" s="13" t="s">
        <v>95</v>
      </c>
      <c r="I13" s="13"/>
      <c r="J13" s="13"/>
      <c r="K13" s="13"/>
      <c r="L13" s="13"/>
      <c r="M13" s="13" t="s">
        <v>37</v>
      </c>
      <c r="N13" s="13" t="s">
        <v>111</v>
      </c>
      <c r="O13" s="13" t="s">
        <v>38</v>
      </c>
      <c r="P13" s="14" t="s">
        <v>55</v>
      </c>
      <c r="Q13" s="17">
        <v>5502000000</v>
      </c>
      <c r="R13" s="17">
        <v>400000000</v>
      </c>
      <c r="S13" s="17">
        <v>0</v>
      </c>
      <c r="T13" s="17">
        <v>5902000000</v>
      </c>
      <c r="U13" s="17">
        <v>0</v>
      </c>
      <c r="V13" s="17">
        <v>5902000000</v>
      </c>
      <c r="W13" s="17">
        <v>0</v>
      </c>
      <c r="X13" s="17">
        <v>5243069540</v>
      </c>
      <c r="Y13" s="17">
        <v>5237795076</v>
      </c>
      <c r="Z13" s="17">
        <v>5237795076</v>
      </c>
      <c r="AA13" s="17">
        <v>5237795076</v>
      </c>
    </row>
    <row r="14" spans="1:27" ht="22.5" x14ac:dyDescent="0.25">
      <c r="A14" s="13" t="s">
        <v>66</v>
      </c>
      <c r="B14" s="14" t="s">
        <v>34</v>
      </c>
      <c r="C14" s="15" t="s">
        <v>56</v>
      </c>
      <c r="D14" s="13" t="s">
        <v>36</v>
      </c>
      <c r="E14" s="13" t="s">
        <v>90</v>
      </c>
      <c r="F14" s="13" t="s">
        <v>96</v>
      </c>
      <c r="G14" s="13"/>
      <c r="H14" s="13"/>
      <c r="I14" s="13"/>
      <c r="J14" s="13"/>
      <c r="K14" s="13"/>
      <c r="L14" s="13"/>
      <c r="M14" s="13" t="s">
        <v>37</v>
      </c>
      <c r="N14" s="13" t="s">
        <v>111</v>
      </c>
      <c r="O14" s="13" t="s">
        <v>38</v>
      </c>
      <c r="P14" s="14" t="s">
        <v>57</v>
      </c>
      <c r="Q14" s="17">
        <v>6937250286</v>
      </c>
      <c r="R14" s="17">
        <v>3666644677</v>
      </c>
      <c r="S14" s="17">
        <v>0</v>
      </c>
      <c r="T14" s="17">
        <v>10603894963</v>
      </c>
      <c r="U14" s="17">
        <v>0</v>
      </c>
      <c r="V14" s="17">
        <v>10603894963</v>
      </c>
      <c r="W14" s="17">
        <v>0</v>
      </c>
      <c r="X14" s="17">
        <v>9527602322.0100002</v>
      </c>
      <c r="Y14" s="17">
        <v>7580581835.9200001</v>
      </c>
      <c r="Z14" s="17">
        <v>7580581835.9200001</v>
      </c>
      <c r="AA14" s="17">
        <v>7580581835.9200001</v>
      </c>
    </row>
    <row r="15" spans="1:27" ht="22.5" x14ac:dyDescent="0.25">
      <c r="A15" s="13" t="s">
        <v>66</v>
      </c>
      <c r="B15" s="14" t="s">
        <v>34</v>
      </c>
      <c r="C15" s="15" t="s">
        <v>58</v>
      </c>
      <c r="D15" s="13" t="s">
        <v>36</v>
      </c>
      <c r="E15" s="13" t="s">
        <v>97</v>
      </c>
      <c r="F15" s="13" t="s">
        <v>88</v>
      </c>
      <c r="G15" s="13" t="s">
        <v>91</v>
      </c>
      <c r="H15" s="13" t="s">
        <v>98</v>
      </c>
      <c r="I15" s="13"/>
      <c r="J15" s="13"/>
      <c r="K15" s="13"/>
      <c r="L15" s="13"/>
      <c r="M15" s="13" t="s">
        <v>37</v>
      </c>
      <c r="N15" s="13" t="s">
        <v>111</v>
      </c>
      <c r="O15" s="13" t="s">
        <v>38</v>
      </c>
      <c r="P15" s="14" t="s">
        <v>59</v>
      </c>
      <c r="Q15" s="17">
        <v>79730600</v>
      </c>
      <c r="R15" s="17">
        <v>0</v>
      </c>
      <c r="S15" s="17">
        <v>0</v>
      </c>
      <c r="T15" s="17">
        <v>79730600</v>
      </c>
      <c r="U15" s="17">
        <v>0</v>
      </c>
      <c r="V15" s="17">
        <v>79730600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</row>
    <row r="16" spans="1:27" ht="22.5" x14ac:dyDescent="0.25">
      <c r="A16" s="13" t="s">
        <v>66</v>
      </c>
      <c r="B16" s="14" t="s">
        <v>34</v>
      </c>
      <c r="C16" s="15" t="s">
        <v>60</v>
      </c>
      <c r="D16" s="13" t="s">
        <v>36</v>
      </c>
      <c r="E16" s="13" t="s">
        <v>99</v>
      </c>
      <c r="F16" s="13" t="s">
        <v>88</v>
      </c>
      <c r="G16" s="13"/>
      <c r="H16" s="13"/>
      <c r="I16" s="13"/>
      <c r="J16" s="13"/>
      <c r="K16" s="13"/>
      <c r="L16" s="13"/>
      <c r="M16" s="13" t="s">
        <v>37</v>
      </c>
      <c r="N16" s="13" t="s">
        <v>111</v>
      </c>
      <c r="O16" s="13" t="s">
        <v>38</v>
      </c>
      <c r="P16" s="14" t="s">
        <v>61</v>
      </c>
      <c r="Q16" s="17">
        <v>4842518267</v>
      </c>
      <c r="R16" s="17">
        <v>2068908533</v>
      </c>
      <c r="S16" s="17">
        <v>0</v>
      </c>
      <c r="T16" s="17">
        <v>6911426800</v>
      </c>
      <c r="U16" s="17">
        <v>0</v>
      </c>
      <c r="V16" s="17">
        <v>6835949759.8199997</v>
      </c>
      <c r="W16" s="17">
        <v>75477040.180000007</v>
      </c>
      <c r="X16" s="17">
        <v>6099178845.8199997</v>
      </c>
      <c r="Y16" s="17">
        <v>6058462150.3800001</v>
      </c>
      <c r="Z16" s="17">
        <v>6058462150.3800001</v>
      </c>
      <c r="AA16" s="17">
        <v>6058462150.3800001</v>
      </c>
    </row>
    <row r="17" spans="1:27" ht="22.5" x14ac:dyDescent="0.25">
      <c r="A17" s="13" t="s">
        <v>66</v>
      </c>
      <c r="B17" s="14" t="s">
        <v>34</v>
      </c>
      <c r="C17" s="15" t="s">
        <v>62</v>
      </c>
      <c r="D17" s="13" t="s">
        <v>36</v>
      </c>
      <c r="E17" s="13" t="s">
        <v>99</v>
      </c>
      <c r="F17" s="13" t="s">
        <v>91</v>
      </c>
      <c r="G17" s="13" t="s">
        <v>88</v>
      </c>
      <c r="H17" s="13"/>
      <c r="I17" s="13"/>
      <c r="J17" s="13"/>
      <c r="K17" s="13"/>
      <c r="L17" s="13"/>
      <c r="M17" s="13" t="s">
        <v>37</v>
      </c>
      <c r="N17" s="13" t="s">
        <v>111</v>
      </c>
      <c r="O17" s="13" t="s">
        <v>38</v>
      </c>
      <c r="P17" s="14" t="s">
        <v>63</v>
      </c>
      <c r="Q17" s="17">
        <v>23294824198</v>
      </c>
      <c r="R17" s="17">
        <v>0</v>
      </c>
      <c r="S17" s="17">
        <v>3054979402</v>
      </c>
      <c r="T17" s="17">
        <v>20239844796</v>
      </c>
      <c r="U17" s="17">
        <v>0</v>
      </c>
      <c r="V17" s="17">
        <v>20239844796</v>
      </c>
      <c r="W17" s="17">
        <v>0</v>
      </c>
      <c r="X17" s="17">
        <v>20239844796</v>
      </c>
      <c r="Y17" s="17">
        <v>20239844796</v>
      </c>
      <c r="Z17" s="17">
        <v>20239844796</v>
      </c>
      <c r="AA17" s="17">
        <v>20239844796</v>
      </c>
    </row>
    <row r="18" spans="1:27" ht="22.5" x14ac:dyDescent="0.25">
      <c r="A18" s="13" t="s">
        <v>66</v>
      </c>
      <c r="B18" s="14" t="s">
        <v>34</v>
      </c>
      <c r="C18" s="15" t="s">
        <v>67</v>
      </c>
      <c r="D18" s="13" t="s">
        <v>36</v>
      </c>
      <c r="E18" s="13" t="s">
        <v>99</v>
      </c>
      <c r="F18" s="13" t="s">
        <v>91</v>
      </c>
      <c r="G18" s="13" t="s">
        <v>90</v>
      </c>
      <c r="H18" s="13"/>
      <c r="I18" s="13"/>
      <c r="J18" s="13"/>
      <c r="K18" s="13"/>
      <c r="L18" s="13"/>
      <c r="M18" s="13" t="s">
        <v>37</v>
      </c>
      <c r="N18" s="13" t="s">
        <v>111</v>
      </c>
      <c r="O18" s="13" t="s">
        <v>38</v>
      </c>
      <c r="P18" s="14" t="s">
        <v>68</v>
      </c>
      <c r="Q18" s="17">
        <v>75896000</v>
      </c>
      <c r="R18" s="17">
        <v>0</v>
      </c>
      <c r="S18" s="17">
        <v>0</v>
      </c>
      <c r="T18" s="17">
        <v>75896000</v>
      </c>
      <c r="U18" s="17">
        <v>0</v>
      </c>
      <c r="V18" s="17">
        <v>0</v>
      </c>
      <c r="W18" s="17">
        <v>75896000</v>
      </c>
      <c r="X18" s="17">
        <v>0</v>
      </c>
      <c r="Y18" s="17">
        <v>0</v>
      </c>
      <c r="Z18" s="17">
        <v>0</v>
      </c>
      <c r="AA18" s="17">
        <v>0</v>
      </c>
    </row>
    <row r="19" spans="1:27" ht="22.5" x14ac:dyDescent="0.25">
      <c r="A19" s="13" t="s">
        <v>66</v>
      </c>
      <c r="B19" s="14" t="s">
        <v>34</v>
      </c>
      <c r="C19" s="15" t="s">
        <v>132</v>
      </c>
      <c r="D19" s="13" t="s">
        <v>36</v>
      </c>
      <c r="E19" s="13" t="s">
        <v>99</v>
      </c>
      <c r="F19" s="13" t="s">
        <v>91</v>
      </c>
      <c r="G19" s="13" t="s">
        <v>91</v>
      </c>
      <c r="H19" s="13"/>
      <c r="I19" s="13"/>
      <c r="J19" s="13"/>
      <c r="K19" s="13"/>
      <c r="L19" s="13"/>
      <c r="M19" s="13" t="s">
        <v>37</v>
      </c>
      <c r="N19" s="13" t="s">
        <v>111</v>
      </c>
      <c r="O19" s="13" t="s">
        <v>38</v>
      </c>
      <c r="P19" s="14" t="s">
        <v>133</v>
      </c>
      <c r="Q19" s="17">
        <v>0</v>
      </c>
      <c r="R19" s="17">
        <v>40034610</v>
      </c>
      <c r="S19" s="17">
        <v>0</v>
      </c>
      <c r="T19" s="17">
        <v>40034610</v>
      </c>
      <c r="U19" s="17">
        <v>0</v>
      </c>
      <c r="V19" s="17">
        <v>38280713</v>
      </c>
      <c r="W19" s="17">
        <v>1753897</v>
      </c>
      <c r="X19" s="17">
        <v>37748593</v>
      </c>
      <c r="Y19" s="17">
        <v>37748593</v>
      </c>
      <c r="Z19" s="17">
        <v>37748593</v>
      </c>
      <c r="AA19" s="17">
        <v>37748593</v>
      </c>
    </row>
    <row r="20" spans="1:27" ht="22.5" x14ac:dyDescent="0.25">
      <c r="A20" s="13" t="s">
        <v>66</v>
      </c>
      <c r="B20" s="14" t="s">
        <v>34</v>
      </c>
      <c r="C20" s="15" t="s">
        <v>134</v>
      </c>
      <c r="D20" s="13" t="s">
        <v>36</v>
      </c>
      <c r="E20" s="13" t="s">
        <v>99</v>
      </c>
      <c r="F20" s="13" t="s">
        <v>135</v>
      </c>
      <c r="G20" s="13"/>
      <c r="H20" s="13"/>
      <c r="I20" s="13"/>
      <c r="J20" s="13"/>
      <c r="K20" s="13"/>
      <c r="L20" s="13"/>
      <c r="M20" s="13" t="s">
        <v>37</v>
      </c>
      <c r="N20" s="13" t="s">
        <v>111</v>
      </c>
      <c r="O20" s="13" t="s">
        <v>38</v>
      </c>
      <c r="P20" s="14" t="s">
        <v>136</v>
      </c>
      <c r="Q20" s="17">
        <v>0</v>
      </c>
      <c r="R20" s="17">
        <v>2869540</v>
      </c>
      <c r="S20" s="17">
        <v>0</v>
      </c>
      <c r="T20" s="17">
        <v>2869540</v>
      </c>
      <c r="U20" s="17">
        <v>0</v>
      </c>
      <c r="V20" s="17">
        <v>2869540</v>
      </c>
      <c r="W20" s="17">
        <v>0</v>
      </c>
      <c r="X20" s="17">
        <v>2869540</v>
      </c>
      <c r="Y20" s="17">
        <v>2869540</v>
      </c>
      <c r="Z20" s="17">
        <v>2869540</v>
      </c>
      <c r="AA20" s="17">
        <v>2869540</v>
      </c>
    </row>
    <row r="21" spans="1:27" ht="56.25" x14ac:dyDescent="0.25">
      <c r="A21" s="13" t="s">
        <v>66</v>
      </c>
      <c r="B21" s="14" t="s">
        <v>34</v>
      </c>
      <c r="C21" s="15" t="s">
        <v>69</v>
      </c>
      <c r="D21" s="13" t="s">
        <v>64</v>
      </c>
      <c r="E21" s="13" t="s">
        <v>100</v>
      </c>
      <c r="F21" s="13" t="s">
        <v>101</v>
      </c>
      <c r="G21" s="13" t="s">
        <v>103</v>
      </c>
      <c r="H21" s="13" t="s">
        <v>104</v>
      </c>
      <c r="I21" s="13"/>
      <c r="J21" s="13"/>
      <c r="K21" s="13"/>
      <c r="L21" s="13"/>
      <c r="M21" s="13" t="s">
        <v>37</v>
      </c>
      <c r="N21" s="13" t="s">
        <v>111</v>
      </c>
      <c r="O21" s="13" t="s">
        <v>38</v>
      </c>
      <c r="P21" s="14" t="s">
        <v>70</v>
      </c>
      <c r="Q21" s="17">
        <v>20000000000</v>
      </c>
      <c r="R21" s="17">
        <v>0</v>
      </c>
      <c r="S21" s="17">
        <v>0</v>
      </c>
      <c r="T21" s="17">
        <v>20000000000</v>
      </c>
      <c r="U21" s="17">
        <v>0</v>
      </c>
      <c r="V21" s="17">
        <v>19917147234.970001</v>
      </c>
      <c r="W21" s="17">
        <v>82852765.030000001</v>
      </c>
      <c r="X21" s="17">
        <v>19817124123.639999</v>
      </c>
      <c r="Y21" s="17">
        <v>16006123566</v>
      </c>
      <c r="Z21" s="17">
        <v>16006123566</v>
      </c>
      <c r="AA21" s="17">
        <v>16006123566</v>
      </c>
    </row>
    <row r="22" spans="1:27" ht="67.5" x14ac:dyDescent="0.25">
      <c r="A22" s="13" t="s">
        <v>66</v>
      </c>
      <c r="B22" s="14" t="s">
        <v>34</v>
      </c>
      <c r="C22" s="15" t="s">
        <v>121</v>
      </c>
      <c r="D22" s="13" t="s">
        <v>64</v>
      </c>
      <c r="E22" s="13" t="s">
        <v>100</v>
      </c>
      <c r="F22" s="13" t="s">
        <v>101</v>
      </c>
      <c r="G22" s="13" t="s">
        <v>105</v>
      </c>
      <c r="H22" s="13" t="s">
        <v>122</v>
      </c>
      <c r="I22" s="13" t="s">
        <v>83</v>
      </c>
      <c r="J22" s="13" t="s">
        <v>83</v>
      </c>
      <c r="K22" s="13" t="s">
        <v>83</v>
      </c>
      <c r="L22" s="13" t="s">
        <v>83</v>
      </c>
      <c r="M22" s="13" t="s">
        <v>65</v>
      </c>
      <c r="N22" s="13" t="s">
        <v>96</v>
      </c>
      <c r="O22" s="13" t="s">
        <v>38</v>
      </c>
      <c r="P22" s="14" t="s">
        <v>123</v>
      </c>
      <c r="Q22" s="17">
        <v>0</v>
      </c>
      <c r="R22" s="17">
        <v>20000000000</v>
      </c>
      <c r="S22" s="17">
        <v>0</v>
      </c>
      <c r="T22" s="17">
        <v>20000000000</v>
      </c>
      <c r="U22" s="17">
        <v>0</v>
      </c>
      <c r="V22" s="17">
        <v>15587260039</v>
      </c>
      <c r="W22" s="17">
        <v>4412739961</v>
      </c>
      <c r="X22" s="17">
        <v>15587260039</v>
      </c>
      <c r="Y22" s="17">
        <v>6911698795</v>
      </c>
      <c r="Z22" s="17">
        <v>6911698795</v>
      </c>
      <c r="AA22" s="17">
        <v>6911698795</v>
      </c>
    </row>
    <row r="23" spans="1:27" ht="56.25" x14ac:dyDescent="0.25">
      <c r="A23" s="13" t="s">
        <v>66</v>
      </c>
      <c r="B23" s="14" t="s">
        <v>34</v>
      </c>
      <c r="C23" s="15" t="s">
        <v>71</v>
      </c>
      <c r="D23" s="13" t="s">
        <v>64</v>
      </c>
      <c r="E23" s="13" t="s">
        <v>100</v>
      </c>
      <c r="F23" s="13" t="s">
        <v>101</v>
      </c>
      <c r="G23" s="13" t="s">
        <v>105</v>
      </c>
      <c r="H23" s="13" t="s">
        <v>72</v>
      </c>
      <c r="I23" s="13"/>
      <c r="J23" s="13"/>
      <c r="K23" s="13"/>
      <c r="L23" s="13"/>
      <c r="M23" s="13" t="s">
        <v>65</v>
      </c>
      <c r="N23" s="13" t="s">
        <v>130</v>
      </c>
      <c r="O23" s="13" t="s">
        <v>38</v>
      </c>
      <c r="P23" s="14" t="s">
        <v>73</v>
      </c>
      <c r="Q23" s="17">
        <v>0</v>
      </c>
      <c r="R23" s="17">
        <v>527608252</v>
      </c>
      <c r="S23" s="17">
        <v>0</v>
      </c>
      <c r="T23" s="17">
        <v>527608252</v>
      </c>
      <c r="U23" s="17">
        <v>0</v>
      </c>
      <c r="V23" s="17">
        <v>527608252</v>
      </c>
      <c r="W23" s="17">
        <v>0</v>
      </c>
      <c r="X23" s="17">
        <v>330586765.56999999</v>
      </c>
      <c r="Y23" s="17">
        <v>330586765.56999999</v>
      </c>
      <c r="Z23" s="17">
        <v>330586765.56999999</v>
      </c>
      <c r="AA23" s="17">
        <v>330586765.56999999</v>
      </c>
    </row>
    <row r="24" spans="1:27" ht="56.25" x14ac:dyDescent="0.25">
      <c r="A24" s="13" t="s">
        <v>66</v>
      </c>
      <c r="B24" s="14" t="s">
        <v>34</v>
      </c>
      <c r="C24" s="15" t="s">
        <v>71</v>
      </c>
      <c r="D24" s="13" t="s">
        <v>64</v>
      </c>
      <c r="E24" s="13" t="s">
        <v>100</v>
      </c>
      <c r="F24" s="13" t="s">
        <v>101</v>
      </c>
      <c r="G24" s="13" t="s">
        <v>105</v>
      </c>
      <c r="H24" s="13" t="s">
        <v>72</v>
      </c>
      <c r="I24" s="13"/>
      <c r="J24" s="13"/>
      <c r="K24" s="13"/>
      <c r="L24" s="13"/>
      <c r="M24" s="13" t="s">
        <v>37</v>
      </c>
      <c r="N24" s="13" t="s">
        <v>131</v>
      </c>
      <c r="O24" s="13" t="s">
        <v>38</v>
      </c>
      <c r="P24" s="14" t="s">
        <v>73</v>
      </c>
      <c r="Q24" s="17">
        <v>0</v>
      </c>
      <c r="R24" s="17">
        <v>527608252</v>
      </c>
      <c r="S24" s="17">
        <v>527608252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</row>
    <row r="25" spans="1:27" ht="56.25" x14ac:dyDescent="0.25">
      <c r="A25" s="13" t="s">
        <v>66</v>
      </c>
      <c r="B25" s="14" t="s">
        <v>34</v>
      </c>
      <c r="C25" s="15" t="s">
        <v>71</v>
      </c>
      <c r="D25" s="13" t="s">
        <v>64</v>
      </c>
      <c r="E25" s="13" t="s">
        <v>100</v>
      </c>
      <c r="F25" s="13" t="s">
        <v>101</v>
      </c>
      <c r="G25" s="13" t="s">
        <v>105</v>
      </c>
      <c r="H25" s="13" t="s">
        <v>72</v>
      </c>
      <c r="I25" s="13"/>
      <c r="J25" s="13"/>
      <c r="K25" s="13"/>
      <c r="L25" s="13"/>
      <c r="M25" s="13" t="s">
        <v>37</v>
      </c>
      <c r="N25" s="13" t="s">
        <v>111</v>
      </c>
      <c r="O25" s="13" t="s">
        <v>38</v>
      </c>
      <c r="P25" s="14" t="s">
        <v>73</v>
      </c>
      <c r="Q25" s="17">
        <v>400000000000</v>
      </c>
      <c r="R25" s="17">
        <v>0</v>
      </c>
      <c r="S25" s="17">
        <v>19166767910</v>
      </c>
      <c r="T25" s="17">
        <v>380833232090</v>
      </c>
      <c r="U25" s="17">
        <v>0</v>
      </c>
      <c r="V25" s="17">
        <v>379814021969.71002</v>
      </c>
      <c r="W25" s="17">
        <v>1019210120.29</v>
      </c>
      <c r="X25" s="17">
        <v>378572481166.71002</v>
      </c>
      <c r="Y25" s="17">
        <v>198709185093.92001</v>
      </c>
      <c r="Z25" s="17">
        <v>198709185093.92001</v>
      </c>
      <c r="AA25" s="17">
        <v>198709185093.92001</v>
      </c>
    </row>
    <row r="26" spans="1:27" ht="67.5" x14ac:dyDescent="0.25">
      <c r="A26" s="13" t="s">
        <v>66</v>
      </c>
      <c r="B26" s="14" t="s">
        <v>34</v>
      </c>
      <c r="C26" s="15" t="s">
        <v>127</v>
      </c>
      <c r="D26" s="13" t="s">
        <v>64</v>
      </c>
      <c r="E26" s="13" t="s">
        <v>100</v>
      </c>
      <c r="F26" s="13" t="s">
        <v>101</v>
      </c>
      <c r="G26" s="13" t="s">
        <v>107</v>
      </c>
      <c r="H26" s="13" t="s">
        <v>128</v>
      </c>
      <c r="I26" s="13" t="s">
        <v>83</v>
      </c>
      <c r="J26" s="13" t="s">
        <v>83</v>
      </c>
      <c r="K26" s="13" t="s">
        <v>83</v>
      </c>
      <c r="L26" s="13" t="s">
        <v>83</v>
      </c>
      <c r="M26" s="13" t="s">
        <v>65</v>
      </c>
      <c r="N26" s="13" t="s">
        <v>96</v>
      </c>
      <c r="O26" s="13" t="s">
        <v>38</v>
      </c>
      <c r="P26" s="14" t="s">
        <v>129</v>
      </c>
      <c r="Q26" s="17">
        <v>0</v>
      </c>
      <c r="R26" s="17">
        <v>30000000000</v>
      </c>
      <c r="S26" s="17">
        <v>0</v>
      </c>
      <c r="T26" s="17">
        <v>30000000000</v>
      </c>
      <c r="U26" s="17">
        <v>0</v>
      </c>
      <c r="V26" s="17">
        <v>22976792053</v>
      </c>
      <c r="W26" s="17">
        <v>7023207947</v>
      </c>
      <c r="X26" s="17">
        <v>22871757289</v>
      </c>
      <c r="Y26" s="17">
        <v>11331572553.76</v>
      </c>
      <c r="Z26" s="17">
        <v>11330667985.76</v>
      </c>
      <c r="AA26" s="17">
        <v>11330667985.76</v>
      </c>
    </row>
    <row r="27" spans="1:27" ht="101.25" x14ac:dyDescent="0.25">
      <c r="A27" s="13" t="s">
        <v>66</v>
      </c>
      <c r="B27" s="14" t="s">
        <v>34</v>
      </c>
      <c r="C27" s="15" t="s">
        <v>124</v>
      </c>
      <c r="D27" s="13" t="s">
        <v>64</v>
      </c>
      <c r="E27" s="13" t="s">
        <v>100</v>
      </c>
      <c r="F27" s="13" t="s">
        <v>101</v>
      </c>
      <c r="G27" s="13" t="s">
        <v>107</v>
      </c>
      <c r="H27" s="13" t="s">
        <v>125</v>
      </c>
      <c r="I27" s="13" t="s">
        <v>83</v>
      </c>
      <c r="J27" s="13" t="s">
        <v>83</v>
      </c>
      <c r="K27" s="13" t="s">
        <v>83</v>
      </c>
      <c r="L27" s="13" t="s">
        <v>83</v>
      </c>
      <c r="M27" s="13" t="s">
        <v>65</v>
      </c>
      <c r="N27" s="13" t="s">
        <v>96</v>
      </c>
      <c r="O27" s="13" t="s">
        <v>38</v>
      </c>
      <c r="P27" s="14" t="s">
        <v>126</v>
      </c>
      <c r="Q27" s="17">
        <v>0</v>
      </c>
      <c r="R27" s="17">
        <v>50000000000</v>
      </c>
      <c r="S27" s="17">
        <v>0</v>
      </c>
      <c r="T27" s="17">
        <v>50000000000</v>
      </c>
      <c r="U27" s="17">
        <v>0</v>
      </c>
      <c r="V27" s="17">
        <v>48968043549</v>
      </c>
      <c r="W27" s="17">
        <v>1031956451</v>
      </c>
      <c r="X27" s="17">
        <v>48864410011</v>
      </c>
      <c r="Y27" s="17">
        <v>35156360055.43</v>
      </c>
      <c r="Z27" s="17">
        <v>35156360055.43</v>
      </c>
      <c r="AA27" s="17">
        <v>35156360055.43</v>
      </c>
    </row>
    <row r="28" spans="1:27" ht="90" x14ac:dyDescent="0.25">
      <c r="A28" s="13" t="s">
        <v>66</v>
      </c>
      <c r="B28" s="14" t="s">
        <v>34</v>
      </c>
      <c r="C28" s="15" t="s">
        <v>75</v>
      </c>
      <c r="D28" s="13" t="s">
        <v>64</v>
      </c>
      <c r="E28" s="13" t="s">
        <v>100</v>
      </c>
      <c r="F28" s="13" t="s">
        <v>101</v>
      </c>
      <c r="G28" s="13" t="s">
        <v>107</v>
      </c>
      <c r="H28" s="13" t="s">
        <v>106</v>
      </c>
      <c r="I28" s="13"/>
      <c r="J28" s="13"/>
      <c r="K28" s="13"/>
      <c r="L28" s="13"/>
      <c r="M28" s="13" t="s">
        <v>65</v>
      </c>
      <c r="N28" s="13" t="s">
        <v>96</v>
      </c>
      <c r="O28" s="13" t="s">
        <v>38</v>
      </c>
      <c r="P28" s="14" t="s">
        <v>74</v>
      </c>
      <c r="Q28" s="17">
        <v>5866534920693</v>
      </c>
      <c r="R28" s="17">
        <v>0</v>
      </c>
      <c r="S28" s="17">
        <v>0</v>
      </c>
      <c r="T28" s="17">
        <v>5866534920693</v>
      </c>
      <c r="U28" s="17">
        <v>0</v>
      </c>
      <c r="V28" s="17">
        <v>5857973796941.7998</v>
      </c>
      <c r="W28" s="17">
        <v>8561123751.1999998</v>
      </c>
      <c r="X28" s="17">
        <v>5845802549048.2305</v>
      </c>
      <c r="Y28" s="17">
        <v>5417469122610.4004</v>
      </c>
      <c r="Z28" s="17">
        <v>5417118240232.4004</v>
      </c>
      <c r="AA28" s="17">
        <v>5416885930543.4004</v>
      </c>
    </row>
    <row r="29" spans="1:27" ht="90" x14ac:dyDescent="0.25">
      <c r="A29" s="13" t="s">
        <v>66</v>
      </c>
      <c r="B29" s="14" t="s">
        <v>34</v>
      </c>
      <c r="C29" s="15" t="s">
        <v>75</v>
      </c>
      <c r="D29" s="13" t="s">
        <v>64</v>
      </c>
      <c r="E29" s="13" t="s">
        <v>100</v>
      </c>
      <c r="F29" s="13" t="s">
        <v>101</v>
      </c>
      <c r="G29" s="13" t="s">
        <v>107</v>
      </c>
      <c r="H29" s="13" t="s">
        <v>106</v>
      </c>
      <c r="I29" s="13"/>
      <c r="J29" s="13"/>
      <c r="K29" s="13"/>
      <c r="L29" s="13"/>
      <c r="M29" s="13" t="s">
        <v>65</v>
      </c>
      <c r="N29" s="13" t="s">
        <v>130</v>
      </c>
      <c r="O29" s="13" t="s">
        <v>38</v>
      </c>
      <c r="P29" s="14" t="s">
        <v>74</v>
      </c>
      <c r="Q29" s="17">
        <v>0</v>
      </c>
      <c r="R29" s="17">
        <v>1862842087</v>
      </c>
      <c r="S29" s="17">
        <v>0</v>
      </c>
      <c r="T29" s="17">
        <v>1862842087</v>
      </c>
      <c r="U29" s="17">
        <v>0</v>
      </c>
      <c r="V29" s="17">
        <v>773064587</v>
      </c>
      <c r="W29" s="17">
        <v>1089777500</v>
      </c>
      <c r="X29" s="17">
        <v>773064587</v>
      </c>
      <c r="Y29" s="17">
        <v>773064587</v>
      </c>
      <c r="Z29" s="17">
        <v>773064587</v>
      </c>
      <c r="AA29" s="17">
        <v>773064587</v>
      </c>
    </row>
    <row r="30" spans="1:27" ht="90" x14ac:dyDescent="0.25">
      <c r="A30" s="13" t="s">
        <v>66</v>
      </c>
      <c r="B30" s="14" t="s">
        <v>34</v>
      </c>
      <c r="C30" s="15" t="s">
        <v>75</v>
      </c>
      <c r="D30" s="13" t="s">
        <v>64</v>
      </c>
      <c r="E30" s="13" t="s">
        <v>100</v>
      </c>
      <c r="F30" s="13" t="s">
        <v>101</v>
      </c>
      <c r="G30" s="13" t="s">
        <v>107</v>
      </c>
      <c r="H30" s="13" t="s">
        <v>106</v>
      </c>
      <c r="I30" s="13"/>
      <c r="J30" s="13"/>
      <c r="K30" s="13"/>
      <c r="L30" s="13"/>
      <c r="M30" s="13" t="s">
        <v>37</v>
      </c>
      <c r="N30" s="13" t="s">
        <v>112</v>
      </c>
      <c r="O30" s="13" t="s">
        <v>38</v>
      </c>
      <c r="P30" s="14" t="s">
        <v>74</v>
      </c>
      <c r="Q30" s="17">
        <v>71150591294</v>
      </c>
      <c r="R30" s="17">
        <v>0</v>
      </c>
      <c r="S30" s="17">
        <v>0</v>
      </c>
      <c r="T30" s="17">
        <v>71150591294</v>
      </c>
      <c r="U30" s="17">
        <v>0</v>
      </c>
      <c r="V30" s="17">
        <v>71044337071.130005</v>
      </c>
      <c r="W30" s="17">
        <v>106254222.87</v>
      </c>
      <c r="X30" s="17">
        <v>70612450170.300003</v>
      </c>
      <c r="Y30" s="17">
        <v>56856128283.029999</v>
      </c>
      <c r="Z30" s="17">
        <v>56856128283.029999</v>
      </c>
      <c r="AA30" s="17">
        <v>56856128283.029999</v>
      </c>
    </row>
    <row r="31" spans="1:27" ht="90" x14ac:dyDescent="0.25">
      <c r="A31" s="13" t="s">
        <v>66</v>
      </c>
      <c r="B31" s="14" t="s">
        <v>34</v>
      </c>
      <c r="C31" s="15" t="s">
        <v>75</v>
      </c>
      <c r="D31" s="13" t="s">
        <v>64</v>
      </c>
      <c r="E31" s="13" t="s">
        <v>100</v>
      </c>
      <c r="F31" s="13" t="s">
        <v>101</v>
      </c>
      <c r="G31" s="13" t="s">
        <v>107</v>
      </c>
      <c r="H31" s="13" t="s">
        <v>106</v>
      </c>
      <c r="I31" s="13"/>
      <c r="J31" s="13"/>
      <c r="K31" s="13"/>
      <c r="L31" s="13"/>
      <c r="M31" s="13" t="s">
        <v>37</v>
      </c>
      <c r="N31" s="13" t="s">
        <v>131</v>
      </c>
      <c r="O31" s="13" t="s">
        <v>38</v>
      </c>
      <c r="P31" s="14" t="s">
        <v>74</v>
      </c>
      <c r="Q31" s="17">
        <v>0</v>
      </c>
      <c r="R31" s="17">
        <v>1862842087</v>
      </c>
      <c r="S31" s="17">
        <v>1862842087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</row>
    <row r="32" spans="1:27" ht="90" x14ac:dyDescent="0.25">
      <c r="A32" s="13" t="s">
        <v>66</v>
      </c>
      <c r="B32" s="14" t="s">
        <v>34</v>
      </c>
      <c r="C32" s="15" t="s">
        <v>75</v>
      </c>
      <c r="D32" s="13" t="s">
        <v>64</v>
      </c>
      <c r="E32" s="13" t="s">
        <v>100</v>
      </c>
      <c r="F32" s="13" t="s">
        <v>101</v>
      </c>
      <c r="G32" s="13" t="s">
        <v>107</v>
      </c>
      <c r="H32" s="13" t="s">
        <v>106</v>
      </c>
      <c r="I32" s="13"/>
      <c r="J32" s="13"/>
      <c r="K32" s="13"/>
      <c r="L32" s="13"/>
      <c r="M32" s="13" t="s">
        <v>37</v>
      </c>
      <c r="N32" s="13" t="s">
        <v>111</v>
      </c>
      <c r="O32" s="13" t="s">
        <v>38</v>
      </c>
      <c r="P32" s="14" t="s">
        <v>74</v>
      </c>
      <c r="Q32" s="17">
        <v>187892739750</v>
      </c>
      <c r="R32" s="17">
        <v>19166767910</v>
      </c>
      <c r="S32" s="17">
        <v>0</v>
      </c>
      <c r="T32" s="17">
        <v>207059507660</v>
      </c>
      <c r="U32" s="17">
        <v>0</v>
      </c>
      <c r="V32" s="17">
        <v>196450352061.60001</v>
      </c>
      <c r="W32" s="17">
        <v>10609155598.4</v>
      </c>
      <c r="X32" s="17">
        <v>189919117072.73001</v>
      </c>
      <c r="Y32" s="17">
        <v>171840125507.41</v>
      </c>
      <c r="Z32" s="17">
        <v>171840125507.41</v>
      </c>
      <c r="AA32" s="17">
        <v>171840125507.41</v>
      </c>
    </row>
    <row r="33" spans="1:27" ht="33.950000000000003" customHeight="1" x14ac:dyDescent="0.25">
      <c r="A33" s="13" t="s">
        <v>66</v>
      </c>
      <c r="B33" s="14" t="s">
        <v>34</v>
      </c>
      <c r="C33" s="15" t="s">
        <v>76</v>
      </c>
      <c r="D33" s="13" t="s">
        <v>64</v>
      </c>
      <c r="E33" s="13" t="s">
        <v>100</v>
      </c>
      <c r="F33" s="13" t="s">
        <v>101</v>
      </c>
      <c r="G33" s="13" t="s">
        <v>107</v>
      </c>
      <c r="H33" s="13" t="s">
        <v>108</v>
      </c>
      <c r="I33" s="13"/>
      <c r="J33" s="13"/>
      <c r="K33" s="13"/>
      <c r="L33" s="13"/>
      <c r="M33" s="13" t="s">
        <v>65</v>
      </c>
      <c r="N33" s="13" t="s">
        <v>96</v>
      </c>
      <c r="O33" s="13" t="s">
        <v>38</v>
      </c>
      <c r="P33" s="14" t="s">
        <v>77</v>
      </c>
      <c r="Q33" s="17">
        <v>234043331045</v>
      </c>
      <c r="R33" s="17">
        <v>0</v>
      </c>
      <c r="S33" s="17">
        <v>0</v>
      </c>
      <c r="T33" s="17">
        <v>234043331045</v>
      </c>
      <c r="U33" s="17">
        <v>0</v>
      </c>
      <c r="V33" s="17">
        <v>232757160397.42001</v>
      </c>
      <c r="W33" s="17">
        <v>1286170647.5799999</v>
      </c>
      <c r="X33" s="17">
        <v>230119474009.29001</v>
      </c>
      <c r="Y33" s="17">
        <v>166279064349.32001</v>
      </c>
      <c r="Z33" s="17">
        <v>166279064349.32001</v>
      </c>
      <c r="AA33" s="17">
        <v>166279064349.32001</v>
      </c>
    </row>
    <row r="34" spans="1:27" ht="56.25" x14ac:dyDescent="0.25">
      <c r="A34" s="13" t="s">
        <v>66</v>
      </c>
      <c r="B34" s="14" t="s">
        <v>34</v>
      </c>
      <c r="C34" s="15" t="s">
        <v>76</v>
      </c>
      <c r="D34" s="13" t="s">
        <v>64</v>
      </c>
      <c r="E34" s="13" t="s">
        <v>100</v>
      </c>
      <c r="F34" s="13" t="s">
        <v>101</v>
      </c>
      <c r="G34" s="13" t="s">
        <v>107</v>
      </c>
      <c r="H34" s="13" t="s">
        <v>108</v>
      </c>
      <c r="I34" s="13"/>
      <c r="J34" s="13"/>
      <c r="K34" s="13"/>
      <c r="L34" s="13"/>
      <c r="M34" s="13" t="s">
        <v>37</v>
      </c>
      <c r="N34" s="13" t="s">
        <v>111</v>
      </c>
      <c r="O34" s="13" t="s">
        <v>38</v>
      </c>
      <c r="P34" s="14" t="s">
        <v>77</v>
      </c>
      <c r="Q34" s="17">
        <v>680000000000</v>
      </c>
      <c r="R34" s="17">
        <v>0</v>
      </c>
      <c r="S34" s="17">
        <v>0</v>
      </c>
      <c r="T34" s="17">
        <v>680000000000</v>
      </c>
      <c r="U34" s="17">
        <v>0</v>
      </c>
      <c r="V34" s="17">
        <v>679217317628.73999</v>
      </c>
      <c r="W34" s="17">
        <v>782682371.25999999</v>
      </c>
      <c r="X34" s="17">
        <v>677692550357.84998</v>
      </c>
      <c r="Y34" s="17">
        <v>623138787928.41003</v>
      </c>
      <c r="Z34" s="17">
        <v>623138306608.41003</v>
      </c>
      <c r="AA34" s="17">
        <v>623138306608.41003</v>
      </c>
    </row>
    <row r="35" spans="1:27" ht="45" x14ac:dyDescent="0.25">
      <c r="A35" s="13" t="s">
        <v>66</v>
      </c>
      <c r="B35" s="14" t="s">
        <v>34</v>
      </c>
      <c r="C35" s="15" t="s">
        <v>78</v>
      </c>
      <c r="D35" s="13" t="s">
        <v>64</v>
      </c>
      <c r="E35" s="13" t="s">
        <v>100</v>
      </c>
      <c r="F35" s="13" t="s">
        <v>101</v>
      </c>
      <c r="G35" s="13" t="s">
        <v>96</v>
      </c>
      <c r="H35" s="13" t="s">
        <v>109</v>
      </c>
      <c r="I35" s="13"/>
      <c r="J35" s="13"/>
      <c r="K35" s="13"/>
      <c r="L35" s="13"/>
      <c r="M35" s="13" t="s">
        <v>65</v>
      </c>
      <c r="N35" s="13" t="s">
        <v>114</v>
      </c>
      <c r="O35" s="13" t="s">
        <v>38</v>
      </c>
      <c r="P35" s="14" t="s">
        <v>79</v>
      </c>
      <c r="Q35" s="17">
        <v>170093000000</v>
      </c>
      <c r="R35" s="17">
        <v>0</v>
      </c>
      <c r="S35" s="17">
        <v>0</v>
      </c>
      <c r="T35" s="17">
        <v>170093000000</v>
      </c>
      <c r="U35" s="17">
        <v>0</v>
      </c>
      <c r="V35" s="17">
        <v>161218360414.76001</v>
      </c>
      <c r="W35" s="17">
        <v>8874639585.2399998</v>
      </c>
      <c r="X35" s="17">
        <v>157994962613.76001</v>
      </c>
      <c r="Y35" s="17">
        <v>139295746938.04999</v>
      </c>
      <c r="Z35" s="17">
        <v>139295746938.04999</v>
      </c>
      <c r="AA35" s="17">
        <v>139295746938.04999</v>
      </c>
    </row>
    <row r="36" spans="1:27" ht="45" x14ac:dyDescent="0.25">
      <c r="A36" s="13" t="s">
        <v>66</v>
      </c>
      <c r="B36" s="14" t="s">
        <v>34</v>
      </c>
      <c r="C36" s="15" t="s">
        <v>78</v>
      </c>
      <c r="D36" s="13" t="s">
        <v>64</v>
      </c>
      <c r="E36" s="13" t="s">
        <v>100</v>
      </c>
      <c r="F36" s="13" t="s">
        <v>101</v>
      </c>
      <c r="G36" s="13" t="s">
        <v>96</v>
      </c>
      <c r="H36" s="13" t="s">
        <v>109</v>
      </c>
      <c r="I36" s="13"/>
      <c r="J36" s="13"/>
      <c r="K36" s="13"/>
      <c r="L36" s="13"/>
      <c r="M36" s="13" t="s">
        <v>37</v>
      </c>
      <c r="N36" s="13" t="s">
        <v>113</v>
      </c>
      <c r="O36" s="13" t="s">
        <v>38</v>
      </c>
      <c r="P36" s="14" t="s">
        <v>79</v>
      </c>
      <c r="Q36" s="17">
        <v>266007644540</v>
      </c>
      <c r="R36" s="17">
        <v>0</v>
      </c>
      <c r="S36" s="17">
        <v>0</v>
      </c>
      <c r="T36" s="17">
        <v>266007644540</v>
      </c>
      <c r="U36" s="17">
        <v>0</v>
      </c>
      <c r="V36" s="17">
        <v>262778789709.07001</v>
      </c>
      <c r="W36" s="17">
        <v>3228854830.9299998</v>
      </c>
      <c r="X36" s="17">
        <v>259562095895.35999</v>
      </c>
      <c r="Y36" s="17">
        <v>233692891685.57999</v>
      </c>
      <c r="Z36" s="17">
        <v>233692790081.57999</v>
      </c>
      <c r="AA36" s="17">
        <v>233692790081.57999</v>
      </c>
    </row>
    <row r="37" spans="1:27" ht="45" x14ac:dyDescent="0.25">
      <c r="A37" s="13" t="s">
        <v>66</v>
      </c>
      <c r="B37" s="14" t="s">
        <v>34</v>
      </c>
      <c r="C37" s="15" t="s">
        <v>78</v>
      </c>
      <c r="D37" s="13" t="s">
        <v>64</v>
      </c>
      <c r="E37" s="13" t="s">
        <v>100</v>
      </c>
      <c r="F37" s="13" t="s">
        <v>101</v>
      </c>
      <c r="G37" s="13" t="s">
        <v>96</v>
      </c>
      <c r="H37" s="13" t="s">
        <v>109</v>
      </c>
      <c r="I37" s="13"/>
      <c r="J37" s="13"/>
      <c r="K37" s="13"/>
      <c r="L37" s="13"/>
      <c r="M37" s="13" t="s">
        <v>37</v>
      </c>
      <c r="N37" s="13" t="s">
        <v>115</v>
      </c>
      <c r="O37" s="13" t="s">
        <v>38</v>
      </c>
      <c r="P37" s="14" t="s">
        <v>79</v>
      </c>
      <c r="Q37" s="17">
        <v>22768049174</v>
      </c>
      <c r="R37" s="17">
        <v>0</v>
      </c>
      <c r="S37" s="17">
        <v>0</v>
      </c>
      <c r="T37" s="17">
        <v>22768049174</v>
      </c>
      <c r="U37" s="17">
        <v>0</v>
      </c>
      <c r="V37" s="17">
        <v>0</v>
      </c>
      <c r="W37" s="17">
        <v>22768049174</v>
      </c>
      <c r="X37" s="17">
        <v>0</v>
      </c>
      <c r="Y37" s="17">
        <v>0</v>
      </c>
      <c r="Z37" s="17">
        <v>0</v>
      </c>
      <c r="AA37" s="17">
        <v>0</v>
      </c>
    </row>
    <row r="38" spans="1:27" ht="45" x14ac:dyDescent="0.25">
      <c r="A38" s="13" t="s">
        <v>66</v>
      </c>
      <c r="B38" s="14" t="s">
        <v>34</v>
      </c>
      <c r="C38" s="15" t="s">
        <v>78</v>
      </c>
      <c r="D38" s="13" t="s">
        <v>64</v>
      </c>
      <c r="E38" s="13" t="s">
        <v>100</v>
      </c>
      <c r="F38" s="13" t="s">
        <v>101</v>
      </c>
      <c r="G38" s="13" t="s">
        <v>96</v>
      </c>
      <c r="H38" s="13" t="s">
        <v>109</v>
      </c>
      <c r="I38" s="13"/>
      <c r="J38" s="13"/>
      <c r="K38" s="13"/>
      <c r="L38" s="13"/>
      <c r="M38" s="13" t="s">
        <v>37</v>
      </c>
      <c r="N38" s="13" t="s">
        <v>111</v>
      </c>
      <c r="O38" s="13" t="s">
        <v>38</v>
      </c>
      <c r="P38" s="14" t="s">
        <v>79</v>
      </c>
      <c r="Q38" s="17">
        <v>1141131306286</v>
      </c>
      <c r="R38" s="17">
        <v>0</v>
      </c>
      <c r="S38" s="17">
        <v>0</v>
      </c>
      <c r="T38" s="17">
        <v>1141131306286</v>
      </c>
      <c r="U38" s="17">
        <v>0</v>
      </c>
      <c r="V38" s="17">
        <v>1126402471018.6599</v>
      </c>
      <c r="W38" s="17">
        <v>14728835267.34</v>
      </c>
      <c r="X38" s="17">
        <v>1119658241217.55</v>
      </c>
      <c r="Y38" s="17">
        <v>1029495207189.72</v>
      </c>
      <c r="Z38" s="17">
        <v>1029493783689.72</v>
      </c>
      <c r="AA38" s="17">
        <v>1029493783689.72</v>
      </c>
    </row>
    <row r="39" spans="1:27" ht="56.25" x14ac:dyDescent="0.25">
      <c r="A39" s="13" t="s">
        <v>66</v>
      </c>
      <c r="B39" s="14" t="s">
        <v>34</v>
      </c>
      <c r="C39" s="15" t="s">
        <v>80</v>
      </c>
      <c r="D39" s="13" t="s">
        <v>64</v>
      </c>
      <c r="E39" s="13" t="s">
        <v>110</v>
      </c>
      <c r="F39" s="13" t="s">
        <v>101</v>
      </c>
      <c r="G39" s="13" t="s">
        <v>102</v>
      </c>
      <c r="H39" s="13" t="s">
        <v>108</v>
      </c>
      <c r="I39" s="13"/>
      <c r="J39" s="13"/>
      <c r="K39" s="13"/>
      <c r="L39" s="13"/>
      <c r="M39" s="13" t="s">
        <v>37</v>
      </c>
      <c r="N39" s="13" t="s">
        <v>111</v>
      </c>
      <c r="O39" s="13" t="s">
        <v>38</v>
      </c>
      <c r="P39" s="14" t="s">
        <v>77</v>
      </c>
      <c r="Q39" s="17">
        <v>80000000000</v>
      </c>
      <c r="R39" s="17">
        <v>0</v>
      </c>
      <c r="S39" s="17">
        <v>0</v>
      </c>
      <c r="T39" s="17">
        <v>80000000000</v>
      </c>
      <c r="U39" s="17">
        <v>0</v>
      </c>
      <c r="V39" s="17">
        <v>79236773245.360001</v>
      </c>
      <c r="W39" s="17">
        <v>763226754.63999999</v>
      </c>
      <c r="X39" s="17">
        <v>68566477514.720001</v>
      </c>
      <c r="Y39" s="17">
        <v>36018036072.940002</v>
      </c>
      <c r="Z39" s="17">
        <v>36018036072.940002</v>
      </c>
      <c r="AA39" s="17">
        <v>36018036072.940002</v>
      </c>
    </row>
    <row r="40" spans="1:27" ht="45" x14ac:dyDescent="0.25">
      <c r="A40" s="13" t="s">
        <v>66</v>
      </c>
      <c r="B40" s="14" t="s">
        <v>34</v>
      </c>
      <c r="C40" s="15" t="s">
        <v>116</v>
      </c>
      <c r="D40" s="13" t="s">
        <v>64</v>
      </c>
      <c r="E40" s="13" t="s">
        <v>110</v>
      </c>
      <c r="F40" s="13" t="s">
        <v>101</v>
      </c>
      <c r="G40" s="13" t="s">
        <v>103</v>
      </c>
      <c r="H40" s="13" t="s">
        <v>81</v>
      </c>
      <c r="I40" s="13"/>
      <c r="J40" s="13"/>
      <c r="K40" s="13"/>
      <c r="L40" s="13"/>
      <c r="M40" s="13" t="s">
        <v>37</v>
      </c>
      <c r="N40" s="13" t="s">
        <v>111</v>
      </c>
      <c r="O40" s="13" t="s">
        <v>38</v>
      </c>
      <c r="P40" s="14" t="s">
        <v>82</v>
      </c>
      <c r="Q40" s="17">
        <v>400000000000</v>
      </c>
      <c r="R40" s="17">
        <v>0</v>
      </c>
      <c r="S40" s="17">
        <v>0</v>
      </c>
      <c r="T40" s="17">
        <v>400000000000</v>
      </c>
      <c r="U40" s="17">
        <v>0</v>
      </c>
      <c r="V40" s="17">
        <v>398728161001.10999</v>
      </c>
      <c r="W40" s="17">
        <v>1271838998.8900001</v>
      </c>
      <c r="X40" s="17">
        <v>389990475104.70001</v>
      </c>
      <c r="Y40" s="17">
        <v>303484389589.06</v>
      </c>
      <c r="Z40" s="17">
        <v>303484323869.06</v>
      </c>
      <c r="AA40" s="17">
        <v>303483044849.06</v>
      </c>
    </row>
    <row r="41" spans="1:27" x14ac:dyDescent="0.25">
      <c r="A41" s="13" t="s">
        <v>83</v>
      </c>
      <c r="B41" s="14" t="s">
        <v>83</v>
      </c>
      <c r="C41" s="15" t="s">
        <v>83</v>
      </c>
      <c r="D41" s="13" t="s">
        <v>83</v>
      </c>
      <c r="E41" s="13" t="s">
        <v>83</v>
      </c>
      <c r="F41" s="13" t="s">
        <v>83</v>
      </c>
      <c r="G41" s="13" t="s">
        <v>83</v>
      </c>
      <c r="H41" s="13" t="s">
        <v>83</v>
      </c>
      <c r="I41" s="13" t="s">
        <v>83</v>
      </c>
      <c r="J41" s="13" t="s">
        <v>83</v>
      </c>
      <c r="K41" s="13" t="s">
        <v>83</v>
      </c>
      <c r="L41" s="13" t="s">
        <v>83</v>
      </c>
      <c r="M41" s="13" t="s">
        <v>83</v>
      </c>
      <c r="N41" s="13" t="s">
        <v>83</v>
      </c>
      <c r="O41" s="13" t="s">
        <v>83</v>
      </c>
      <c r="P41" s="14" t="s">
        <v>83</v>
      </c>
      <c r="Q41" s="17">
        <v>10690759712325</v>
      </c>
      <c r="R41" s="17">
        <v>309678445681</v>
      </c>
      <c r="S41" s="17">
        <v>207287995342</v>
      </c>
      <c r="T41" s="17">
        <v>10793150162664</v>
      </c>
      <c r="U41" s="17">
        <v>1000000000</v>
      </c>
      <c r="V41" s="17">
        <v>10688327796130.199</v>
      </c>
      <c r="W41" s="17">
        <v>103822366533.82001</v>
      </c>
      <c r="X41" s="17">
        <v>10466339286188.199</v>
      </c>
      <c r="Y41" s="17">
        <v>9316647620302.9395</v>
      </c>
      <c r="Z41" s="17">
        <v>9316190807926.9395</v>
      </c>
      <c r="AA41" s="17">
        <v>9315957219217.9395</v>
      </c>
    </row>
    <row r="42" spans="1:27" x14ac:dyDescent="0.25">
      <c r="A42" s="13" t="s">
        <v>83</v>
      </c>
      <c r="B42" s="32" t="s">
        <v>83</v>
      </c>
      <c r="C42" s="15" t="s">
        <v>83</v>
      </c>
      <c r="D42" s="13" t="s">
        <v>83</v>
      </c>
      <c r="E42" s="13" t="s">
        <v>83</v>
      </c>
      <c r="F42" s="13" t="s">
        <v>83</v>
      </c>
      <c r="G42" s="13" t="s">
        <v>83</v>
      </c>
      <c r="H42" s="13" t="s">
        <v>83</v>
      </c>
      <c r="I42" s="13" t="s">
        <v>83</v>
      </c>
      <c r="J42" s="13" t="s">
        <v>83</v>
      </c>
      <c r="K42" s="13" t="s">
        <v>83</v>
      </c>
      <c r="L42" s="13" t="s">
        <v>83</v>
      </c>
      <c r="M42" s="13" t="s">
        <v>83</v>
      </c>
      <c r="N42" s="13" t="s">
        <v>83</v>
      </c>
      <c r="O42" s="13" t="s">
        <v>83</v>
      </c>
      <c r="P42" s="14" t="s">
        <v>83</v>
      </c>
      <c r="Q42" s="33" t="s">
        <v>83</v>
      </c>
      <c r="R42" s="33" t="s">
        <v>83</v>
      </c>
      <c r="S42" s="33" t="s">
        <v>83</v>
      </c>
      <c r="T42" s="33" t="s">
        <v>83</v>
      </c>
      <c r="U42" s="33" t="s">
        <v>83</v>
      </c>
      <c r="V42" s="33" t="s">
        <v>83</v>
      </c>
      <c r="W42" s="33" t="s">
        <v>83</v>
      </c>
      <c r="X42" s="33" t="s">
        <v>83</v>
      </c>
      <c r="Y42" s="33" t="s">
        <v>83</v>
      </c>
      <c r="Z42" s="33" t="s">
        <v>83</v>
      </c>
      <c r="AA42" s="33" t="s">
        <v>83</v>
      </c>
    </row>
    <row r="43" spans="1:27" x14ac:dyDescent="0.25">
      <c r="Q43" s="34">
        <f>+SUM(Q21:Q40)</f>
        <v>9539621582782</v>
      </c>
      <c r="R43" s="34">
        <f t="shared" ref="R43:AA43" si="0">+SUM(R21:R40)</f>
        <v>123947668588</v>
      </c>
      <c r="S43" s="34">
        <f t="shared" si="0"/>
        <v>21557218249</v>
      </c>
      <c r="T43" s="34">
        <f t="shared" si="0"/>
        <v>9642012033121</v>
      </c>
      <c r="U43" s="34">
        <f t="shared" si="0"/>
        <v>0</v>
      </c>
      <c r="V43" s="34">
        <f t="shared" si="0"/>
        <v>9554371457174.3281</v>
      </c>
      <c r="W43" s="34">
        <f t="shared" si="0"/>
        <v>87640575946.669998</v>
      </c>
      <c r="X43" s="34">
        <f t="shared" si="0"/>
        <v>9496735076986.4102</v>
      </c>
      <c r="Y43" s="34">
        <f t="shared" si="0"/>
        <v>8446788091570.6006</v>
      </c>
      <c r="Z43" s="34">
        <f t="shared" si="0"/>
        <v>8446434232480.6006</v>
      </c>
      <c r="AA43" s="34">
        <f t="shared" si="0"/>
        <v>8446200643771.6006</v>
      </c>
    </row>
  </sheetData>
  <autoFilter ref="A4:AA37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4EC51030D54E4B921747C68A50EBC1" ma:contentTypeVersion="17" ma:contentTypeDescription="Crear nuevo documento." ma:contentTypeScope="" ma:versionID="30c2b3e0f476edb73453e097eb6807f8">
  <xsd:schema xmlns:xsd="http://www.w3.org/2001/XMLSchema" xmlns:xs="http://www.w3.org/2001/XMLSchema" xmlns:p="http://schemas.microsoft.com/office/2006/metadata/properties" xmlns:ns1="http://schemas.microsoft.com/sharepoint/v3" xmlns:ns2="049ab5e6-8258-4c00-8216-704ad3e121da" xmlns:ns3="a0746198-a01b-4b89-9322-d7170d2f8293" targetNamespace="http://schemas.microsoft.com/office/2006/metadata/properties" ma:root="true" ma:fieldsID="a2bd23491916a7b01aad0c12ea69fd3b" ns1:_="" ns2:_="" ns3:_="">
    <xsd:import namespace="http://schemas.microsoft.com/sharepoint/v3"/>
    <xsd:import namespace="049ab5e6-8258-4c00-8216-704ad3e121da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ab5e6-8258-4c00-8216-704ad3e12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1b918f-7fde-4132-9139-399051aca977}" ma:internalName="TaxCatchAll" ma:showField="CatchAllData" ma:web="a0746198-a01b-4b89-9322-d7170d2f8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49ab5e6-8258-4c00-8216-704ad3e121da">
      <Terms xmlns="http://schemas.microsoft.com/office/infopath/2007/PartnerControls"/>
    </lcf76f155ced4ddcb4097134ff3c332f>
    <TaxCatchAll xmlns="a0746198-a01b-4b89-9322-d7170d2f829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17963A-C1A5-4A72-844E-BC65EAA53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9ab5e6-8258-4c00-8216-704ad3e121da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21BEBB-5D4A-4B0C-B4AB-AAE6CFEE6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D1BCB7-D62B-4BC0-B91E-E98786CFDC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49ab5e6-8258-4c00-8216-704ad3e121da"/>
    <ds:schemaRef ds:uri="a0746198-a01b-4b89-9322-d7170d2f82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NOVIEMBRE</vt:lpstr>
      <vt:lpstr>Hoja3</vt:lpstr>
      <vt:lpstr>SIIF_noviembre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Norman Giovanni Herrera Caicedo</dc:creator>
  <cp:keywords/>
  <dc:description/>
  <cp:lastModifiedBy>Mauricio Alejandro Rodriguez Tovar</cp:lastModifiedBy>
  <cp:revision/>
  <dcterms:created xsi:type="dcterms:W3CDTF">2020-07-30T19:08:41Z</dcterms:created>
  <dcterms:modified xsi:type="dcterms:W3CDTF">2025-12-09T14:55:09Z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0x010100C04EC51030D54E4B921747C68A50EBC1</vt:lpwstr>
  </property>
</Properties>
</file>