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abril 2025/"/>
    </mc:Choice>
  </mc:AlternateContent>
  <xr:revisionPtr revIDLastSave="0" documentId="8_{428F0D4A-6F57-40BA-9DEC-95AE307415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upuesto_total" sheetId="7" r:id="rId1"/>
    <sheet name="Presupuesto_Regional" sheetId="6" r:id="rId2"/>
    <sheet name="Hoja2" sheetId="11" state="hidden" r:id="rId3"/>
    <sheet name="Hoja1" sheetId="12" state="hidden" r:id="rId4"/>
    <sheet name="Detalle" sheetId="1" r:id="rId5"/>
  </sheets>
  <definedNames>
    <definedName name="_xlnm._FilterDatabase" localSheetId="4" hidden="1">Detalle!$A$4:$AA$499</definedName>
  </definedNames>
  <calcPr calcId="191028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7" l="1"/>
  <c r="F13" i="7"/>
  <c r="F14" i="7"/>
  <c r="E12" i="7"/>
  <c r="E13" i="7"/>
  <c r="E14" i="7"/>
  <c r="E6" i="7"/>
  <c r="H6" i="6" l="1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I40" i="6"/>
  <c r="J40" i="6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6" i="6"/>
  <c r="G40" i="6"/>
  <c r="E25" i="7"/>
  <c r="E24" i="7"/>
  <c r="E23" i="7"/>
  <c r="E22" i="7"/>
  <c r="E21" i="7"/>
  <c r="E20" i="7"/>
  <c r="E19" i="7"/>
  <c r="E18" i="7"/>
  <c r="E17" i="7"/>
  <c r="E16" i="7"/>
  <c r="E15" i="7"/>
  <c r="E11" i="7"/>
  <c r="E10" i="7"/>
  <c r="E9" i="7"/>
  <c r="E8" i="7"/>
  <c r="E7" i="7"/>
  <c r="F40" i="6"/>
  <c r="F25" i="7"/>
  <c r="F24" i="7"/>
  <c r="F23" i="7"/>
  <c r="F22" i="7"/>
  <c r="F21" i="7"/>
  <c r="F20" i="7"/>
  <c r="F19" i="7"/>
  <c r="F18" i="7"/>
  <c r="F17" i="7"/>
  <c r="F16" i="7"/>
  <c r="F15" i="7"/>
  <c r="F11" i="7"/>
  <c r="F10" i="7"/>
  <c r="F9" i="7"/>
  <c r="F8" i="7"/>
  <c r="F7" i="7"/>
  <c r="F6" i="7"/>
  <c r="C40" i="12"/>
  <c r="I41" i="6" l="1"/>
  <c r="E26" i="7"/>
  <c r="F26" i="7"/>
  <c r="E40" i="6" l="1"/>
  <c r="D40" i="6"/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6" i="6"/>
</calcChain>
</file>

<file path=xl/sharedStrings.xml><?xml version="1.0" encoding="utf-8"?>
<sst xmlns="http://schemas.openxmlformats.org/spreadsheetml/2006/main" count="6096" uniqueCount="201">
  <si>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</si>
  <si>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</si>
  <si>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</si>
  <si>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</si>
  <si>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</si>
  <si>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</si>
  <si>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</si>
  <si>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</si>
  <si>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</si>
  <si>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</si>
  <si>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</si>
  <si>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</si>
  <si>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</si>
  <si>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</si>
  <si>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</si>
  <si>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</si>
  <si>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</si>
  <si>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</si>
  <si>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</si>
  <si>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</si>
  <si>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</si>
  <si>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</si>
  <si>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</si>
  <si>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</si>
  <si>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</si>
  <si>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</si>
  <si>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</si>
  <si>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</si>
  <si>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</si>
  <si>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</si>
  <si>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</si>
  <si>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</si>
  <si>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</si>
  <si>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</si>
  <si>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</si>
  <si>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</si>
  <si>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</si>
  <si>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</si>
  <si>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</si>
  <si>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</si>
  <si>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</si>
  <si>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</si>
  <si>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</si>
  <si>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</si>
  <si>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</si>
  <si>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</si>
  <si>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</si>
  <si>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</si>
  <si>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</si>
  <si>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</si>
  <si>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</si>
  <si>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</si>
  <si>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</si>
  <si>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</si>
  <si>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Nación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</si>
  <si>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</si>
  <si>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</si>
  <si>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</si>
  <si>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</si>
  <si>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</si>
  <si>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</si>
  <si>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</si>
  <si>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53105B</t>
  </si>
  <si>
    <t>5. CONVERGENCIA REGIONAL / B. ENTIDADES PÚBLICAS TERRITORIALES Y NACIONALES FORTALECIDAS</t>
  </si>
  <si>
    <t>46-02-00-005</t>
  </si>
  <si>
    <t>ICBF DIRECCIÓN REGIONAL ANTIOQUIA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</si>
  <si>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</si>
  <si>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</si>
  <si>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</si>
  <si>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</si>
  <si>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</si>
  <si>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</si>
  <si>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</si>
  <si>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</si>
  <si>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</si>
  <si>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</si>
  <si>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</si>
  <si>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</si>
  <si>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</si>
  <si>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</si>
  <si>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</si>
  <si>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</si>
  <si>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</si>
  <si>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</si>
  <si>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</si>
  <si>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</si>
  <si>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</si>
  <si>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</si>
  <si>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</si>
  <si>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</si>
  <si>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</si>
  <si>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</si>
  <si>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</si>
  <si>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</si>
  <si>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</si>
  <si>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</si>
  <si>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</si>
  <si>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</si>
  <si>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</si>
  <si>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</si>
  <si>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</si>
  <si>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</si>
  <si>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</si>
  <si>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</si>
  <si>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</si>
  <si>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</si>
  <si>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</si>
  <si>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</si>
  <si>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</si>
  <si>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</si>
  <si>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</si>
  <si>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</si>
  <si>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</si>
  <si>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</si>
  <si>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</si>
  <si>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</si>
  <si>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</si>
  <si>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</si>
  <si>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</si>
  <si>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</si>
  <si>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</si>
  <si>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</si>
  <si>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</si>
  <si>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</si>
  <si>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</si>
  <si>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</si>
  <si>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</si>
  <si>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</si>
  <si>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</si>
  <si>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</si>
  <si>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</si>
  <si>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</si>
  <si>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</si>
  <si>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</si>
  <si>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</si>
  <si>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</si>
  <si>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</si>
  <si>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</si>
  <si>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</si>
  <si>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</si>
  <si>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</si>
  <si>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</si>
  <si>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</si>
  <si>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</si>
  <si>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</si>
  <si>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</si>
  <si>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A-03-03-01-015</t>
  </si>
  <si>
    <t>ADJUDICACIÓN Y LIBERACIÓN JUDICIAL</t>
  </si>
  <si>
    <t>APR. VIGENTE - ENERO</t>
  </si>
  <si>
    <t>DIFERENCIA2</t>
  </si>
  <si>
    <t/>
  </si>
  <si>
    <t>SUB
CTA</t>
  </si>
  <si>
    <t>SOR
ORD</t>
  </si>
  <si>
    <t>SUB
ITEM</t>
  </si>
  <si>
    <t>SUB
ITEM 2</t>
  </si>
  <si>
    <t>01</t>
  </si>
  <si>
    <t>27</t>
  </si>
  <si>
    <t>02</t>
  </si>
  <si>
    <t>03</t>
  </si>
  <si>
    <t>015</t>
  </si>
  <si>
    <t>04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</si>
  <si>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</si>
  <si>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</si>
  <si>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</si>
  <si>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</si>
  <si>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</si>
  <si>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</si>
  <si>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</si>
  <si>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</si>
  <si>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</si>
  <si>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3</t>
  </si>
  <si>
    <t>704050</t>
  </si>
  <si>
    <t>5</t>
  </si>
  <si>
    <t>9</t>
  </si>
  <si>
    <t>704020</t>
  </si>
  <si>
    <t>20</t>
  </si>
  <si>
    <t>21</t>
  </si>
  <si>
    <t>704080</t>
  </si>
  <si>
    <t>704040</t>
  </si>
  <si>
    <t>16</t>
  </si>
  <si>
    <t>4699</t>
  </si>
  <si>
    <t>Suma de APR. VIGENTE</t>
  </si>
  <si>
    <t>Vigencia 2024 - Cierre Julio</t>
  </si>
  <si>
    <t>C-4699-1500-3-53105B</t>
  </si>
  <si>
    <t>APROPIACIÓN MARZO</t>
  </si>
  <si>
    <t>FEBRERO</t>
  </si>
  <si>
    <t>APR. VIGENTE - MARZO</t>
  </si>
  <si>
    <t>Vigencia 2025 - CIERRE FEBRERO</t>
  </si>
  <si>
    <t>Total</t>
  </si>
  <si>
    <t>APROPIACIÓN ABRIL</t>
  </si>
  <si>
    <t>Enero-Abril</t>
  </si>
  <si>
    <t>C-4602-1500-9-704020Z</t>
  </si>
  <si>
    <t>704020Z</t>
  </si>
  <si>
    <t>7. ACTORES DIFERENCIALES PARA EL CAMBIO / 2. UNIVERSALIZACIÓN DE LA ATENCIÓN INTEGRAL A LA PRIMERA INFANCIA EN LOS TERRITORIOS CON MAYOR RIESGO DE VULNERACIÓN DE DERECHOS PARA LA NIÑEZ / Z. ECI CATATUMBO</t>
  </si>
  <si>
    <t>C-4602-1500-9-704080Z</t>
  </si>
  <si>
    <t>704080Z</t>
  </si>
  <si>
    <t>7. ACTORES DIFERENCIALES PARA EL CAMBIO / 8. EL INSTITUTO COLOMBIANO DE BIENESTAR FAMILIAR COMO IMPULSOR DE PROYECTOS DE VIDA / Z. ECI CATATUMBO</t>
  </si>
  <si>
    <t>C-4602-1500-5-30205BZ</t>
  </si>
  <si>
    <t>30205BZ</t>
  </si>
  <si>
    <t>3. DERECHO HUMANO A LA ALIMENTACIÓN / B. ENTORNOS DE DESARROLLO QUE INCENTIVEN LA ALIMENTACIÓN SALUDABLE Y ADECUADA / Z. ECI CATATUMBO</t>
  </si>
  <si>
    <t>APR. VIGENTE -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</si>
</sst>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43" fontId="0" fillId="0" borderId="0" xfId="0" applyNumberFormat="1"/>
    <xf numFmtId="0" fontId="1" fillId="0" borderId="0" xfId="0" pivotButton="1" applyFont="1"/>
    <xf numFmtId="164" fontId="1" fillId="0" borderId="0" xfId="0" applyNumberFormat="1" applyFont="1"/>
    <xf numFmtId="4" fontId="1" fillId="0" borderId="0" xfId="0" applyNumberFormat="1" applyFont="1"/>
    <xf numFmtId="8" fontId="1" fillId="0" borderId="0" xfId="0" applyNumberFormat="1" applyFont="1"/>
    <xf numFmtId="4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164" fontId="13" fillId="0" borderId="1" xfId="0" applyNumberFormat="1" applyFont="1" applyBorder="1" applyAlignment="1">
      <alignment horizontal="righ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85.635657523148" createdVersion="8" refreshedVersion="8" minRefreshableVersion="3" recordCount="493" xr:uid="{187F99D8-6D53-422B-BFB5-A9706205C42D}">
  <cacheSource type="worksheet">
    <worksheetSource ref="A4:AA497" sheet="Detalle"/>
  </cacheSource>
  <cacheFields count="27">
    <cacheField name="UEJ" numFmtId="0">
      <sharedItems count="34">
        <s v="46-02-00-001"/>
        <s v="46-02-00-005"/>
        <s v="46-02-00-008"/>
        <s v="46-02-00-011"/>
        <s v="46-02-00-013"/>
        <s v="46-02-00-015"/>
        <s v="46-02-00-017"/>
        <s v="46-02-00-018"/>
        <s v="46-02-00-019"/>
        <s v="46-02-00-020"/>
        <s v="46-02-00-023"/>
        <s v="46-02-00-025"/>
        <s v="46-02-00-027"/>
        <s v="46-02-00-041"/>
        <s v="46-02-00-044"/>
        <s v="46-02-00-047"/>
        <s v="46-02-00-050"/>
        <s v="46-02-00-052"/>
        <s v="46-02-00-054"/>
        <s v="46-02-00-063"/>
        <s v="46-02-00-066"/>
        <s v="46-02-00-068"/>
        <s v="46-02-00-070"/>
        <s v="46-02-00-073"/>
        <s v="46-02-00-076"/>
        <s v="46-02-00-081"/>
        <s v="46-02-00-085"/>
        <s v="46-02-00-086"/>
        <s v="46-02-00-088"/>
        <s v="46-02-00-091"/>
        <s v="46-02-00-094"/>
        <s v="46-02-00-095"/>
        <s v="46-02-00-097"/>
        <s v="46-02-00-099"/>
      </sharedItems>
    </cacheField>
    <cacheField name="NOMBRE UEJ" numFmtId="0">
      <sharedItems count="34">
        <s v="ICBF SEDE DE LA DIRECCION GENERAL"/>
        <s v="ICBF DIRECCIÓN REGIONAL ANTIOQUIA"/>
        <s v="ICBF DIRECCIÓN REGIONAL ATLANTICO"/>
        <s v="ICBF DIRECCIÓN REGIONAL BOGOTA"/>
        <s v="ICBF DIRECCIÓN REGIONAL BOLIVAR"/>
        <s v="ICBF DIRECCIÓN REGIONAL BOYACÁ "/>
        <s v="ICBF DIRECCIÓN REGIONAL CALDAS"/>
        <s v="ICBF DIRECCIÓN REGIONAL CAQUETÁ"/>
        <s v="ICBF DIRECCIÓN REGIONAL CAUCA"/>
        <s v="ICBF DIRECCIÓN REGIONAL CESAR"/>
        <s v="ICBF DIRECCIÓN REGIONAL CÓRDOBA"/>
        <s v="ICBF DIRECCIÓN REGIONAL CUNDINAMARCA"/>
        <s v="ICBF DIRECCIÓN REGIONAL CHOCÓ"/>
        <s v="ICBF DIRECCIÓN REGIONAL HUILA"/>
        <s v="ICBF DIRECCIÓN REGIONAL GUAJIRA"/>
        <s v="ICBF DIRECCIÓN REGIONAL MAGDALENA"/>
        <s v="ICBF DIRECCIÓN REGIONAL META"/>
        <s v="ICBF DIRECCIÓN REGIONAL NARIÑO"/>
        <s v="ICBF DIRECCIÓN REGIONAL NORTE DE SANTANDER"/>
        <s v="ICBF DIRECCIÓN REGIONAL QUINDIO"/>
        <s v="ICBF DIRECCIÓN REGIONAL RISARALDA"/>
        <s v="ICBF DIRECCIÓN REGIONAL SANTANDER"/>
        <s v="ICBF DIRECCIÓN REGIONAL SUCRE"/>
        <s v="ICBF DIRECCIÓN REGIONAL TOLIMA"/>
        <s v="ICBF DIRECCIÓN REGIONAL VALLE"/>
        <s v="ICBF DIRECCIÓN REGIONAL ARAUCA"/>
        <s v="ICBF DIRECCIÓN REGIONAL CASANARE"/>
        <s v="ICBF DIRECCIÓN REGIONAL PUTUMAYO"/>
        <s v="ICBF DIRECCIÓN REGIONAL SAN ANDRES"/>
        <s v="ICBF DIRECCIÓN REGIONAL AMAZONAS"/>
        <s v="ICBF DIRECCIÓN REGIONAL GUAINIA"/>
        <s v="ICBF DIRECCIÓN REGIONAL GUAVIARE"/>
        <s v="ICBF DIRECCIÓN REGIONAL VAUPÉS"/>
        <s v="ICBF DIRECCIÓN REGIONAL VICHADA"/>
      </sharedItems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Blank="1"/>
    </cacheField>
    <cacheField name="ITEM" numFmtId="0">
      <sharedItems containsBlank="1"/>
    </cacheField>
    <cacheField name="SUB_x000a_ITEM" numFmtId="0">
      <sharedItems containsBlank="1"/>
    </cacheField>
    <cacheField name="SUB_x000a_ITEM 2" numFmtId="0">
      <sharedItems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20">
        <s v="SALARIO"/>
        <s v="CONTRIBUCIONES INHERENTES A LA NÓMINA"/>
        <s v="REMUNERACIONES NO CONSTITUTIVAS DE FACTOR SALARIAL"/>
        <s v="ADQUISICIÓN DE BIENES  Y SERVICIOS"/>
        <s v="ADJUDICACIÓN Y LIBERACIÓN JUDICIAL"/>
        <s v="MESADAS PENSIONALES (DE PENSIONES)"/>
        <s v="INCAPACIDADES Y LICENCIAS DE MATERNIDAD Y PATERNIDAD (NO DE PENSIONES)"/>
        <s v="SENTENCIAS Y CONCILIACIONES"/>
        <s v="PRÉSTAMOS POR CALAMIDAD DOMÉSTICA"/>
        <s v="IMPUESTOS"/>
        <s v="CUOTA DE FISCALIZACIÓN Y AUDITAJE"/>
        <s v="7. ACTORES DIFERENCIALES PARA EL CAMBIO / 5. CONSOLIDACIÓN DEL SISTEMA NACIONAL DE BIENESTAR FAMILIAR Y DEL GASTO PÚBLICO PARA LA NIÑEZ"/>
        <s v="3. DERECHO HUMANO A LA ALIMENTACIÓN / B. ENTORNOS DE DESARROLLO QUE INCENTIVEN LA ALIMENTACIÓN SALUDABLE Y ADECUADA"/>
        <s v="7. ACTORES DIFERENCIALES PARA EL CAMBIO / 2. UNIVERSALIZACIÓN DE LA ATENCIÓN INTEGRAL A LA PRIMERA INFANCIA EN LOS TERRITORIOS CON MAYOR RIESGO DE VULNERACIÓN DE DERECHOS PARA LA NIÑEZ / Z. ECI CATATUMBO"/>
        <s v="7. ACTORES DIFERENCIALES PARA EL CAMBIO / 8. EL INSTITUTO COLOMBIANO DE BIENESTAR FAMILIAR COMO IMPULSOR DE PROYECTOS DE VIDA / Z. ECI CATATUMBO"/>
        <s v="7. ACTORES DIFERENCIALES PARA EL CAMBIO / 2. UNIVERSALIZACIÓN DE LA ATENCIÓN INTEGRAL A LA PRIMERA INFANCIA EN LOS TERRITORIOS CON MAYOR RIESGO DE VULNERACIÓN DE DERECHOS PARA LA NIÑEZ"/>
        <s v="7. ACTORES DIFERENCIALES PARA EL CAMBIO / 8. EL INSTITUTO COLOMBIANO DE BIENESTAR FAMILIAR COMO IMPULSOR DE PROYECTOS DE VIDA"/>
        <s v="7. ACTORES DIFERENCIALES PARA EL CAMBIO / 4. FORTALECIMIENTO DE LAS FAMILIAS Y LAS COMUNIDADES"/>
        <s v="5. CONVERGENCIA REGIONAL / B. ENTIDADES PÚBLICAS TERRITORIALES Y NACIONALES FORTALECIDAS"/>
        <s v="3. DERECHO HUMANO A LA ALIMENTACIÓN / B. ENTORNOS DE DESARROLLO QUE INCENTIVEN LA ALIMENTACIÓN SALUDABLE Y ADECUADA / Z. ECI CATATUMBO"/>
      </sharedItems>
    </cacheField>
    <cacheField name="APR. INICIAL" numFmtId="164">
      <sharedItems containsSemiMixedTypes="0" containsString="0" containsNumber="1" containsInteger="1" minValue="0" maxValue="637201550000"/>
    </cacheField>
    <cacheField name="APR. ADICIONADA" numFmtId="164">
      <sharedItems containsSemiMixedTypes="0" containsString="0" containsNumber="1" containsInteger="1" minValue="0" maxValue="43900439199"/>
    </cacheField>
    <cacheField name="APR. REDUCIDA" numFmtId="164">
      <sharedItems containsSemiMixedTypes="0" containsString="0" containsNumber="1" containsInteger="1" minValue="0" maxValue="64237510055"/>
    </cacheField>
    <cacheField name="APR. VIGENTE" numFmtId="164">
      <sharedItems containsSemiMixedTypes="0" containsString="0" containsNumber="1" containsInteger="1" minValue="0" maxValue="637201550000"/>
    </cacheField>
    <cacheField name="APR BLOQUEADA" numFmtId="164">
      <sharedItems containsSemiMixedTypes="0" containsString="0" containsNumber="1" containsInteger="1" minValue="0" maxValue="0"/>
    </cacheField>
    <cacheField name="CDP" numFmtId="164">
      <sharedItems containsSemiMixedTypes="0" containsString="0" containsNumber="1" minValue="0" maxValue="637201550000"/>
    </cacheField>
    <cacheField name="APR. DISPONIBLE" numFmtId="164">
      <sharedItems containsSemiMixedTypes="0" containsString="0" containsNumber="1" minValue="0" maxValue="64567964873"/>
    </cacheField>
    <cacheField name="COMPROMISO" numFmtId="164">
      <sharedItems containsSemiMixedTypes="0" containsString="0" containsNumber="1" minValue="0" maxValue="546138641157.77002"/>
    </cacheField>
    <cacheField name="OBLIGACION" numFmtId="164">
      <sharedItems containsSemiMixedTypes="0" containsString="0" containsNumber="1" minValue="0" maxValue="155335038141"/>
    </cacheField>
    <cacheField name="ORDEN PAGO" numFmtId="164">
      <sharedItems containsSemiMixedTypes="0" containsString="0" containsNumber="1" minValue="0" maxValue="155335038141"/>
    </cacheField>
    <cacheField name="PAGOS" numFmtId="164">
      <sharedItems containsSemiMixedTypes="0" containsString="0" containsNumber="1" minValue="0" maxValue="1553350381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3">
  <r>
    <x v="0"/>
    <x v="0"/>
    <s v="A-01-01-01"/>
    <s v="A"/>
    <s v="01"/>
    <s v="01"/>
    <s v="01"/>
    <m/>
    <m/>
    <m/>
    <m/>
    <m/>
    <s v="Propios"/>
    <s v="27"/>
    <s v="CSF"/>
    <x v="0"/>
    <n v="637201550000"/>
    <n v="0"/>
    <n v="0"/>
    <n v="637201550000"/>
    <n v="0"/>
    <n v="637201550000"/>
    <n v="0"/>
    <n v="155373226231"/>
    <n v="155335038141"/>
    <n v="155335038141"/>
    <n v="155335038141"/>
  </r>
  <r>
    <x v="0"/>
    <x v="0"/>
    <s v="A-01-01-02"/>
    <s v="A"/>
    <s v="01"/>
    <s v="01"/>
    <s v="02"/>
    <m/>
    <m/>
    <m/>
    <m/>
    <m/>
    <s v="Propios"/>
    <s v="27"/>
    <s v="CSF"/>
    <x v="1"/>
    <n v="220735470000"/>
    <n v="0"/>
    <n v="0"/>
    <n v="220735470000"/>
    <n v="0"/>
    <n v="220735470000"/>
    <n v="0"/>
    <n v="43133478766"/>
    <n v="43133478766"/>
    <n v="43133478766"/>
    <n v="43133478766"/>
  </r>
  <r>
    <x v="0"/>
    <x v="0"/>
    <s v="A-01-01-03"/>
    <s v="A"/>
    <s v="01"/>
    <s v="01"/>
    <s v="03"/>
    <m/>
    <m/>
    <m/>
    <m/>
    <m/>
    <s v="Propios"/>
    <s v="27"/>
    <s v="CSF"/>
    <x v="2"/>
    <n v="52057310000"/>
    <n v="0"/>
    <n v="0"/>
    <n v="52057310000"/>
    <n v="0"/>
    <n v="52057310000"/>
    <n v="0"/>
    <n v="6906963178"/>
    <n v="6896775630"/>
    <n v="6896775630"/>
    <n v="6896775630"/>
  </r>
  <r>
    <x v="0"/>
    <x v="0"/>
    <s v="A-02"/>
    <s v="A"/>
    <s v="02"/>
    <m/>
    <m/>
    <m/>
    <m/>
    <m/>
    <m/>
    <m/>
    <s v="Propios"/>
    <s v="27"/>
    <s v="CSF"/>
    <x v="3"/>
    <n v="38514730417"/>
    <n v="2276782590"/>
    <n v="3108256356"/>
    <n v="37683256651"/>
    <n v="0"/>
    <n v="31733129493.919998"/>
    <n v="5950127157.0799999"/>
    <n v="29211910192.919998"/>
    <n v="6120378788.4899998"/>
    <n v="6120378788.4899998"/>
    <n v="6120378788.4899998"/>
  </r>
  <r>
    <x v="0"/>
    <x v="0"/>
    <s v="A-03-03-01-015"/>
    <s v="A"/>
    <s v="03"/>
    <s v="03"/>
    <s v="01"/>
    <s v="015"/>
    <m/>
    <m/>
    <m/>
    <m/>
    <s v="Propios"/>
    <s v="27"/>
    <s v="CSF"/>
    <x v="4"/>
    <n v="0"/>
    <n v="650000000"/>
    <n v="0"/>
    <n v="650000000"/>
    <n v="0"/>
    <n v="20290808"/>
    <n v="629709192"/>
    <n v="20290808"/>
    <n v="20290808"/>
    <n v="20290808"/>
    <n v="20290808"/>
  </r>
  <r>
    <x v="0"/>
    <x v="0"/>
    <s v="A-03-04-02-001"/>
    <s v="A"/>
    <s v="03"/>
    <s v="04"/>
    <s v="02"/>
    <s v="001"/>
    <m/>
    <m/>
    <m/>
    <m/>
    <s v="Propios"/>
    <s v="27"/>
    <s v="CSF"/>
    <x v="5"/>
    <n v="105525916"/>
    <n v="0"/>
    <n v="0"/>
    <n v="105525916"/>
    <n v="0"/>
    <n v="105525916"/>
    <n v="0"/>
    <n v="17082000"/>
    <n v="17082000"/>
    <n v="17082000"/>
    <n v="17082000"/>
  </r>
  <r>
    <x v="0"/>
    <x v="0"/>
    <s v="A-03-04-02-012"/>
    <s v="A"/>
    <s v="03"/>
    <s v="04"/>
    <s v="02"/>
    <s v="012"/>
    <m/>
    <m/>
    <m/>
    <m/>
    <s v="Propios"/>
    <s v="27"/>
    <s v="CSF"/>
    <x v="6"/>
    <n v="5502000000"/>
    <n v="0"/>
    <n v="0"/>
    <n v="5502000000"/>
    <n v="0"/>
    <n v="5502000000"/>
    <n v="0"/>
    <n v="1577803354"/>
    <n v="1577603354"/>
    <n v="1577603354"/>
    <n v="1577603354"/>
  </r>
  <r>
    <x v="0"/>
    <x v="0"/>
    <s v="A-03-10"/>
    <s v="A"/>
    <s v="03"/>
    <s v="10"/>
    <m/>
    <m/>
    <m/>
    <m/>
    <m/>
    <m/>
    <s v="Propios"/>
    <s v="27"/>
    <s v="CSF"/>
    <x v="7"/>
    <n v="6937250286"/>
    <n v="0"/>
    <n v="0"/>
    <n v="6937250286"/>
    <n v="0"/>
    <n v="6500000000"/>
    <n v="437250286"/>
    <n v="2166919893.8000002"/>
    <n v="2166919893.8000002"/>
    <n v="2166919893.8000002"/>
    <n v="2166919893.8000002"/>
  </r>
  <r>
    <x v="0"/>
    <x v="0"/>
    <s v="A-06-01-04-004"/>
    <s v="A"/>
    <s v="06"/>
    <s v="01"/>
    <s v="04"/>
    <s v="004"/>
    <m/>
    <m/>
    <m/>
    <m/>
    <s v="Propios"/>
    <s v="27"/>
    <s v="CSF"/>
    <x v="8"/>
    <n v="79730600"/>
    <n v="0"/>
    <n v="0"/>
    <n v="79730600"/>
    <n v="0"/>
    <n v="0"/>
    <n v="79730600"/>
    <n v="0"/>
    <n v="0"/>
    <n v="0"/>
    <n v="0"/>
  </r>
  <r>
    <x v="0"/>
    <x v="0"/>
    <s v="A-08-01"/>
    <s v="A"/>
    <s v="08"/>
    <s v="01"/>
    <m/>
    <m/>
    <m/>
    <m/>
    <m/>
    <m/>
    <s v="Propios"/>
    <s v="27"/>
    <s v="CSF"/>
    <x v="9"/>
    <n v="1128038574"/>
    <n v="5908000"/>
    <n v="121946574"/>
    <n v="1012000000"/>
    <n v="0"/>
    <n v="1012000000"/>
    <n v="0"/>
    <n v="992673062"/>
    <n v="990769714"/>
    <n v="990769714"/>
    <n v="990769714"/>
  </r>
  <r>
    <x v="0"/>
    <x v="0"/>
    <s v="A-08-04-01"/>
    <s v="A"/>
    <s v="08"/>
    <s v="04"/>
    <s v="01"/>
    <m/>
    <m/>
    <m/>
    <m/>
    <m/>
    <s v="Propios"/>
    <s v="27"/>
    <s v="CSF"/>
    <x v="10"/>
    <n v="23294824198"/>
    <n v="0"/>
    <n v="0"/>
    <n v="23294824198"/>
    <n v="0"/>
    <n v="0"/>
    <n v="23294824198"/>
    <n v="0"/>
    <n v="0"/>
    <n v="0"/>
    <n v="0"/>
  </r>
  <r>
    <x v="0"/>
    <x v="0"/>
    <s v="C-4602-1500-3-704050"/>
    <s v="C"/>
    <s v="4602"/>
    <s v="1500"/>
    <s v="3"/>
    <s v="704050"/>
    <m/>
    <m/>
    <m/>
    <m/>
    <s v="Propios"/>
    <s v="27"/>
    <s v="CSF"/>
    <x v="11"/>
    <n v="8474015500"/>
    <n v="0"/>
    <n v="112987000"/>
    <n v="8361028500"/>
    <n v="0"/>
    <n v="6547789001"/>
    <n v="1813239499"/>
    <n v="5806421758"/>
    <n v="1410640848"/>
    <n v="1410640848"/>
    <n v="1410640848"/>
  </r>
  <r>
    <x v="0"/>
    <x v="0"/>
    <s v="C-4602-1500-5-30205B"/>
    <s v="C"/>
    <s v="4602"/>
    <s v="1500"/>
    <s v="5"/>
    <s v="30205B"/>
    <m/>
    <m/>
    <m/>
    <m/>
    <s v="Propios"/>
    <s v="27"/>
    <s v="CSF"/>
    <x v="12"/>
    <n v="223591105149"/>
    <n v="0"/>
    <n v="45391"/>
    <n v="223591059758"/>
    <n v="0"/>
    <n v="208592449857"/>
    <n v="14998609901"/>
    <n v="207537230890"/>
    <n v="5658379345"/>
    <n v="5658379345"/>
    <n v="5658379345"/>
  </r>
  <r>
    <x v="0"/>
    <x v="0"/>
    <s v="C-4602-1500-9-704020Z"/>
    <s v="C"/>
    <s v="4602"/>
    <s v="1500"/>
    <s v="9"/>
    <s v="704020Z"/>
    <s v=""/>
    <s v=""/>
    <s v=""/>
    <s v=""/>
    <s v="Nación"/>
    <s v="10"/>
    <s v="CSF"/>
    <x v="13"/>
    <n v="0"/>
    <n v="8749082380"/>
    <n v="0"/>
    <n v="8749082380"/>
    <n v="0"/>
    <n v="0"/>
    <n v="8749082380"/>
    <n v="0"/>
    <n v="0"/>
    <n v="0"/>
    <n v="0"/>
  </r>
  <r>
    <x v="0"/>
    <x v="0"/>
    <s v="C-4602-1500-9-704080Z"/>
    <s v="C"/>
    <s v="4602"/>
    <s v="1500"/>
    <s v="9"/>
    <s v="704080Z"/>
    <s v=""/>
    <s v=""/>
    <s v=""/>
    <s v=""/>
    <s v="Nación"/>
    <s v="10"/>
    <s v="CSF"/>
    <x v="14"/>
    <n v="0"/>
    <n v="4055187557"/>
    <n v="0"/>
    <n v="4055187557"/>
    <n v="0"/>
    <n v="0"/>
    <n v="4055187557"/>
    <n v="0"/>
    <n v="0"/>
    <n v="0"/>
    <n v="0"/>
  </r>
  <r>
    <x v="0"/>
    <x v="0"/>
    <s v="C-4602-1500-9-704020"/>
    <s v="C"/>
    <s v="4602"/>
    <s v="1500"/>
    <s v="9"/>
    <s v="704020"/>
    <m/>
    <m/>
    <m/>
    <m/>
    <s v="Nación"/>
    <s v="10"/>
    <s v="CSF"/>
    <x v="15"/>
    <n v="178181191303"/>
    <n v="4949827435"/>
    <n v="64237510055"/>
    <n v="118893508683"/>
    <n v="0"/>
    <n v="83163864105.979996"/>
    <n v="35729644577.019997"/>
    <n v="51381371754.980003"/>
    <n v="792477646.65999997"/>
    <n v="792477646.65999997"/>
    <n v="792477646.65999997"/>
  </r>
  <r>
    <x v="0"/>
    <x v="0"/>
    <s v="C-4602-1500-9-704020"/>
    <s v="C"/>
    <s v="4602"/>
    <s v="1500"/>
    <s v="9"/>
    <s v="704020"/>
    <m/>
    <m/>
    <m/>
    <m/>
    <s v="Propios"/>
    <s v="20"/>
    <s v="CSF"/>
    <x v="15"/>
    <n v="11701345021"/>
    <n v="0"/>
    <n v="9997374117"/>
    <n v="1703970904"/>
    <n v="0"/>
    <n v="0"/>
    <n v="1703970904"/>
    <n v="0"/>
    <n v="0"/>
    <n v="0"/>
    <n v="0"/>
  </r>
  <r>
    <x v="0"/>
    <x v="0"/>
    <s v="C-4602-1500-9-704020"/>
    <s v="C"/>
    <s v="4602"/>
    <s v="1500"/>
    <s v="9"/>
    <s v="704020"/>
    <m/>
    <m/>
    <m/>
    <m/>
    <s v="Propios"/>
    <s v="27"/>
    <s v="CSF"/>
    <x v="15"/>
    <n v="42612175897"/>
    <n v="4450000000"/>
    <n v="29533620740"/>
    <n v="17528555157"/>
    <n v="0"/>
    <n v="12069611386"/>
    <n v="5458943771"/>
    <n v="11048741526"/>
    <n v="3341599496"/>
    <n v="3341599496"/>
    <n v="3341599496"/>
  </r>
  <r>
    <x v="0"/>
    <x v="0"/>
    <s v="C-4602-1500-9-704080"/>
    <s v="C"/>
    <s v="4602"/>
    <s v="1500"/>
    <s v="9"/>
    <s v="704080"/>
    <m/>
    <m/>
    <m/>
    <m/>
    <s v="Nación"/>
    <s v="10"/>
    <s v="CSF"/>
    <x v="16"/>
    <n v="106801320981"/>
    <n v="16721857663"/>
    <n v="45357433531"/>
    <n v="78165745113"/>
    <n v="0"/>
    <n v="25338793857.029999"/>
    <n v="52826951255.970001"/>
    <n v="16665420861.030001"/>
    <n v="2599764956.9200001"/>
    <n v="2599764956.9200001"/>
    <n v="2599764956.9200001"/>
  </r>
  <r>
    <x v="0"/>
    <x v="0"/>
    <s v="C-4602-1500-9-704080"/>
    <s v="C"/>
    <s v="4602"/>
    <s v="1500"/>
    <s v="9"/>
    <s v="704080"/>
    <m/>
    <m/>
    <m/>
    <m/>
    <s v="Propios"/>
    <s v="27"/>
    <s v="CSF"/>
    <x v="16"/>
    <n v="143498613030"/>
    <n v="12172787576"/>
    <n v="22415486740"/>
    <n v="133255913866"/>
    <n v="0"/>
    <n v="68687948993"/>
    <n v="64567964873"/>
    <n v="53332068605"/>
    <n v="43420075318"/>
    <n v="43420075318"/>
    <n v="43420075318"/>
  </r>
  <r>
    <x v="0"/>
    <x v="0"/>
    <s v="C-4602-1500-10-704040"/>
    <s v="C"/>
    <s v="4602"/>
    <s v="1500"/>
    <s v="10"/>
    <s v="704040"/>
    <m/>
    <m/>
    <m/>
    <m/>
    <s v="Nación"/>
    <s v="16"/>
    <s v="CSF"/>
    <x v="17"/>
    <n v="22428503682"/>
    <n v="0"/>
    <n v="1038331983"/>
    <n v="21390171699"/>
    <n v="0"/>
    <n v="18876455417"/>
    <n v="2513716282"/>
    <n v="0"/>
    <n v="0"/>
    <n v="0"/>
    <n v="0"/>
  </r>
  <r>
    <x v="0"/>
    <x v="0"/>
    <s v="C-4602-1500-10-704040"/>
    <s v="C"/>
    <s v="4602"/>
    <s v="1500"/>
    <s v="10"/>
    <s v="704040"/>
    <m/>
    <m/>
    <m/>
    <m/>
    <s v="Propios"/>
    <s v="21"/>
    <s v="CSF"/>
    <x v="17"/>
    <n v="15772408493"/>
    <n v="1067612385"/>
    <n v="1082742233"/>
    <n v="15757278645"/>
    <n v="0"/>
    <n v="7479694836"/>
    <n v="8277583809"/>
    <n v="4827460300"/>
    <n v="105512632"/>
    <n v="105512632"/>
    <n v="105512632"/>
  </r>
  <r>
    <x v="0"/>
    <x v="0"/>
    <s v="C-4602-1500-10-704040"/>
    <s v="C"/>
    <s v="4602"/>
    <s v="1500"/>
    <s v="10"/>
    <s v="704040"/>
    <m/>
    <m/>
    <m/>
    <m/>
    <s v="Propios"/>
    <s v="27"/>
    <s v="CSF"/>
    <x v="17"/>
    <n v="216162824235"/>
    <n v="41000000"/>
    <n v="9682313955"/>
    <n v="206521510280"/>
    <n v="0"/>
    <n v="191254364356.60999"/>
    <n v="15267145923.389999"/>
    <n v="137325078865.61"/>
    <n v="36082552027.019997"/>
    <n v="36082552027.019997"/>
    <n v="36082552027.019997"/>
  </r>
  <r>
    <x v="0"/>
    <x v="0"/>
    <s v="C-4699-1500-1-704080"/>
    <s v="C"/>
    <s v="4699"/>
    <s v="1500"/>
    <s v="1"/>
    <s v="704080"/>
    <m/>
    <m/>
    <m/>
    <m/>
    <s v="Propios"/>
    <s v="27"/>
    <s v="CSF"/>
    <x v="16"/>
    <n v="75891631729"/>
    <n v="3035873172"/>
    <n v="3139076730"/>
    <n v="75788428171"/>
    <n v="0"/>
    <n v="61779313105"/>
    <n v="14009115066"/>
    <n v="56214652309"/>
    <n v="3762146513"/>
    <n v="3762146513"/>
    <n v="3762146513"/>
  </r>
  <r>
    <x v="0"/>
    <x v="0"/>
    <s v="C-4699-1500-3-53105B"/>
    <s v="C"/>
    <s v="4699"/>
    <s v="1500"/>
    <s v="3"/>
    <s v="53105B"/>
    <m/>
    <m/>
    <m/>
    <m/>
    <s v="Propios"/>
    <s v="27"/>
    <s v="CSF"/>
    <x v="18"/>
    <n v="331522124739"/>
    <n v="17767443960"/>
    <n v="36763497306"/>
    <n v="312526071393"/>
    <n v="0"/>
    <n v="292761519053.21997"/>
    <n v="19764552339.779999"/>
    <n v="259082646107.19"/>
    <n v="45022837916.739998"/>
    <n v="45022837916.739998"/>
    <n v="45022837916.739998"/>
  </r>
  <r>
    <x v="1"/>
    <x v="1"/>
    <s v="A-02"/>
    <s v="A"/>
    <s v="02"/>
    <m/>
    <m/>
    <m/>
    <m/>
    <m/>
    <m/>
    <m/>
    <s v="Propios"/>
    <s v="27"/>
    <s v="CSF"/>
    <x v="3"/>
    <n v="1023726489"/>
    <n v="0"/>
    <n v="0"/>
    <n v="1023726489"/>
    <n v="0"/>
    <n v="1023726489"/>
    <n v="0"/>
    <n v="2377397"/>
    <n v="2377397"/>
    <n v="2377397"/>
    <n v="2377397"/>
  </r>
  <r>
    <x v="1"/>
    <x v="1"/>
    <s v="A-08-01"/>
    <s v="A"/>
    <s v="08"/>
    <s v="01"/>
    <m/>
    <m/>
    <m/>
    <m/>
    <m/>
    <m/>
    <s v="Propios"/>
    <s v="27"/>
    <s v="CSF"/>
    <x v="9"/>
    <n v="737139774"/>
    <n v="67944"/>
    <n v="0"/>
    <n v="737207718"/>
    <n v="0"/>
    <n v="737139774"/>
    <n v="67944"/>
    <n v="417375603"/>
    <n v="399101941.82999998"/>
    <n v="399101941.82999998"/>
    <n v="399101941.82999998"/>
  </r>
  <r>
    <x v="1"/>
    <x v="1"/>
    <s v="C-4602-1500-3-704050"/>
    <s v="C"/>
    <s v="4602"/>
    <s v="1500"/>
    <s v="3"/>
    <s v="704050"/>
    <m/>
    <m/>
    <m/>
    <m/>
    <s v="Propios"/>
    <s v="27"/>
    <s v="CSF"/>
    <x v="11"/>
    <n v="1011091750"/>
    <n v="10015000"/>
    <n v="0"/>
    <n v="1021106750"/>
    <n v="0"/>
    <n v="451259250"/>
    <n v="569847500"/>
    <n v="443743467.5"/>
    <n v="232971610.5"/>
    <n v="232971610.5"/>
    <n v="232971610.5"/>
  </r>
  <r>
    <x v="1"/>
    <x v="1"/>
    <s v="C-4602-1500-5-30205B"/>
    <s v="C"/>
    <s v="4602"/>
    <s v="1500"/>
    <s v="5"/>
    <s v="30205B"/>
    <m/>
    <m/>
    <m/>
    <m/>
    <s v="Propios"/>
    <s v="27"/>
    <s v="CSF"/>
    <x v="12"/>
    <n v="2933315118"/>
    <n v="0"/>
    <n v="0"/>
    <n v="2933315118"/>
    <n v="0"/>
    <n v="113863067"/>
    <n v="2819452051"/>
    <n v="86328952"/>
    <n v="19525018"/>
    <n v="19525018"/>
    <n v="19525018"/>
  </r>
  <r>
    <x v="1"/>
    <x v="1"/>
    <s v="C-4602-1500-9-704020"/>
    <s v="C"/>
    <s v="4602"/>
    <s v="1500"/>
    <s v="9"/>
    <s v="704020"/>
    <m/>
    <m/>
    <m/>
    <m/>
    <s v="Nación"/>
    <s v="10"/>
    <s v="CSF"/>
    <x v="15"/>
    <n v="429003079854"/>
    <n v="43900439199"/>
    <n v="0"/>
    <n v="472903519053"/>
    <n v="0"/>
    <n v="460921209404"/>
    <n v="11982309649"/>
    <n v="458714500304"/>
    <n v="129557315432"/>
    <n v="129557315432"/>
    <n v="129557315432"/>
  </r>
  <r>
    <x v="1"/>
    <x v="1"/>
    <s v="C-4602-1500-9-704020"/>
    <s v="C"/>
    <s v="4602"/>
    <s v="1500"/>
    <s v="9"/>
    <s v="704020"/>
    <m/>
    <m/>
    <m/>
    <m/>
    <s v="Propios"/>
    <s v="20"/>
    <s v="CSF"/>
    <x v="15"/>
    <n v="4884639502"/>
    <n v="0"/>
    <n v="0"/>
    <n v="4884639502"/>
    <n v="0"/>
    <n v="3134758116"/>
    <n v="1749881386"/>
    <n v="2928657925"/>
    <n v="877550060"/>
    <n v="877550060"/>
    <n v="877550060"/>
  </r>
  <r>
    <x v="1"/>
    <x v="1"/>
    <s v="C-4602-1500-9-704020"/>
    <s v="C"/>
    <s v="4602"/>
    <s v="1500"/>
    <s v="9"/>
    <s v="704020"/>
    <m/>
    <m/>
    <m/>
    <m/>
    <s v="Propios"/>
    <s v="27"/>
    <s v="CSF"/>
    <x v="15"/>
    <n v="1783385130"/>
    <n v="59595840"/>
    <n v="137328155"/>
    <n v="1705652815"/>
    <n v="0"/>
    <n v="810479352"/>
    <n v="895173463"/>
    <n v="805427957.26999998"/>
    <n v="313620986.26999998"/>
    <n v="313620986.26999998"/>
    <n v="313620986.26999998"/>
  </r>
  <r>
    <x v="1"/>
    <x v="1"/>
    <s v="C-4602-1500-9-704080"/>
    <s v="C"/>
    <s v="4602"/>
    <s v="1500"/>
    <s v="9"/>
    <s v="704080"/>
    <m/>
    <m/>
    <m/>
    <m/>
    <s v="Nación"/>
    <s v="10"/>
    <s v="CSF"/>
    <x v="16"/>
    <n v="1253141662"/>
    <n v="18468940"/>
    <n v="13775494"/>
    <n v="1257835108"/>
    <n v="0"/>
    <n v="477459134"/>
    <n v="780375974"/>
    <n v="376048786"/>
    <n v="63832946"/>
    <n v="63832946"/>
    <n v="63832946"/>
  </r>
  <r>
    <x v="1"/>
    <x v="1"/>
    <s v="C-4602-1500-9-704080"/>
    <s v="C"/>
    <s v="4602"/>
    <s v="1500"/>
    <s v="9"/>
    <s v="704080"/>
    <m/>
    <m/>
    <m/>
    <m/>
    <s v="Propios"/>
    <s v="27"/>
    <s v="CSF"/>
    <x v="16"/>
    <n v="45657682616"/>
    <n v="6935991496"/>
    <n v="2548675318"/>
    <n v="50044998794"/>
    <n v="0"/>
    <n v="44737181116"/>
    <n v="5307817678"/>
    <n v="42376226154"/>
    <n v="14714755719"/>
    <n v="14714755719"/>
    <n v="14714755719"/>
  </r>
  <r>
    <x v="1"/>
    <x v="1"/>
    <s v="C-4602-1500-10-704040"/>
    <s v="C"/>
    <s v="4602"/>
    <s v="1500"/>
    <s v="10"/>
    <s v="704040"/>
    <m/>
    <m/>
    <m/>
    <m/>
    <s v="Nación"/>
    <s v="16"/>
    <s v="CSF"/>
    <x v="17"/>
    <n v="20871483011"/>
    <n v="1531976321"/>
    <n v="0"/>
    <n v="22403459332"/>
    <n v="0"/>
    <n v="22403459332"/>
    <n v="0"/>
    <n v="22173863224"/>
    <n v="3141308516"/>
    <n v="3141308516"/>
    <n v="3141308516"/>
  </r>
  <r>
    <x v="1"/>
    <x v="1"/>
    <s v="C-4602-1500-10-704040"/>
    <s v="C"/>
    <s v="4602"/>
    <s v="1500"/>
    <s v="10"/>
    <s v="704040"/>
    <m/>
    <m/>
    <m/>
    <m/>
    <s v="Propios"/>
    <s v="21"/>
    <s v="CSF"/>
    <x v="17"/>
    <n v="12632107736"/>
    <n v="920997504"/>
    <n v="0"/>
    <n v="13553105240"/>
    <n v="0"/>
    <n v="11137702964"/>
    <n v="2415402276"/>
    <n v="8442106949"/>
    <n v="2539962027"/>
    <n v="2539962027"/>
    <n v="2539962027"/>
  </r>
  <r>
    <x v="1"/>
    <x v="1"/>
    <s v="C-4602-1500-10-704040"/>
    <s v="C"/>
    <s v="4602"/>
    <s v="1500"/>
    <s v="10"/>
    <s v="704040"/>
    <m/>
    <m/>
    <m/>
    <m/>
    <s v="Propios"/>
    <s v="27"/>
    <s v="CSF"/>
    <x v="17"/>
    <n v="121864308174"/>
    <n v="443362269"/>
    <n v="0"/>
    <n v="122307670443"/>
    <n v="0"/>
    <n v="82680005624"/>
    <n v="39627664819"/>
    <n v="82534092913.330002"/>
    <n v="54963328026.330002"/>
    <n v="54963328026.330002"/>
    <n v="54963328026.330002"/>
  </r>
  <r>
    <x v="1"/>
    <x v="1"/>
    <s v="C-4699-1500-1-704080"/>
    <s v="C"/>
    <s v="4699"/>
    <s v="1500"/>
    <s v="1"/>
    <s v="704080"/>
    <m/>
    <m/>
    <m/>
    <m/>
    <s v="Propios"/>
    <s v="27"/>
    <s v="CSF"/>
    <x v="16"/>
    <n v="194731353"/>
    <n v="9804744"/>
    <n v="500000"/>
    <n v="204036097"/>
    <n v="0"/>
    <n v="133531003"/>
    <n v="70505094"/>
    <n v="124491276"/>
    <n v="44551776"/>
    <n v="44551776"/>
    <n v="44551776"/>
  </r>
  <r>
    <x v="1"/>
    <x v="1"/>
    <s v="C-4699-1500-3-53105B"/>
    <s v="C"/>
    <s v="4699"/>
    <s v="1500"/>
    <s v="3"/>
    <s v="53105B"/>
    <m/>
    <m/>
    <m/>
    <m/>
    <s v="Propios"/>
    <s v="27"/>
    <s v="CSF"/>
    <x v="18"/>
    <n v="5540646738"/>
    <n v="1435348218"/>
    <n v="95190746"/>
    <n v="6880804210"/>
    <n v="0"/>
    <n v="5842873050"/>
    <n v="1037931160"/>
    <n v="5379086256.6199999"/>
    <n v="1858531461.46"/>
    <n v="1858531461.46"/>
    <n v="1858531461.46"/>
  </r>
  <r>
    <x v="2"/>
    <x v="2"/>
    <s v="A-02"/>
    <s v="A"/>
    <s v="02"/>
    <m/>
    <m/>
    <m/>
    <m/>
    <m/>
    <m/>
    <m/>
    <s v="Propios"/>
    <s v="27"/>
    <s v="CSF"/>
    <x v="3"/>
    <n v="764388243"/>
    <n v="0"/>
    <n v="0"/>
    <n v="764388243"/>
    <n v="0"/>
    <n v="764388243"/>
    <n v="0"/>
    <n v="706842412"/>
    <n v="7143099"/>
    <n v="7143099"/>
    <n v="7143099"/>
  </r>
  <r>
    <x v="2"/>
    <x v="2"/>
    <s v="A-08-01"/>
    <s v="A"/>
    <s v="08"/>
    <s v="01"/>
    <m/>
    <m/>
    <m/>
    <m/>
    <m/>
    <m/>
    <s v="Propios"/>
    <s v="27"/>
    <s v="CSF"/>
    <x v="9"/>
    <n v="225149904"/>
    <n v="14400"/>
    <n v="0"/>
    <n v="225164304"/>
    <n v="0"/>
    <n v="225164304"/>
    <n v="0"/>
    <n v="223877636"/>
    <n v="223877636"/>
    <n v="223877636"/>
    <n v="223877636"/>
  </r>
  <r>
    <x v="2"/>
    <x v="2"/>
    <s v="C-4602-1500-3-704050"/>
    <s v="C"/>
    <s v="4602"/>
    <s v="1500"/>
    <s v="3"/>
    <s v="704050"/>
    <m/>
    <m/>
    <m/>
    <m/>
    <s v="Propios"/>
    <s v="27"/>
    <s v="CSF"/>
    <x v="11"/>
    <n v="302961750"/>
    <n v="2000000"/>
    <n v="14214000"/>
    <n v="290747750"/>
    <n v="0"/>
    <n v="165019000"/>
    <n v="125728750"/>
    <n v="103145767"/>
    <n v="49319767"/>
    <n v="49319767"/>
    <n v="49319767"/>
  </r>
  <r>
    <x v="2"/>
    <x v="2"/>
    <s v="C-4602-1500-5-30205B"/>
    <s v="C"/>
    <s v="4602"/>
    <s v="1500"/>
    <s v="5"/>
    <s v="30205B"/>
    <m/>
    <m/>
    <m/>
    <m/>
    <s v="Propios"/>
    <s v="27"/>
    <s v="CSF"/>
    <x v="12"/>
    <n v="1403880267"/>
    <n v="0"/>
    <n v="0"/>
    <n v="1403880267"/>
    <n v="0"/>
    <n v="71128000"/>
    <n v="1332752267"/>
    <n v="62544504"/>
    <n v="16368504"/>
    <n v="16368504"/>
    <n v="16368504"/>
  </r>
  <r>
    <x v="2"/>
    <x v="2"/>
    <s v="C-4602-1500-9-704020"/>
    <s v="C"/>
    <s v="4602"/>
    <s v="1500"/>
    <s v="9"/>
    <s v="704020"/>
    <m/>
    <m/>
    <m/>
    <m/>
    <s v="Nación"/>
    <s v="10"/>
    <s v="CSF"/>
    <x v="15"/>
    <n v="297899717686"/>
    <n v="3507880012"/>
    <n v="975506489"/>
    <n v="300432091209"/>
    <n v="0"/>
    <n v="290027188073"/>
    <n v="10404903136"/>
    <n v="289552814352"/>
    <n v="80585702009"/>
    <n v="80585702009"/>
    <n v="80585702009"/>
  </r>
  <r>
    <x v="2"/>
    <x v="2"/>
    <s v="C-4602-1500-9-704020"/>
    <s v="C"/>
    <s v="4602"/>
    <s v="1500"/>
    <s v="9"/>
    <s v="704020"/>
    <m/>
    <m/>
    <m/>
    <m/>
    <s v="Propios"/>
    <s v="20"/>
    <s v="CSF"/>
    <x v="15"/>
    <n v="3297678972"/>
    <n v="9997374117"/>
    <n v="0"/>
    <n v="13295053089"/>
    <n v="0"/>
    <n v="12449626181"/>
    <n v="845426908"/>
    <n v="12366343925"/>
    <n v="669614768.25"/>
    <n v="669614768.25"/>
    <n v="669614768.25"/>
  </r>
  <r>
    <x v="2"/>
    <x v="2"/>
    <s v="C-4602-1500-9-704020"/>
    <s v="C"/>
    <s v="4602"/>
    <s v="1500"/>
    <s v="9"/>
    <s v="704020"/>
    <m/>
    <m/>
    <m/>
    <m/>
    <s v="Propios"/>
    <s v="27"/>
    <s v="CSF"/>
    <x v="15"/>
    <n v="562690072"/>
    <n v="0"/>
    <n v="0"/>
    <n v="562690072"/>
    <n v="0"/>
    <n v="498722358"/>
    <n v="63967714"/>
    <n v="179326802"/>
    <n v="15933506"/>
    <n v="15933506"/>
    <n v="15933506"/>
  </r>
  <r>
    <x v="2"/>
    <x v="2"/>
    <s v="C-4602-1500-9-704080"/>
    <s v="C"/>
    <s v="4602"/>
    <s v="1500"/>
    <s v="9"/>
    <s v="704080"/>
    <m/>
    <m/>
    <m/>
    <m/>
    <s v="Nación"/>
    <s v="10"/>
    <s v="CSF"/>
    <x v="16"/>
    <n v="3040606280"/>
    <n v="8731661156"/>
    <n v="846464883"/>
    <n v="10925802553"/>
    <n v="0"/>
    <n v="10592890333"/>
    <n v="332912220"/>
    <n v="8333081447"/>
    <n v="96678992"/>
    <n v="96678992"/>
    <n v="96678992"/>
  </r>
  <r>
    <x v="2"/>
    <x v="2"/>
    <s v="C-4602-1500-9-704080"/>
    <s v="C"/>
    <s v="4602"/>
    <s v="1500"/>
    <s v="9"/>
    <s v="704080"/>
    <m/>
    <m/>
    <m/>
    <m/>
    <s v="Propios"/>
    <s v="27"/>
    <s v="CSF"/>
    <x v="16"/>
    <n v="26903472606"/>
    <n v="704889200"/>
    <n v="1111101024"/>
    <n v="26497260782"/>
    <n v="0"/>
    <n v="24949166995"/>
    <n v="1548093787"/>
    <n v="24212386419"/>
    <n v="6034472330"/>
    <n v="6034472330"/>
    <n v="6034472330"/>
  </r>
  <r>
    <x v="2"/>
    <x v="2"/>
    <s v="C-4602-1500-10-704040"/>
    <s v="C"/>
    <s v="4602"/>
    <s v="1500"/>
    <s v="10"/>
    <s v="704040"/>
    <m/>
    <m/>
    <m/>
    <m/>
    <s v="Nación"/>
    <s v="16"/>
    <s v="CSF"/>
    <x v="17"/>
    <n v="4367539279"/>
    <n v="579571672"/>
    <n v="0"/>
    <n v="4947110951"/>
    <n v="0"/>
    <n v="4913256021"/>
    <n v="33854930"/>
    <n v="4913256021"/>
    <n v="673642079"/>
    <n v="673642079"/>
    <n v="673642079"/>
  </r>
  <r>
    <x v="2"/>
    <x v="2"/>
    <s v="C-4602-1500-10-704040"/>
    <s v="C"/>
    <s v="4602"/>
    <s v="1500"/>
    <s v="10"/>
    <s v="704040"/>
    <m/>
    <m/>
    <m/>
    <m/>
    <s v="Propios"/>
    <s v="21"/>
    <s v="CSF"/>
    <x v="17"/>
    <n v="4725335033"/>
    <n v="155756442"/>
    <n v="0"/>
    <n v="4881091475"/>
    <n v="0"/>
    <n v="4385610831"/>
    <n v="495480644"/>
    <n v="3371789351"/>
    <n v="1187958999"/>
    <n v="1187958999"/>
    <n v="1187958999"/>
  </r>
  <r>
    <x v="2"/>
    <x v="2"/>
    <s v="C-4602-1500-10-704040"/>
    <s v="C"/>
    <s v="4602"/>
    <s v="1500"/>
    <s v="10"/>
    <s v="704040"/>
    <m/>
    <m/>
    <m/>
    <m/>
    <s v="Propios"/>
    <s v="27"/>
    <s v="CSF"/>
    <x v="17"/>
    <n v="27367150020"/>
    <n v="117847543"/>
    <n v="74314858"/>
    <n v="27410682705"/>
    <n v="0"/>
    <n v="16191186938"/>
    <n v="11219495767"/>
    <n v="16144219390"/>
    <n v="9732772217"/>
    <n v="9732772217"/>
    <n v="9732772217"/>
  </r>
  <r>
    <x v="2"/>
    <x v="2"/>
    <s v="C-4699-1500-1-704080"/>
    <s v="C"/>
    <s v="4699"/>
    <s v="1500"/>
    <s v="1"/>
    <s v="704080"/>
    <m/>
    <m/>
    <m/>
    <m/>
    <s v="Propios"/>
    <s v="27"/>
    <s v="CSF"/>
    <x v="16"/>
    <n v="184949528"/>
    <n v="10696577"/>
    <n v="0"/>
    <n v="195646105"/>
    <n v="0"/>
    <n v="131935871"/>
    <n v="63710234"/>
    <n v="122720370"/>
    <n v="46184860"/>
    <n v="46184860"/>
    <n v="46184860"/>
  </r>
  <r>
    <x v="2"/>
    <x v="2"/>
    <s v="C-4699-1500-3-53105B"/>
    <s v="C"/>
    <s v="4699"/>
    <s v="1500"/>
    <s v="3"/>
    <s v="53105B"/>
    <m/>
    <m/>
    <m/>
    <m/>
    <s v="Propios"/>
    <s v="27"/>
    <s v="CSF"/>
    <x v="18"/>
    <n v="1391783033"/>
    <n v="1305063494"/>
    <n v="2391713"/>
    <n v="2694454814"/>
    <n v="0"/>
    <n v="2516081671"/>
    <n v="178373143"/>
    <n v="1457055909.3900001"/>
    <n v="630165814.69000006"/>
    <n v="630165814.69000006"/>
    <n v="630165814.69000006"/>
  </r>
  <r>
    <x v="3"/>
    <x v="3"/>
    <s v="A-02"/>
    <s v="A"/>
    <s v="02"/>
    <m/>
    <m/>
    <m/>
    <m/>
    <m/>
    <m/>
    <m/>
    <s v="Propios"/>
    <s v="27"/>
    <s v="CSF"/>
    <x v="3"/>
    <n v="2492487515"/>
    <n v="38120527"/>
    <n v="0"/>
    <n v="2530608042"/>
    <n v="0"/>
    <n v="2527108042"/>
    <n v="3500000"/>
    <n v="1063761009"/>
    <n v="269687859"/>
    <n v="269687859"/>
    <n v="269687859"/>
  </r>
  <r>
    <x v="3"/>
    <x v="3"/>
    <s v="A-03-03-01-015"/>
    <s v="A"/>
    <s v="03"/>
    <s v="03"/>
    <s v="01"/>
    <s v="015"/>
    <m/>
    <m/>
    <m/>
    <m/>
    <s v="Propios"/>
    <s v="27"/>
    <s v="CSF"/>
    <x v="4"/>
    <n v="0"/>
    <n v="2952576"/>
    <n v="0"/>
    <n v="2952576"/>
    <n v="0"/>
    <n v="0"/>
    <n v="2952576"/>
    <n v="0"/>
    <n v="0"/>
    <n v="0"/>
    <n v="0"/>
  </r>
  <r>
    <x v="3"/>
    <x v="3"/>
    <s v="A-08-01"/>
    <s v="A"/>
    <s v="08"/>
    <s v="01"/>
    <m/>
    <m/>
    <m/>
    <m/>
    <m/>
    <m/>
    <s v="Propios"/>
    <s v="27"/>
    <s v="CSF"/>
    <x v="9"/>
    <n v="525693400"/>
    <n v="0"/>
    <n v="0"/>
    <n v="525693400"/>
    <n v="0"/>
    <n v="525396216"/>
    <n v="297184"/>
    <n v="360816516"/>
    <n v="360530376"/>
    <n v="360530376"/>
    <n v="360530376"/>
  </r>
  <r>
    <x v="3"/>
    <x v="3"/>
    <s v="C-4602-1500-3-704050"/>
    <s v="C"/>
    <s v="4602"/>
    <s v="1500"/>
    <s v="3"/>
    <s v="704050"/>
    <m/>
    <m/>
    <m/>
    <m/>
    <s v="Propios"/>
    <s v="27"/>
    <s v="CSF"/>
    <x v="11"/>
    <n v="161575250"/>
    <n v="200000"/>
    <n v="0"/>
    <n v="161775250"/>
    <n v="0"/>
    <n v="76879202"/>
    <n v="84896048"/>
    <n v="76678125"/>
    <n v="37665173"/>
    <n v="37665173"/>
    <n v="37665173"/>
  </r>
  <r>
    <x v="3"/>
    <x v="3"/>
    <s v="C-4602-1500-5-30205B"/>
    <s v="C"/>
    <s v="4602"/>
    <s v="1500"/>
    <s v="5"/>
    <s v="30205B"/>
    <m/>
    <m/>
    <m/>
    <m/>
    <s v="Propios"/>
    <s v="27"/>
    <s v="CSF"/>
    <x v="12"/>
    <n v="93725000"/>
    <n v="0"/>
    <n v="0"/>
    <n v="93725000"/>
    <n v="0"/>
    <n v="75690000"/>
    <n v="18035000"/>
    <n v="58638000"/>
    <n v="9744000"/>
    <n v="9744000"/>
    <n v="9744000"/>
  </r>
  <r>
    <x v="3"/>
    <x v="3"/>
    <s v="C-4602-1500-9-704020"/>
    <s v="C"/>
    <s v="4602"/>
    <s v="1500"/>
    <s v="9"/>
    <s v="704020"/>
    <m/>
    <m/>
    <m/>
    <m/>
    <s v="Nación"/>
    <s v="10"/>
    <s v="CSF"/>
    <x v="15"/>
    <n v="281149833922"/>
    <n v="4983007562"/>
    <n v="112552430"/>
    <n v="286020289054"/>
    <n v="0"/>
    <n v="280116276856"/>
    <n v="5904012198"/>
    <n v="279566228728"/>
    <n v="91693193415"/>
    <n v="91693193415"/>
    <n v="91693193415"/>
  </r>
  <r>
    <x v="3"/>
    <x v="3"/>
    <s v="C-4602-1500-9-704020"/>
    <s v="C"/>
    <s v="4602"/>
    <s v="1500"/>
    <s v="9"/>
    <s v="704020"/>
    <m/>
    <m/>
    <m/>
    <m/>
    <s v="Propios"/>
    <s v="20"/>
    <s v="CSF"/>
    <x v="15"/>
    <n v="5039143604"/>
    <n v="0"/>
    <n v="0"/>
    <n v="5039143604"/>
    <n v="0"/>
    <n v="4990780979"/>
    <n v="48362625"/>
    <n v="3527096996"/>
    <n v="1255640331"/>
    <n v="1255640331"/>
    <n v="1255640331"/>
  </r>
  <r>
    <x v="3"/>
    <x v="3"/>
    <s v="C-4602-1500-9-704020"/>
    <s v="C"/>
    <s v="4602"/>
    <s v="1500"/>
    <s v="9"/>
    <s v="704020"/>
    <m/>
    <m/>
    <m/>
    <m/>
    <s v="Propios"/>
    <s v="27"/>
    <s v="CSF"/>
    <x v="15"/>
    <n v="1565853370"/>
    <n v="25133106740"/>
    <n v="0"/>
    <n v="26698960110"/>
    <n v="0"/>
    <n v="26564284083"/>
    <n v="134676027"/>
    <n v="26218206085"/>
    <n v="12298975087"/>
    <n v="12298975087"/>
    <n v="12298975087"/>
  </r>
  <r>
    <x v="3"/>
    <x v="3"/>
    <s v="C-4602-1500-9-704080"/>
    <s v="C"/>
    <s v="4602"/>
    <s v="1500"/>
    <s v="9"/>
    <s v="704080"/>
    <m/>
    <m/>
    <m/>
    <m/>
    <s v="Nación"/>
    <s v="10"/>
    <s v="CSF"/>
    <x v="16"/>
    <n v="3087349630"/>
    <n v="466983149"/>
    <n v="447636218"/>
    <n v="3106696561"/>
    <n v="0"/>
    <n v="638477809"/>
    <n v="2468218752"/>
    <n v="586283781"/>
    <n v="29825154"/>
    <n v="29825154"/>
    <n v="29825154"/>
  </r>
  <r>
    <x v="3"/>
    <x v="3"/>
    <s v="C-4602-1500-9-704080"/>
    <s v="C"/>
    <s v="4602"/>
    <s v="1500"/>
    <s v="9"/>
    <s v="704080"/>
    <m/>
    <m/>
    <m/>
    <m/>
    <s v="Propios"/>
    <s v="27"/>
    <s v="CSF"/>
    <x v="16"/>
    <n v="52744509485"/>
    <n v="0"/>
    <n v="364191878"/>
    <n v="52380317607"/>
    <n v="0"/>
    <n v="50814197467"/>
    <n v="1566120140"/>
    <n v="50192346711"/>
    <n v="16336611121"/>
    <n v="16336611121"/>
    <n v="16336611121"/>
  </r>
  <r>
    <x v="3"/>
    <x v="3"/>
    <s v="C-4602-1500-10-704040"/>
    <s v="C"/>
    <s v="4602"/>
    <s v="1500"/>
    <s v="10"/>
    <s v="704040"/>
    <m/>
    <m/>
    <m/>
    <m/>
    <s v="Nación"/>
    <s v="16"/>
    <s v="CSF"/>
    <x v="17"/>
    <n v="14428079588"/>
    <n v="1936914599"/>
    <n v="0"/>
    <n v="16364994187"/>
    <n v="0"/>
    <n v="16364994187"/>
    <n v="0"/>
    <n v="16364994187"/>
    <n v="2228042992"/>
    <n v="2228042992"/>
    <n v="2228042992"/>
  </r>
  <r>
    <x v="3"/>
    <x v="3"/>
    <s v="C-4602-1500-10-704040"/>
    <s v="C"/>
    <s v="4602"/>
    <s v="1500"/>
    <s v="10"/>
    <s v="704040"/>
    <m/>
    <m/>
    <m/>
    <m/>
    <s v="Propios"/>
    <s v="21"/>
    <s v="CSF"/>
    <x v="17"/>
    <n v="23040837248"/>
    <n v="1677343896"/>
    <n v="0"/>
    <n v="24718181144"/>
    <n v="0"/>
    <n v="20800075909"/>
    <n v="3918105235"/>
    <n v="15525546346"/>
    <n v="4580890699"/>
    <n v="4580890699"/>
    <n v="4580890699"/>
  </r>
  <r>
    <x v="3"/>
    <x v="3"/>
    <s v="C-4602-1500-10-704040"/>
    <s v="C"/>
    <s v="4602"/>
    <s v="1500"/>
    <s v="10"/>
    <s v="704040"/>
    <m/>
    <m/>
    <m/>
    <m/>
    <s v="Propios"/>
    <s v="27"/>
    <s v="CSF"/>
    <x v="17"/>
    <n v="131753339762"/>
    <n v="1713556560"/>
    <n v="0"/>
    <n v="133466896322"/>
    <n v="0"/>
    <n v="133460095064"/>
    <n v="6801258"/>
    <n v="88825892612"/>
    <n v="57932294543"/>
    <n v="57932294543"/>
    <n v="57932294543"/>
  </r>
  <r>
    <x v="3"/>
    <x v="3"/>
    <s v="C-4699-1500-1-704080"/>
    <s v="C"/>
    <s v="4699"/>
    <s v="1500"/>
    <s v="1"/>
    <s v="704080"/>
    <m/>
    <m/>
    <m/>
    <m/>
    <s v="Propios"/>
    <s v="27"/>
    <s v="CSF"/>
    <x v="16"/>
    <n v="270516110"/>
    <n v="16088282"/>
    <n v="0"/>
    <n v="286604392"/>
    <n v="0"/>
    <n v="180183331"/>
    <n v="106421061"/>
    <n v="180183331"/>
    <n v="62566446"/>
    <n v="62566446"/>
    <n v="62566446"/>
  </r>
  <r>
    <x v="3"/>
    <x v="3"/>
    <s v="C-4699-1500-3-53105B"/>
    <s v="C"/>
    <s v="4699"/>
    <s v="1500"/>
    <s v="3"/>
    <s v="53105B"/>
    <m/>
    <m/>
    <m/>
    <m/>
    <s v="Propios"/>
    <s v="27"/>
    <s v="CSF"/>
    <x v="18"/>
    <n v="9486049463"/>
    <n v="1704081241"/>
    <n v="431481535"/>
    <n v="10758649169"/>
    <n v="0"/>
    <n v="9199296423.5"/>
    <n v="1559352745.5"/>
    <n v="8664530379.5"/>
    <n v="3000411199.1399999"/>
    <n v="3000411199.1399999"/>
    <n v="3000411199.1399999"/>
  </r>
  <r>
    <x v="4"/>
    <x v="4"/>
    <s v="A-02"/>
    <s v="A"/>
    <s v="02"/>
    <m/>
    <m/>
    <m/>
    <m/>
    <m/>
    <m/>
    <m/>
    <s v="Propios"/>
    <s v="27"/>
    <s v="CSF"/>
    <x v="3"/>
    <n v="78638263"/>
    <n v="36857000"/>
    <n v="0"/>
    <n v="115495263"/>
    <n v="0"/>
    <n v="115495263"/>
    <n v="0"/>
    <n v="69987000"/>
    <n v="23427000"/>
    <n v="23427000"/>
    <n v="23427000"/>
  </r>
  <r>
    <x v="4"/>
    <x v="4"/>
    <s v="A-08-01"/>
    <s v="A"/>
    <s v="08"/>
    <s v="01"/>
    <m/>
    <m/>
    <m/>
    <m/>
    <m/>
    <m/>
    <s v="Propios"/>
    <s v="27"/>
    <s v="CSF"/>
    <x v="9"/>
    <n v="185473202"/>
    <n v="0"/>
    <n v="0"/>
    <n v="185473202"/>
    <n v="0"/>
    <n v="185473202"/>
    <n v="0"/>
    <n v="158650722"/>
    <n v="157923803"/>
    <n v="157923803"/>
    <n v="157923803"/>
  </r>
  <r>
    <x v="4"/>
    <x v="4"/>
    <s v="C-4602-1500-3-704050"/>
    <s v="C"/>
    <s v="4602"/>
    <s v="1500"/>
    <s v="3"/>
    <s v="704050"/>
    <m/>
    <m/>
    <m/>
    <m/>
    <s v="Propios"/>
    <s v="27"/>
    <s v="CSF"/>
    <x v="11"/>
    <n v="494743750"/>
    <n v="0"/>
    <n v="0"/>
    <n v="494743750"/>
    <n v="0"/>
    <n v="424266000"/>
    <n v="70477750"/>
    <n v="420423836"/>
    <n v="124813540"/>
    <n v="124813540"/>
    <n v="124813540"/>
  </r>
  <r>
    <x v="4"/>
    <x v="4"/>
    <s v="C-4602-1500-5-30205B"/>
    <s v="C"/>
    <s v="4602"/>
    <s v="1500"/>
    <s v="5"/>
    <s v="30205B"/>
    <m/>
    <m/>
    <m/>
    <m/>
    <s v="Propios"/>
    <s v="27"/>
    <s v="CSF"/>
    <x v="12"/>
    <n v="6415787291"/>
    <n v="0"/>
    <n v="0"/>
    <n v="6415787291"/>
    <n v="0"/>
    <n v="197610320"/>
    <n v="6218176971"/>
    <n v="177392640"/>
    <n v="43235986"/>
    <n v="43235986"/>
    <n v="43235986"/>
  </r>
  <r>
    <x v="4"/>
    <x v="4"/>
    <s v="C-4602-1500-9-704020"/>
    <s v="C"/>
    <s v="4602"/>
    <s v="1500"/>
    <s v="9"/>
    <s v="704020"/>
    <m/>
    <m/>
    <m/>
    <m/>
    <s v="Nación"/>
    <s v="10"/>
    <s v="CSF"/>
    <x v="15"/>
    <n v="388663560247"/>
    <n v="653912899"/>
    <n v="244721474"/>
    <n v="389072751672"/>
    <n v="0"/>
    <n v="385123755088"/>
    <n v="3948996584"/>
    <n v="384543169439"/>
    <n v="136576920713.09"/>
    <n v="136576920713.09"/>
    <n v="136576920713.09"/>
  </r>
  <r>
    <x v="4"/>
    <x v="4"/>
    <s v="C-4602-1500-9-704020"/>
    <s v="C"/>
    <s v="4602"/>
    <s v="1500"/>
    <s v="9"/>
    <s v="704020"/>
    <m/>
    <m/>
    <m/>
    <m/>
    <s v="Propios"/>
    <s v="20"/>
    <s v="CSF"/>
    <x v="15"/>
    <n v="2626355675"/>
    <n v="0"/>
    <n v="0"/>
    <n v="2626355675"/>
    <n v="0"/>
    <n v="2221126733.5"/>
    <n v="405228941.5"/>
    <n v="1862154748.5"/>
    <n v="638736014"/>
    <n v="638736014"/>
    <n v="638736014"/>
  </r>
  <r>
    <x v="4"/>
    <x v="4"/>
    <s v="C-4602-1500-9-704020"/>
    <s v="C"/>
    <s v="4602"/>
    <s v="1500"/>
    <s v="9"/>
    <s v="704020"/>
    <m/>
    <m/>
    <m/>
    <m/>
    <s v="Propios"/>
    <s v="27"/>
    <s v="CSF"/>
    <x v="15"/>
    <n v="2506900668"/>
    <n v="0"/>
    <n v="0"/>
    <n v="2506900668"/>
    <n v="0"/>
    <n v="927458942"/>
    <n v="1579441726"/>
    <n v="794651019"/>
    <n v="306530427"/>
    <n v="306530427"/>
    <n v="306530427"/>
  </r>
  <r>
    <x v="4"/>
    <x v="4"/>
    <s v="C-4602-1500-9-704080"/>
    <s v="C"/>
    <s v="4602"/>
    <s v="1500"/>
    <s v="9"/>
    <s v="704080"/>
    <m/>
    <m/>
    <m/>
    <m/>
    <s v="Nación"/>
    <s v="10"/>
    <s v="CSF"/>
    <x v="16"/>
    <n v="10233100339"/>
    <n v="1288234049"/>
    <n v="878443200"/>
    <n v="10642891188"/>
    <n v="0"/>
    <n v="2405020753.5"/>
    <n v="8237870434.5"/>
    <n v="2073809586"/>
    <n v="442492350"/>
    <n v="442492350"/>
    <n v="442492350"/>
  </r>
  <r>
    <x v="4"/>
    <x v="4"/>
    <s v="C-4602-1500-9-704080"/>
    <s v="C"/>
    <s v="4602"/>
    <s v="1500"/>
    <s v="9"/>
    <s v="704080"/>
    <m/>
    <m/>
    <m/>
    <m/>
    <s v="Propios"/>
    <s v="27"/>
    <s v="CSF"/>
    <x v="16"/>
    <n v="24797520902"/>
    <n v="634481007"/>
    <n v="144988192"/>
    <n v="25287013717"/>
    <n v="0"/>
    <n v="21934598394"/>
    <n v="3352415323"/>
    <n v="21883254532"/>
    <n v="7961437228"/>
    <n v="7961437228"/>
    <n v="7961437228"/>
  </r>
  <r>
    <x v="4"/>
    <x v="4"/>
    <s v="C-4602-1500-10-704040"/>
    <s v="C"/>
    <s v="4602"/>
    <s v="1500"/>
    <s v="10"/>
    <s v="704040"/>
    <m/>
    <m/>
    <m/>
    <m/>
    <s v="Nación"/>
    <s v="16"/>
    <s v="CSF"/>
    <x v="17"/>
    <n v="3538719919"/>
    <n v="381316957"/>
    <n v="0"/>
    <n v="3920036876"/>
    <n v="0"/>
    <n v="2428375666"/>
    <n v="1491661210"/>
    <n v="2428375666"/>
    <n v="512749785"/>
    <n v="512749785"/>
    <n v="512749785"/>
  </r>
  <r>
    <x v="4"/>
    <x v="4"/>
    <s v="C-4602-1500-10-704040"/>
    <s v="C"/>
    <s v="4602"/>
    <s v="1500"/>
    <s v="10"/>
    <s v="704040"/>
    <m/>
    <m/>
    <m/>
    <m/>
    <s v="Propios"/>
    <s v="21"/>
    <s v="CSF"/>
    <x v="17"/>
    <n v="4767063110"/>
    <n v="254524316"/>
    <n v="0"/>
    <n v="5021587426"/>
    <n v="0"/>
    <n v="4718902904"/>
    <n v="302684522"/>
    <n v="4128636825"/>
    <n v="1541790016.25"/>
    <n v="1541790016.25"/>
    <n v="1541790016.25"/>
  </r>
  <r>
    <x v="4"/>
    <x v="4"/>
    <s v="C-4602-1500-10-704040"/>
    <s v="C"/>
    <s v="4602"/>
    <s v="1500"/>
    <s v="10"/>
    <s v="704040"/>
    <m/>
    <m/>
    <m/>
    <m/>
    <s v="Propios"/>
    <s v="27"/>
    <s v="CSF"/>
    <x v="17"/>
    <n v="24388242625"/>
    <n v="353462066"/>
    <n v="0"/>
    <n v="24741704691"/>
    <n v="0"/>
    <n v="17208356810"/>
    <n v="7533347881"/>
    <n v="17020942162"/>
    <n v="9760157388"/>
    <n v="9760157388"/>
    <n v="9760157388"/>
  </r>
  <r>
    <x v="4"/>
    <x v="4"/>
    <s v="C-4699-1500-1-704080"/>
    <s v="C"/>
    <s v="4699"/>
    <s v="1500"/>
    <s v="1"/>
    <s v="704080"/>
    <m/>
    <m/>
    <m/>
    <m/>
    <s v="Propios"/>
    <s v="27"/>
    <s v="CSF"/>
    <x v="16"/>
    <n v="134047175"/>
    <n v="5400530"/>
    <n v="0"/>
    <n v="139447705"/>
    <n v="0"/>
    <n v="99531483"/>
    <n v="39916222"/>
    <n v="91708712"/>
    <n v="34209614"/>
    <n v="34209614"/>
    <n v="34209614"/>
  </r>
  <r>
    <x v="4"/>
    <x v="4"/>
    <s v="C-4699-1500-3-53105B"/>
    <s v="C"/>
    <s v="4699"/>
    <s v="1500"/>
    <s v="3"/>
    <s v="53105B"/>
    <m/>
    <m/>
    <m/>
    <m/>
    <s v="Propios"/>
    <s v="27"/>
    <s v="CSF"/>
    <x v="18"/>
    <n v="1660915804"/>
    <n v="1304179709"/>
    <n v="61987111"/>
    <n v="2903108402"/>
    <n v="0"/>
    <n v="2686708142"/>
    <n v="216400260"/>
    <n v="2419948027"/>
    <n v="659230715.15999997"/>
    <n v="659230715.15999997"/>
    <n v="659230715.15999997"/>
  </r>
  <r>
    <x v="5"/>
    <x v="5"/>
    <s v="A-02"/>
    <s v="A"/>
    <s v="02"/>
    <m/>
    <m/>
    <m/>
    <m/>
    <m/>
    <m/>
    <m/>
    <s v="Propios"/>
    <s v="27"/>
    <s v="CSF"/>
    <x v="3"/>
    <n v="44680517"/>
    <n v="15048384"/>
    <n v="0"/>
    <n v="59728901"/>
    <n v="0"/>
    <n v="58728901"/>
    <n v="1000000"/>
    <n v="3322069"/>
    <n v="2912904"/>
    <n v="2912904"/>
    <n v="2912904"/>
  </r>
  <r>
    <x v="5"/>
    <x v="5"/>
    <s v="A-08-01"/>
    <s v="A"/>
    <s v="08"/>
    <s v="01"/>
    <m/>
    <m/>
    <m/>
    <m/>
    <m/>
    <m/>
    <s v="Propios"/>
    <s v="27"/>
    <s v="CSF"/>
    <x v="9"/>
    <n v="112335348"/>
    <n v="16064"/>
    <n v="0"/>
    <n v="112351412"/>
    <n v="0"/>
    <n v="112351412"/>
    <n v="0"/>
    <n v="29675349"/>
    <n v="29631735.84"/>
    <n v="29631735.84"/>
    <n v="29631735.84"/>
  </r>
  <r>
    <x v="5"/>
    <x v="5"/>
    <s v="C-4602-1500-3-704050"/>
    <s v="C"/>
    <s v="4602"/>
    <s v="1500"/>
    <s v="3"/>
    <s v="704050"/>
    <m/>
    <m/>
    <m/>
    <m/>
    <s v="Propios"/>
    <s v="27"/>
    <s v="CSF"/>
    <x v="11"/>
    <n v="794705500"/>
    <n v="5025000"/>
    <n v="0"/>
    <n v="799730500"/>
    <n v="0"/>
    <n v="632891833"/>
    <n v="166838667"/>
    <n v="629052062"/>
    <n v="126601960.45999999"/>
    <n v="126601960.45999999"/>
    <n v="126601960.45999999"/>
  </r>
  <r>
    <x v="5"/>
    <x v="5"/>
    <s v="C-4602-1500-5-30205B"/>
    <s v="C"/>
    <s v="4602"/>
    <s v="1500"/>
    <s v="5"/>
    <s v="30205B"/>
    <m/>
    <m/>
    <m/>
    <m/>
    <s v="Propios"/>
    <s v="27"/>
    <s v="CSF"/>
    <x v="12"/>
    <n v="1877642340"/>
    <n v="0"/>
    <n v="0"/>
    <n v="1877642340"/>
    <n v="0"/>
    <n v="125628465"/>
    <n v="1752013875"/>
    <n v="109968465"/>
    <n v="33293205"/>
    <n v="33293205"/>
    <n v="33293205"/>
  </r>
  <r>
    <x v="5"/>
    <x v="5"/>
    <s v="C-4602-1500-9-704020"/>
    <s v="C"/>
    <s v="4602"/>
    <s v="1500"/>
    <s v="9"/>
    <s v="704020"/>
    <m/>
    <m/>
    <m/>
    <m/>
    <s v="Nación"/>
    <s v="10"/>
    <s v="CSF"/>
    <x v="15"/>
    <n v="135945645138"/>
    <n v="33777339"/>
    <n v="15779077"/>
    <n v="135963643400"/>
    <n v="0"/>
    <n v="133416214679"/>
    <n v="2547428721"/>
    <n v="133154290259"/>
    <n v="40354584936"/>
    <n v="40354584936"/>
    <n v="40354584936"/>
  </r>
  <r>
    <x v="5"/>
    <x v="5"/>
    <s v="C-4602-1500-9-704020"/>
    <s v="C"/>
    <s v="4602"/>
    <s v="1500"/>
    <s v="9"/>
    <s v="704020"/>
    <m/>
    <m/>
    <m/>
    <m/>
    <s v="Propios"/>
    <s v="20"/>
    <s v="CSF"/>
    <x v="15"/>
    <n v="2123582868"/>
    <n v="0"/>
    <n v="0"/>
    <n v="2123582868"/>
    <n v="0"/>
    <n v="1566353587"/>
    <n v="557229281"/>
    <n v="1515565608"/>
    <n v="531592452"/>
    <n v="531592452"/>
    <n v="531592452"/>
  </r>
  <r>
    <x v="5"/>
    <x v="5"/>
    <s v="C-4602-1500-9-704020"/>
    <s v="C"/>
    <s v="4602"/>
    <s v="1500"/>
    <s v="9"/>
    <s v="704020"/>
    <m/>
    <m/>
    <m/>
    <m/>
    <s v="Propios"/>
    <s v="27"/>
    <s v="CSF"/>
    <x v="15"/>
    <n v="987788042"/>
    <n v="0"/>
    <n v="0"/>
    <n v="987788042"/>
    <n v="0"/>
    <n v="667909341"/>
    <n v="319878701"/>
    <n v="480866790"/>
    <n v="69191918"/>
    <n v="69191918"/>
    <n v="69191918"/>
  </r>
  <r>
    <x v="5"/>
    <x v="5"/>
    <s v="C-4602-1500-9-704080"/>
    <s v="C"/>
    <s v="4602"/>
    <s v="1500"/>
    <s v="9"/>
    <s v="704080"/>
    <m/>
    <m/>
    <m/>
    <m/>
    <s v="Nación"/>
    <s v="10"/>
    <s v="CSF"/>
    <x v="16"/>
    <n v="1124244157"/>
    <n v="895744297"/>
    <n v="67955040"/>
    <n v="1952033414"/>
    <n v="0"/>
    <n v="462868123"/>
    <n v="1489165291"/>
    <n v="447834113"/>
    <n v="94745557"/>
    <n v="94745557"/>
    <n v="94745557"/>
  </r>
  <r>
    <x v="5"/>
    <x v="5"/>
    <s v="C-4602-1500-9-704080"/>
    <s v="C"/>
    <s v="4602"/>
    <s v="1500"/>
    <s v="9"/>
    <s v="704080"/>
    <m/>
    <m/>
    <m/>
    <m/>
    <s v="Propios"/>
    <s v="27"/>
    <s v="CSF"/>
    <x v="16"/>
    <n v="15301236858"/>
    <n v="203988798"/>
    <n v="658636396"/>
    <n v="14846589260"/>
    <n v="0"/>
    <n v="14472235919"/>
    <n v="374353341"/>
    <n v="13500308551"/>
    <n v="4723565842"/>
    <n v="4723565842"/>
    <n v="4723565842"/>
  </r>
  <r>
    <x v="5"/>
    <x v="5"/>
    <s v="C-4602-1500-10-704040"/>
    <s v="C"/>
    <s v="4602"/>
    <s v="1500"/>
    <s v="10"/>
    <s v="704040"/>
    <m/>
    <m/>
    <m/>
    <m/>
    <s v="Nación"/>
    <s v="16"/>
    <s v="CSF"/>
    <x v="17"/>
    <n v="3052031392"/>
    <n v="506848425"/>
    <n v="0"/>
    <n v="3558879817"/>
    <n v="0"/>
    <n v="3381439972"/>
    <n v="177439845"/>
    <n v="3350367390"/>
    <n v="474480319"/>
    <n v="474480319"/>
    <n v="474480319"/>
  </r>
  <r>
    <x v="5"/>
    <x v="5"/>
    <s v="C-4602-1500-10-704040"/>
    <s v="C"/>
    <s v="4602"/>
    <s v="1500"/>
    <s v="10"/>
    <s v="704040"/>
    <m/>
    <m/>
    <m/>
    <m/>
    <s v="Propios"/>
    <s v="21"/>
    <s v="CSF"/>
    <x v="17"/>
    <n v="3800385592"/>
    <n v="159658356"/>
    <n v="0"/>
    <n v="3960043948"/>
    <n v="0"/>
    <n v="3585611077"/>
    <n v="374432871"/>
    <n v="3187916184"/>
    <n v="1324469844"/>
    <n v="1324469844"/>
    <n v="1324469844"/>
  </r>
  <r>
    <x v="5"/>
    <x v="5"/>
    <s v="C-4602-1500-10-704040"/>
    <s v="C"/>
    <s v="4602"/>
    <s v="1500"/>
    <s v="10"/>
    <s v="704040"/>
    <m/>
    <m/>
    <m/>
    <m/>
    <s v="Propios"/>
    <s v="27"/>
    <s v="CSF"/>
    <x v="17"/>
    <n v="18132492902"/>
    <n v="135002362"/>
    <n v="62929305"/>
    <n v="18204565959"/>
    <n v="0"/>
    <n v="15880615774"/>
    <n v="2323950185"/>
    <n v="13826381880"/>
    <n v="8152340971.0200005"/>
    <n v="8152340971.0200005"/>
    <n v="8152340971.0200005"/>
  </r>
  <r>
    <x v="5"/>
    <x v="5"/>
    <s v="C-4699-1500-1-704080"/>
    <s v="C"/>
    <s v="4699"/>
    <s v="1500"/>
    <s v="1"/>
    <s v="704080"/>
    <m/>
    <m/>
    <m/>
    <m/>
    <s v="Propios"/>
    <s v="27"/>
    <s v="CSF"/>
    <x v="16"/>
    <n v="131775941"/>
    <n v="5737842"/>
    <n v="0"/>
    <n v="137513783"/>
    <n v="0"/>
    <n v="94030783"/>
    <n v="43483000"/>
    <n v="87009802"/>
    <n v="32359846.920000002"/>
    <n v="32359846.920000002"/>
    <n v="32359846.920000002"/>
  </r>
  <r>
    <x v="5"/>
    <x v="5"/>
    <s v="C-4699-1500-3-53105B"/>
    <s v="C"/>
    <s v="4699"/>
    <s v="1500"/>
    <s v="3"/>
    <s v="53105B"/>
    <m/>
    <m/>
    <m/>
    <m/>
    <s v="Propios"/>
    <s v="27"/>
    <s v="CSF"/>
    <x v="18"/>
    <n v="1803162153"/>
    <n v="315864535"/>
    <n v="0"/>
    <n v="2119026688"/>
    <n v="0"/>
    <n v="2032070213"/>
    <n v="86956475"/>
    <n v="1815727338"/>
    <n v="529906653.91000003"/>
    <n v="529906653.91000003"/>
    <n v="529906653.91000003"/>
  </r>
  <r>
    <x v="6"/>
    <x v="6"/>
    <s v="A-02"/>
    <s v="A"/>
    <s v="02"/>
    <m/>
    <m/>
    <m/>
    <m/>
    <m/>
    <m/>
    <m/>
    <s v="Propios"/>
    <s v="27"/>
    <s v="CSF"/>
    <x v="3"/>
    <n v="63470472"/>
    <n v="51678575"/>
    <n v="0"/>
    <n v="115149047"/>
    <n v="0"/>
    <n v="115149047"/>
    <n v="0"/>
    <n v="3321577.6"/>
    <n v="2110510.6"/>
    <n v="2110510.6"/>
    <n v="2110510.6"/>
  </r>
  <r>
    <x v="6"/>
    <x v="6"/>
    <s v="A-03-03-01-015"/>
    <s v="A"/>
    <s v="03"/>
    <s v="03"/>
    <s v="01"/>
    <s v="015"/>
    <m/>
    <m/>
    <m/>
    <m/>
    <s v="Propios"/>
    <s v="27"/>
    <s v="CSF"/>
    <x v="4"/>
    <n v="0"/>
    <n v="3000000"/>
    <n v="0"/>
    <n v="3000000"/>
    <n v="0"/>
    <n v="3000000"/>
    <n v="0"/>
    <n v="1027000"/>
    <n v="1027000"/>
    <n v="1027000"/>
    <n v="1027000"/>
  </r>
  <r>
    <x v="6"/>
    <x v="6"/>
    <s v="A-08-01"/>
    <s v="A"/>
    <s v="08"/>
    <s v="01"/>
    <m/>
    <m/>
    <m/>
    <m/>
    <m/>
    <m/>
    <s v="Propios"/>
    <s v="27"/>
    <s v="CSF"/>
    <x v="9"/>
    <n v="97596678"/>
    <n v="0"/>
    <n v="0"/>
    <n v="97596678"/>
    <n v="0"/>
    <n v="97596678"/>
    <n v="0"/>
    <n v="95581175"/>
    <n v="95544755.5"/>
    <n v="95544755.5"/>
    <n v="95544755.5"/>
  </r>
  <r>
    <x v="6"/>
    <x v="6"/>
    <s v="C-4602-1500-3-704050"/>
    <s v="C"/>
    <s v="4602"/>
    <s v="1500"/>
    <s v="3"/>
    <s v="704050"/>
    <m/>
    <m/>
    <m/>
    <m/>
    <s v="Propios"/>
    <s v="27"/>
    <s v="CSF"/>
    <x v="11"/>
    <n v="352157250"/>
    <n v="4010000"/>
    <n v="5922500"/>
    <n v="350244750"/>
    <n v="0"/>
    <n v="279190200"/>
    <n v="71054550"/>
    <n v="275629907"/>
    <n v="81963701"/>
    <n v="81963701"/>
    <n v="81963701"/>
  </r>
  <r>
    <x v="6"/>
    <x v="6"/>
    <s v="C-4602-1500-5-30205B"/>
    <s v="C"/>
    <s v="4602"/>
    <s v="1500"/>
    <s v="5"/>
    <s v="30205B"/>
    <m/>
    <m/>
    <m/>
    <m/>
    <s v="Propios"/>
    <s v="27"/>
    <s v="CSF"/>
    <x v="12"/>
    <n v="111838000"/>
    <n v="0"/>
    <n v="0"/>
    <n v="111838000"/>
    <n v="0"/>
    <n v="77366250"/>
    <n v="34471750"/>
    <n v="69160140"/>
    <n v="14750941"/>
    <n v="14750941"/>
    <n v="14750941"/>
  </r>
  <r>
    <x v="6"/>
    <x v="6"/>
    <s v="C-4602-1500-9-704020"/>
    <s v="C"/>
    <s v="4602"/>
    <s v="1500"/>
    <s v="9"/>
    <s v="704020"/>
    <m/>
    <m/>
    <m/>
    <m/>
    <s v="Nación"/>
    <s v="10"/>
    <s v="CSF"/>
    <x v="15"/>
    <n v="83414853605"/>
    <n v="104877762"/>
    <n v="111618207"/>
    <n v="83408113160"/>
    <n v="0"/>
    <n v="82841772841"/>
    <n v="566340319"/>
    <n v="82823571357"/>
    <n v="20594642503"/>
    <n v="20415849739"/>
    <n v="20415849739"/>
  </r>
  <r>
    <x v="6"/>
    <x v="6"/>
    <s v="C-4602-1500-9-704020"/>
    <s v="C"/>
    <s v="4602"/>
    <s v="1500"/>
    <s v="9"/>
    <s v="704020"/>
    <m/>
    <m/>
    <m/>
    <m/>
    <s v="Propios"/>
    <s v="20"/>
    <s v="CSF"/>
    <x v="15"/>
    <n v="1207966002"/>
    <n v="0"/>
    <n v="0"/>
    <n v="1207966002"/>
    <n v="0"/>
    <n v="959365086"/>
    <n v="248600916"/>
    <n v="959365086"/>
    <n v="294619182"/>
    <n v="294619182"/>
    <n v="294619182"/>
  </r>
  <r>
    <x v="6"/>
    <x v="6"/>
    <s v="C-4602-1500-9-704020"/>
    <s v="C"/>
    <s v="4602"/>
    <s v="1500"/>
    <s v="9"/>
    <s v="704020"/>
    <m/>
    <m/>
    <m/>
    <m/>
    <s v="Propios"/>
    <s v="27"/>
    <s v="CSF"/>
    <x v="15"/>
    <n v="641840882"/>
    <n v="0"/>
    <n v="0"/>
    <n v="641840882"/>
    <n v="0"/>
    <n v="546896201"/>
    <n v="94944681"/>
    <n v="402971746"/>
    <n v="101384570"/>
    <n v="101384570"/>
    <n v="101384570"/>
  </r>
  <r>
    <x v="6"/>
    <x v="6"/>
    <s v="C-4602-1500-9-704080"/>
    <s v="C"/>
    <s v="4602"/>
    <s v="1500"/>
    <s v="9"/>
    <s v="704080"/>
    <m/>
    <m/>
    <m/>
    <m/>
    <s v="Nación"/>
    <s v="10"/>
    <s v="CSF"/>
    <x v="16"/>
    <n v="2428916178"/>
    <n v="246733827"/>
    <n v="315530880"/>
    <n v="2360119125"/>
    <n v="0"/>
    <n v="764088031"/>
    <n v="1596031094"/>
    <n v="566018916"/>
    <n v="72862307"/>
    <n v="72862307"/>
    <n v="72862307"/>
  </r>
  <r>
    <x v="6"/>
    <x v="6"/>
    <s v="C-4602-1500-9-704080"/>
    <s v="C"/>
    <s v="4602"/>
    <s v="1500"/>
    <s v="9"/>
    <s v="704080"/>
    <m/>
    <m/>
    <m/>
    <m/>
    <s v="Propios"/>
    <s v="27"/>
    <s v="CSF"/>
    <x v="16"/>
    <n v="8536254138"/>
    <n v="0"/>
    <n v="704260212"/>
    <n v="7831993926"/>
    <n v="0"/>
    <n v="7138015907"/>
    <n v="693978019"/>
    <n v="6829857385"/>
    <n v="2102174479"/>
    <n v="2102174479"/>
    <n v="2102174479"/>
  </r>
  <r>
    <x v="6"/>
    <x v="6"/>
    <s v="C-4602-1500-10-704040"/>
    <s v="C"/>
    <s v="4602"/>
    <s v="1500"/>
    <s v="10"/>
    <s v="704040"/>
    <m/>
    <m/>
    <m/>
    <m/>
    <s v="Nación"/>
    <s v="16"/>
    <s v="CSF"/>
    <x v="17"/>
    <n v="5320810555"/>
    <n v="73505976"/>
    <n v="0"/>
    <n v="5394316531"/>
    <n v="0"/>
    <n v="5394316531"/>
    <n v="0"/>
    <n v="5394316531"/>
    <n v="758683336"/>
    <n v="758683336"/>
    <n v="758683336"/>
  </r>
  <r>
    <x v="6"/>
    <x v="6"/>
    <s v="C-4602-1500-10-704040"/>
    <s v="C"/>
    <s v="4602"/>
    <s v="1500"/>
    <s v="10"/>
    <s v="704040"/>
    <m/>
    <m/>
    <m/>
    <m/>
    <s v="Propios"/>
    <s v="21"/>
    <s v="CSF"/>
    <x v="17"/>
    <n v="4250858988"/>
    <n v="420827384"/>
    <n v="0"/>
    <n v="4671686372"/>
    <n v="0"/>
    <n v="4082070664"/>
    <n v="589615708"/>
    <n v="3112770251"/>
    <n v="1283429979"/>
    <n v="1283429979"/>
    <n v="1283429979"/>
  </r>
  <r>
    <x v="6"/>
    <x v="6"/>
    <s v="C-4602-1500-10-704040"/>
    <s v="C"/>
    <s v="4602"/>
    <s v="1500"/>
    <s v="10"/>
    <s v="704040"/>
    <m/>
    <m/>
    <m/>
    <m/>
    <s v="Propios"/>
    <s v="27"/>
    <s v="CSF"/>
    <x v="17"/>
    <n v="48158660516"/>
    <n v="160028930"/>
    <n v="170288684"/>
    <n v="48148400762"/>
    <n v="0"/>
    <n v="32992749018"/>
    <n v="15155651744"/>
    <n v="32862262341"/>
    <n v="21096523225"/>
    <n v="21096523225"/>
    <n v="21096523225"/>
  </r>
  <r>
    <x v="6"/>
    <x v="6"/>
    <s v="C-4699-1500-1-704080"/>
    <s v="C"/>
    <s v="4699"/>
    <s v="1500"/>
    <s v="1"/>
    <s v="704080"/>
    <m/>
    <m/>
    <m/>
    <m/>
    <s v="Propios"/>
    <s v="27"/>
    <s v="CSF"/>
    <x v="16"/>
    <n v="131887859"/>
    <n v="5735842"/>
    <n v="0"/>
    <n v="137623701"/>
    <n v="0"/>
    <n v="94140701"/>
    <n v="43483000"/>
    <n v="90450950"/>
    <n v="34366841"/>
    <n v="34366841"/>
    <n v="34366841"/>
  </r>
  <r>
    <x v="6"/>
    <x v="6"/>
    <s v="C-4699-1500-3-53105B"/>
    <s v="C"/>
    <s v="4699"/>
    <s v="1500"/>
    <s v="3"/>
    <s v="53105B"/>
    <m/>
    <m/>
    <m/>
    <m/>
    <s v="Propios"/>
    <s v="27"/>
    <s v="CSF"/>
    <x v="18"/>
    <n v="1605537288"/>
    <n v="564973036"/>
    <n v="23945740"/>
    <n v="2146564584"/>
    <n v="0"/>
    <n v="2123963978"/>
    <n v="22600606"/>
    <n v="1722011516"/>
    <n v="562237874"/>
    <n v="562237874"/>
    <n v="562237874"/>
  </r>
  <r>
    <x v="7"/>
    <x v="7"/>
    <s v="A-02"/>
    <s v="A"/>
    <s v="02"/>
    <m/>
    <m/>
    <m/>
    <m/>
    <m/>
    <m/>
    <m/>
    <s v="Propios"/>
    <s v="27"/>
    <s v="CSF"/>
    <x v="3"/>
    <n v="38287394"/>
    <n v="1500000"/>
    <n v="0"/>
    <n v="39787394"/>
    <n v="0"/>
    <n v="39787394"/>
    <n v="0"/>
    <n v="2737771"/>
    <n v="1301141.93"/>
    <n v="1301141.93"/>
    <n v="1301141.93"/>
  </r>
  <r>
    <x v="7"/>
    <x v="7"/>
    <s v="A-08-01"/>
    <s v="A"/>
    <s v="08"/>
    <s v="01"/>
    <m/>
    <m/>
    <m/>
    <m/>
    <m/>
    <m/>
    <s v="Propios"/>
    <s v="27"/>
    <s v="CSF"/>
    <x v="9"/>
    <n v="45641410"/>
    <n v="6740971"/>
    <n v="0"/>
    <n v="52382381"/>
    <n v="0"/>
    <n v="52382381"/>
    <n v="0"/>
    <n v="52200513"/>
    <n v="52200513"/>
    <n v="52200513"/>
    <n v="52200513"/>
  </r>
  <r>
    <x v="7"/>
    <x v="7"/>
    <s v="C-4602-1500-3-704050"/>
    <s v="C"/>
    <s v="4602"/>
    <s v="1500"/>
    <s v="3"/>
    <s v="704050"/>
    <m/>
    <m/>
    <m/>
    <m/>
    <s v="Propios"/>
    <s v="27"/>
    <s v="CSF"/>
    <x v="11"/>
    <n v="258766250"/>
    <n v="4025000"/>
    <n v="0"/>
    <n v="262791250"/>
    <n v="0"/>
    <n v="207609000"/>
    <n v="55182250"/>
    <n v="203340963"/>
    <n v="67002999.310000002"/>
    <n v="67002999.310000002"/>
    <n v="67002999.310000002"/>
  </r>
  <r>
    <x v="7"/>
    <x v="7"/>
    <s v="C-4602-1500-5-30205B"/>
    <s v="C"/>
    <s v="4602"/>
    <s v="1500"/>
    <s v="5"/>
    <s v="30205B"/>
    <m/>
    <m/>
    <m/>
    <m/>
    <s v="Propios"/>
    <s v="27"/>
    <s v="CSF"/>
    <x v="12"/>
    <n v="2408881875"/>
    <n v="17800"/>
    <n v="0"/>
    <n v="2408899675"/>
    <n v="0"/>
    <n v="94691800"/>
    <n v="2314207875"/>
    <n v="88571194"/>
    <n v="14063914"/>
    <n v="14063914"/>
    <n v="14063914"/>
  </r>
  <r>
    <x v="7"/>
    <x v="7"/>
    <s v="C-4602-1500-9-704020"/>
    <s v="C"/>
    <s v="4602"/>
    <s v="1500"/>
    <s v="9"/>
    <s v="704020"/>
    <m/>
    <m/>
    <m/>
    <m/>
    <s v="Nación"/>
    <s v="10"/>
    <s v="CSF"/>
    <x v="15"/>
    <n v="67184095841"/>
    <n v="0"/>
    <n v="0"/>
    <n v="67184095841"/>
    <n v="0"/>
    <n v="61027506699"/>
    <n v="6156589142"/>
    <n v="60946893633"/>
    <n v="12766379904"/>
    <n v="12766379904"/>
    <n v="12766379904"/>
  </r>
  <r>
    <x v="7"/>
    <x v="7"/>
    <s v="C-4602-1500-9-704020"/>
    <s v="C"/>
    <s v="4602"/>
    <s v="1500"/>
    <s v="9"/>
    <s v="704020"/>
    <m/>
    <m/>
    <m/>
    <m/>
    <s v="Propios"/>
    <s v="20"/>
    <s v="CSF"/>
    <x v="15"/>
    <n v="808744092"/>
    <n v="0"/>
    <n v="0"/>
    <n v="808744092"/>
    <n v="0"/>
    <n v="618488384"/>
    <n v="190255708"/>
    <n v="618488384"/>
    <n v="216633746"/>
    <n v="216633746"/>
    <n v="216633746"/>
  </r>
  <r>
    <x v="7"/>
    <x v="7"/>
    <s v="C-4602-1500-9-704020"/>
    <s v="C"/>
    <s v="4602"/>
    <s v="1500"/>
    <s v="9"/>
    <s v="704020"/>
    <m/>
    <m/>
    <m/>
    <m/>
    <s v="Propios"/>
    <s v="27"/>
    <s v="CSF"/>
    <x v="15"/>
    <n v="690397720"/>
    <n v="150000"/>
    <n v="151818182"/>
    <n v="538729538"/>
    <n v="0"/>
    <n v="284899632"/>
    <n v="253829906"/>
    <n v="268953712"/>
    <n v="62243976.880000003"/>
    <n v="62243976.880000003"/>
    <n v="62243976.880000003"/>
  </r>
  <r>
    <x v="7"/>
    <x v="7"/>
    <s v="C-4602-1500-9-704080"/>
    <s v="C"/>
    <s v="4602"/>
    <s v="1500"/>
    <s v="9"/>
    <s v="704080"/>
    <m/>
    <m/>
    <m/>
    <m/>
    <s v="Nación"/>
    <s v="10"/>
    <s v="CSF"/>
    <x v="16"/>
    <n v="538624020"/>
    <n v="444178411"/>
    <n v="0"/>
    <n v="982802431"/>
    <n v="0"/>
    <n v="155251979"/>
    <n v="827550452"/>
    <n v="120866947"/>
    <n v="35563375.920000002"/>
    <n v="35563375.920000002"/>
    <n v="35563375.920000002"/>
  </r>
  <r>
    <x v="7"/>
    <x v="7"/>
    <s v="C-4602-1500-9-704080"/>
    <s v="C"/>
    <s v="4602"/>
    <s v="1500"/>
    <s v="9"/>
    <s v="704080"/>
    <m/>
    <m/>
    <m/>
    <m/>
    <s v="Propios"/>
    <s v="27"/>
    <s v="CSF"/>
    <x v="16"/>
    <n v="7205555193"/>
    <n v="677963830"/>
    <n v="1253287268"/>
    <n v="6630231755"/>
    <n v="0"/>
    <n v="5554055653"/>
    <n v="1076176102"/>
    <n v="4952485021"/>
    <n v="659153486.61000001"/>
    <n v="659153486.61000001"/>
    <n v="659153486.61000001"/>
  </r>
  <r>
    <x v="7"/>
    <x v="7"/>
    <s v="C-4602-1500-10-704040"/>
    <s v="C"/>
    <s v="4602"/>
    <s v="1500"/>
    <s v="10"/>
    <s v="704040"/>
    <m/>
    <m/>
    <m/>
    <m/>
    <s v="Nación"/>
    <s v="16"/>
    <s v="CSF"/>
    <x v="17"/>
    <n v="507360695"/>
    <n v="119109505"/>
    <n v="0"/>
    <n v="626470200"/>
    <n v="0"/>
    <n v="626470200"/>
    <n v="0"/>
    <n v="626470200"/>
    <n v="115077869"/>
    <n v="115077869"/>
    <n v="115077869"/>
  </r>
  <r>
    <x v="7"/>
    <x v="7"/>
    <s v="C-4602-1500-10-704040"/>
    <s v="C"/>
    <s v="4602"/>
    <s v="1500"/>
    <s v="10"/>
    <s v="704040"/>
    <m/>
    <m/>
    <m/>
    <m/>
    <s v="Propios"/>
    <s v="21"/>
    <s v="CSF"/>
    <x v="17"/>
    <n v="2196834015"/>
    <n v="21619109"/>
    <n v="293697865"/>
    <n v="1924755259"/>
    <n v="0"/>
    <n v="1826237025"/>
    <n v="98518234"/>
    <n v="1684287706"/>
    <n v="603808736"/>
    <n v="603808736"/>
    <n v="603808736"/>
  </r>
  <r>
    <x v="7"/>
    <x v="7"/>
    <s v="C-4602-1500-10-704040"/>
    <s v="C"/>
    <s v="4602"/>
    <s v="1500"/>
    <s v="10"/>
    <s v="704040"/>
    <m/>
    <m/>
    <m/>
    <m/>
    <s v="Propios"/>
    <s v="27"/>
    <s v="CSF"/>
    <x v="17"/>
    <n v="5998016661"/>
    <n v="217421905"/>
    <n v="9943446"/>
    <n v="6205495120"/>
    <n v="0"/>
    <n v="4172901142"/>
    <n v="2032593978"/>
    <n v="4072055418"/>
    <n v="2525957722.5599999"/>
    <n v="2525957722.5599999"/>
    <n v="2525957722.5599999"/>
  </r>
  <r>
    <x v="7"/>
    <x v="7"/>
    <s v="C-4699-1500-1-704080"/>
    <s v="C"/>
    <s v="4699"/>
    <s v="1500"/>
    <s v="1"/>
    <s v="704080"/>
    <m/>
    <m/>
    <m/>
    <m/>
    <s v="Propios"/>
    <s v="27"/>
    <s v="CSF"/>
    <x v="16"/>
    <n v="131836174"/>
    <n v="5742842"/>
    <n v="0"/>
    <n v="137579016"/>
    <n v="0"/>
    <n v="94096016"/>
    <n v="43483000"/>
    <n v="88843158"/>
    <n v="33891100.399999999"/>
    <n v="33891100.399999999"/>
    <n v="33891100.399999999"/>
  </r>
  <r>
    <x v="7"/>
    <x v="7"/>
    <s v="C-4699-1500-3-53105B"/>
    <s v="C"/>
    <s v="4699"/>
    <s v="1500"/>
    <s v="3"/>
    <s v="53105B"/>
    <m/>
    <m/>
    <m/>
    <m/>
    <s v="Propios"/>
    <s v="27"/>
    <s v="CSF"/>
    <x v="18"/>
    <n v="1167545964"/>
    <n v="355765024"/>
    <n v="187425000"/>
    <n v="1335885988"/>
    <n v="0"/>
    <n v="1225539714"/>
    <n v="110346274"/>
    <n v="1167363294"/>
    <n v="213686678.22999999"/>
    <n v="213686678.22999999"/>
    <n v="213686678.22999999"/>
  </r>
  <r>
    <x v="8"/>
    <x v="8"/>
    <s v="A-02"/>
    <s v="A"/>
    <s v="02"/>
    <m/>
    <m/>
    <m/>
    <m/>
    <m/>
    <m/>
    <m/>
    <s v="Propios"/>
    <s v="27"/>
    <s v="CSF"/>
    <x v="3"/>
    <n v="70862380"/>
    <n v="51808899"/>
    <n v="0"/>
    <n v="122671279"/>
    <n v="0"/>
    <n v="122671279"/>
    <n v="0"/>
    <n v="86432219"/>
    <n v="5820679"/>
    <n v="5820679"/>
    <n v="5820679"/>
  </r>
  <r>
    <x v="8"/>
    <x v="8"/>
    <s v="A-08-01"/>
    <s v="A"/>
    <s v="08"/>
    <s v="01"/>
    <m/>
    <m/>
    <m/>
    <m/>
    <m/>
    <m/>
    <s v="Propios"/>
    <s v="27"/>
    <s v="CSF"/>
    <x v="9"/>
    <n v="68842782"/>
    <n v="0"/>
    <n v="0"/>
    <n v="68842782"/>
    <n v="0"/>
    <n v="68842782"/>
    <n v="0"/>
    <n v="65367801"/>
    <n v="65367801"/>
    <n v="65367801"/>
    <n v="65367801"/>
  </r>
  <r>
    <x v="8"/>
    <x v="8"/>
    <s v="C-4602-1500-3-704050"/>
    <s v="C"/>
    <s v="4602"/>
    <s v="1500"/>
    <s v="3"/>
    <s v="704050"/>
    <m/>
    <m/>
    <m/>
    <m/>
    <s v="Propios"/>
    <s v="27"/>
    <s v="CSF"/>
    <x v="11"/>
    <n v="402352750"/>
    <n v="3000000"/>
    <n v="0"/>
    <n v="405352750"/>
    <n v="0"/>
    <n v="306654772"/>
    <n v="98697978"/>
    <n v="305003720"/>
    <n v="85555066"/>
    <n v="85555066"/>
    <n v="85555066"/>
  </r>
  <r>
    <x v="8"/>
    <x v="8"/>
    <s v="C-4602-1500-5-30205B"/>
    <s v="C"/>
    <s v="4602"/>
    <s v="1500"/>
    <s v="5"/>
    <s v="30205B"/>
    <m/>
    <m/>
    <m/>
    <m/>
    <s v="Propios"/>
    <s v="27"/>
    <s v="CSF"/>
    <x v="12"/>
    <n v="2498247401"/>
    <n v="0"/>
    <n v="0"/>
    <n v="2498247401"/>
    <n v="0"/>
    <n v="143142000"/>
    <n v="2355105401"/>
    <n v="136719321"/>
    <n v="33317896"/>
    <n v="33317896"/>
    <n v="33317896"/>
  </r>
  <r>
    <x v="8"/>
    <x v="8"/>
    <s v="C-4602-1500-9-704020"/>
    <s v="C"/>
    <s v="4602"/>
    <s v="1500"/>
    <s v="9"/>
    <s v="704020"/>
    <m/>
    <m/>
    <m/>
    <m/>
    <s v="Nación"/>
    <s v="10"/>
    <s v="CSF"/>
    <x v="15"/>
    <n v="208960888594"/>
    <n v="164667518"/>
    <n v="153861636"/>
    <n v="208971694476"/>
    <n v="0"/>
    <n v="197411329124"/>
    <n v="11560365352"/>
    <n v="197273970708"/>
    <n v="54286158434"/>
    <n v="54286158434"/>
    <n v="54286158434"/>
  </r>
  <r>
    <x v="8"/>
    <x v="8"/>
    <s v="C-4602-1500-9-704020"/>
    <s v="C"/>
    <s v="4602"/>
    <s v="1500"/>
    <s v="9"/>
    <s v="704020"/>
    <m/>
    <m/>
    <m/>
    <m/>
    <s v="Propios"/>
    <s v="20"/>
    <s v="CSF"/>
    <x v="15"/>
    <n v="3134510006"/>
    <n v="0"/>
    <n v="0"/>
    <n v="3134510006"/>
    <n v="0"/>
    <n v="2621052335"/>
    <n v="513457671"/>
    <n v="2621052335"/>
    <n v="898740524"/>
    <n v="898740524"/>
    <n v="898740524"/>
  </r>
  <r>
    <x v="8"/>
    <x v="8"/>
    <s v="C-4602-1500-9-704020"/>
    <s v="C"/>
    <s v="4602"/>
    <s v="1500"/>
    <s v="9"/>
    <s v="704020"/>
    <m/>
    <m/>
    <m/>
    <m/>
    <s v="Propios"/>
    <s v="27"/>
    <s v="CSF"/>
    <x v="15"/>
    <n v="58396984442"/>
    <n v="0"/>
    <n v="65852990"/>
    <n v="58331131452"/>
    <n v="0"/>
    <n v="57904552803"/>
    <n v="426578649"/>
    <n v="57886059884"/>
    <n v="20125640920"/>
    <n v="20125640920"/>
    <n v="20125640920"/>
  </r>
  <r>
    <x v="8"/>
    <x v="8"/>
    <s v="C-4602-1500-9-704080"/>
    <s v="C"/>
    <s v="4602"/>
    <s v="1500"/>
    <s v="9"/>
    <s v="704080"/>
    <m/>
    <m/>
    <m/>
    <m/>
    <s v="Nación"/>
    <s v="10"/>
    <s v="CSF"/>
    <x v="16"/>
    <n v="6291980708"/>
    <n v="1708280978"/>
    <n v="483343373"/>
    <n v="7516918313"/>
    <n v="0"/>
    <n v="1082429499"/>
    <n v="6434488814"/>
    <n v="1041375973"/>
    <n v="105254988"/>
    <n v="105254988"/>
    <n v="105254988"/>
  </r>
  <r>
    <x v="8"/>
    <x v="8"/>
    <s v="C-4602-1500-9-704080"/>
    <s v="C"/>
    <s v="4602"/>
    <s v="1500"/>
    <s v="9"/>
    <s v="704080"/>
    <m/>
    <m/>
    <m/>
    <m/>
    <s v="Propios"/>
    <s v="27"/>
    <s v="CSF"/>
    <x v="16"/>
    <n v="24085188987"/>
    <n v="1825167578"/>
    <n v="218831275"/>
    <n v="25691525290"/>
    <n v="0"/>
    <n v="20464852185"/>
    <n v="5226673105"/>
    <n v="19519491537"/>
    <n v="6262865014"/>
    <n v="6262865014"/>
    <n v="6262865014"/>
  </r>
  <r>
    <x v="8"/>
    <x v="8"/>
    <s v="C-4602-1500-10-704040"/>
    <s v="C"/>
    <s v="4602"/>
    <s v="1500"/>
    <s v="10"/>
    <s v="704040"/>
    <m/>
    <m/>
    <m/>
    <m/>
    <s v="Nación"/>
    <s v="16"/>
    <s v="CSF"/>
    <x v="17"/>
    <n v="5259387029"/>
    <n v="555163872"/>
    <n v="0"/>
    <n v="5814550901"/>
    <n v="0"/>
    <n v="5814550901"/>
    <n v="0"/>
    <n v="5814550901"/>
    <n v="866229194"/>
    <n v="866229194"/>
    <n v="866229194"/>
  </r>
  <r>
    <x v="8"/>
    <x v="8"/>
    <s v="C-4602-1500-10-704040"/>
    <s v="C"/>
    <s v="4602"/>
    <s v="1500"/>
    <s v="10"/>
    <s v="704040"/>
    <m/>
    <m/>
    <m/>
    <m/>
    <s v="Propios"/>
    <s v="21"/>
    <s v="CSF"/>
    <x v="17"/>
    <n v="3657552145"/>
    <n v="172637582"/>
    <n v="29853473"/>
    <n v="3800336254"/>
    <n v="0"/>
    <n v="3691543994"/>
    <n v="108792260"/>
    <n v="3214675974"/>
    <n v="1213858258"/>
    <n v="1213858258"/>
    <n v="1213858258"/>
  </r>
  <r>
    <x v="8"/>
    <x v="8"/>
    <s v="C-4602-1500-10-704040"/>
    <s v="C"/>
    <s v="4602"/>
    <s v="1500"/>
    <s v="10"/>
    <s v="704040"/>
    <m/>
    <m/>
    <m/>
    <m/>
    <s v="Propios"/>
    <s v="27"/>
    <s v="CSF"/>
    <x v="17"/>
    <n v="22567353043"/>
    <n v="166776954"/>
    <n v="39334920"/>
    <n v="22694795077"/>
    <n v="0"/>
    <n v="16267669982"/>
    <n v="6427125095"/>
    <n v="16090770073"/>
    <n v="9420182117"/>
    <n v="9420182117"/>
    <n v="9420182117"/>
  </r>
  <r>
    <x v="8"/>
    <x v="8"/>
    <s v="C-4699-1500-1-704080"/>
    <s v="C"/>
    <s v="4699"/>
    <s v="1500"/>
    <s v="1"/>
    <s v="704080"/>
    <m/>
    <m/>
    <m/>
    <m/>
    <s v="Propios"/>
    <s v="27"/>
    <s v="CSF"/>
    <x v="16"/>
    <n v="197766148"/>
    <n v="8596263"/>
    <n v="0"/>
    <n v="206362411"/>
    <n v="0"/>
    <n v="141137911"/>
    <n v="65224500"/>
    <n v="129863244"/>
    <n v="47475057"/>
    <n v="47475057"/>
    <n v="47475057"/>
  </r>
  <r>
    <x v="8"/>
    <x v="8"/>
    <s v="C-4699-1500-3-53105B"/>
    <s v="C"/>
    <s v="4699"/>
    <s v="1500"/>
    <s v="3"/>
    <s v="53105B"/>
    <m/>
    <m/>
    <m/>
    <m/>
    <s v="Propios"/>
    <s v="27"/>
    <s v="CSF"/>
    <x v="18"/>
    <n v="1211542885"/>
    <n v="529938807"/>
    <n v="10533727"/>
    <n v="1730947965"/>
    <n v="0"/>
    <n v="1328314402"/>
    <n v="402633563"/>
    <n v="1063108900"/>
    <n v="341259446.19999999"/>
    <n v="341259446.19999999"/>
    <n v="341259446.19999999"/>
  </r>
  <r>
    <x v="9"/>
    <x v="9"/>
    <s v="A-02"/>
    <s v="A"/>
    <s v="02"/>
    <m/>
    <m/>
    <m/>
    <m/>
    <m/>
    <m/>
    <m/>
    <s v="Propios"/>
    <s v="27"/>
    <s v="CSF"/>
    <x v="3"/>
    <n v="42365148"/>
    <n v="15968582"/>
    <n v="0"/>
    <n v="58333730"/>
    <n v="0"/>
    <n v="58333730"/>
    <n v="0"/>
    <n v="15274984"/>
    <n v="7373403"/>
    <n v="7373403"/>
    <n v="7373403"/>
  </r>
  <r>
    <x v="9"/>
    <x v="9"/>
    <s v="A-08-01"/>
    <s v="A"/>
    <s v="08"/>
    <s v="01"/>
    <m/>
    <m/>
    <m/>
    <m/>
    <m/>
    <m/>
    <s v="Propios"/>
    <s v="27"/>
    <s v="CSF"/>
    <x v="9"/>
    <n v="118684452"/>
    <n v="12441160"/>
    <n v="0"/>
    <n v="131125612"/>
    <n v="0"/>
    <n v="131125612"/>
    <n v="0"/>
    <n v="130163152.44"/>
    <n v="86664345.439999998"/>
    <n v="86664345.439999998"/>
    <n v="86664345.439999998"/>
  </r>
  <r>
    <x v="9"/>
    <x v="9"/>
    <s v="C-4602-1500-3-704050"/>
    <s v="C"/>
    <s v="4602"/>
    <s v="1500"/>
    <s v="3"/>
    <s v="704050"/>
    <m/>
    <m/>
    <m/>
    <m/>
    <s v="Propios"/>
    <s v="27"/>
    <s v="CSF"/>
    <x v="11"/>
    <n v="304961750"/>
    <n v="5006000"/>
    <n v="0"/>
    <n v="309967750"/>
    <n v="0"/>
    <n v="173842750"/>
    <n v="136125000"/>
    <n v="149841005"/>
    <n v="72861505"/>
    <n v="72861505"/>
    <n v="72861505"/>
  </r>
  <r>
    <x v="9"/>
    <x v="9"/>
    <s v="C-4602-1500-5-30205BZ"/>
    <s v="C"/>
    <s v="4602"/>
    <s v="1500"/>
    <s v="5"/>
    <s v="30205BZ"/>
    <s v=""/>
    <s v=""/>
    <s v=""/>
    <s v=""/>
    <s v="Nación"/>
    <s v="10"/>
    <s v="CSF"/>
    <x v="19"/>
    <n v="0"/>
    <n v="1188887100"/>
    <n v="0"/>
    <n v="1188887100"/>
    <n v="0"/>
    <n v="0"/>
    <n v="1188887100"/>
    <n v="0"/>
    <n v="0"/>
    <n v="0"/>
    <n v="0"/>
  </r>
  <r>
    <x v="9"/>
    <x v="9"/>
    <s v="C-4602-1500-5-30205B"/>
    <s v="C"/>
    <s v="4602"/>
    <s v="1500"/>
    <s v="5"/>
    <s v="30205B"/>
    <m/>
    <m/>
    <m/>
    <m/>
    <s v="Propios"/>
    <s v="27"/>
    <s v="CSF"/>
    <x v="12"/>
    <n v="8130783681"/>
    <n v="0"/>
    <n v="0"/>
    <n v="8130783681"/>
    <n v="0"/>
    <n v="527327138"/>
    <n v="7603456543"/>
    <n v="510868415"/>
    <n v="103784114"/>
    <n v="103784114"/>
    <n v="103784114"/>
  </r>
  <r>
    <x v="9"/>
    <x v="9"/>
    <s v="C-4602-1500-9-704020Z"/>
    <s v="C"/>
    <s v="4602"/>
    <s v="1500"/>
    <s v="9"/>
    <s v="704020Z"/>
    <s v=""/>
    <s v=""/>
    <s v=""/>
    <s v=""/>
    <s v="Nación"/>
    <s v="10"/>
    <s v="CSF"/>
    <x v="13"/>
    <n v="0"/>
    <n v="2001525863"/>
    <n v="0"/>
    <n v="2001525863"/>
    <n v="0"/>
    <n v="0"/>
    <n v="2001525863"/>
    <n v="0"/>
    <n v="0"/>
    <n v="0"/>
    <n v="0"/>
  </r>
  <r>
    <x v="9"/>
    <x v="9"/>
    <s v="C-4602-1500-9-704080Z"/>
    <s v="C"/>
    <s v="4602"/>
    <s v="1500"/>
    <s v="9"/>
    <s v="704080Z"/>
    <s v=""/>
    <s v=""/>
    <s v=""/>
    <s v=""/>
    <s v="Nación"/>
    <s v="10"/>
    <s v="CSF"/>
    <x v="14"/>
    <n v="0"/>
    <n v="1599413018"/>
    <n v="0"/>
    <n v="1599413018"/>
    <n v="0"/>
    <n v="0"/>
    <n v="1599413018"/>
    <n v="0"/>
    <n v="0"/>
    <n v="0"/>
    <n v="0"/>
  </r>
  <r>
    <x v="9"/>
    <x v="9"/>
    <s v="C-4602-1500-9-704020"/>
    <s v="C"/>
    <s v="4602"/>
    <s v="1500"/>
    <s v="9"/>
    <s v="704020"/>
    <m/>
    <m/>
    <m/>
    <m/>
    <s v="Nación"/>
    <s v="10"/>
    <s v="CSF"/>
    <x v="15"/>
    <n v="251421631486"/>
    <n v="6711533155"/>
    <n v="174719253"/>
    <n v="257958445388"/>
    <n v="0"/>
    <n v="254990200888"/>
    <n v="2968244500"/>
    <n v="253425924827"/>
    <n v="53419179968"/>
    <n v="53419179968"/>
    <n v="53419179968"/>
  </r>
  <r>
    <x v="9"/>
    <x v="9"/>
    <s v="C-4602-1500-9-704020"/>
    <s v="C"/>
    <s v="4602"/>
    <s v="1500"/>
    <s v="9"/>
    <s v="704020"/>
    <m/>
    <m/>
    <m/>
    <m/>
    <s v="Propios"/>
    <s v="20"/>
    <s v="CSF"/>
    <x v="15"/>
    <n v="1684445912"/>
    <n v="0"/>
    <n v="0"/>
    <n v="1684445912"/>
    <n v="0"/>
    <n v="1382868250"/>
    <n v="301577662"/>
    <n v="1255294412"/>
    <n v="304391202"/>
    <n v="304391202"/>
    <n v="304391202"/>
  </r>
  <r>
    <x v="9"/>
    <x v="9"/>
    <s v="C-4602-1500-9-704020"/>
    <s v="C"/>
    <s v="4602"/>
    <s v="1500"/>
    <s v="9"/>
    <s v="704020"/>
    <m/>
    <m/>
    <m/>
    <m/>
    <s v="Propios"/>
    <s v="27"/>
    <s v="CSF"/>
    <x v="15"/>
    <n v="5168913602"/>
    <n v="0"/>
    <n v="0"/>
    <n v="5168913602"/>
    <n v="0"/>
    <n v="5075458623"/>
    <n v="93454979"/>
    <n v="4913577470"/>
    <n v="436105038"/>
    <n v="436105038"/>
    <n v="436105038"/>
  </r>
  <r>
    <x v="9"/>
    <x v="9"/>
    <s v="C-4602-1500-9-704080"/>
    <s v="C"/>
    <s v="4602"/>
    <s v="1500"/>
    <s v="9"/>
    <s v="704080"/>
    <m/>
    <m/>
    <m/>
    <m/>
    <s v="Nación"/>
    <s v="10"/>
    <s v="CSF"/>
    <x v="16"/>
    <n v="4017973401"/>
    <n v="683604937"/>
    <n v="529649280"/>
    <n v="4171929058"/>
    <n v="0"/>
    <n v="1083875063"/>
    <n v="3088053995"/>
    <n v="1060734809"/>
    <n v="85939763"/>
    <n v="85939763"/>
    <n v="85939763"/>
  </r>
  <r>
    <x v="9"/>
    <x v="9"/>
    <s v="C-4602-1500-9-704080"/>
    <s v="C"/>
    <s v="4602"/>
    <s v="1500"/>
    <s v="9"/>
    <s v="704080"/>
    <m/>
    <m/>
    <m/>
    <m/>
    <s v="Propios"/>
    <s v="27"/>
    <s v="CSF"/>
    <x v="16"/>
    <n v="8009211127"/>
    <n v="53197416"/>
    <n v="250814413"/>
    <n v="7811594130"/>
    <n v="0"/>
    <n v="5051367254"/>
    <n v="2760226876"/>
    <n v="4212331829"/>
    <n v="488637790"/>
    <n v="488637790"/>
    <n v="488637790"/>
  </r>
  <r>
    <x v="9"/>
    <x v="9"/>
    <s v="C-4602-1500-10-704040"/>
    <s v="C"/>
    <s v="4602"/>
    <s v="1500"/>
    <s v="10"/>
    <s v="704040"/>
    <m/>
    <m/>
    <m/>
    <m/>
    <s v="Nación"/>
    <s v="16"/>
    <s v="CSF"/>
    <x v="17"/>
    <n v="1407447730"/>
    <n v="17000000"/>
    <n v="0"/>
    <n v="1424447730"/>
    <n v="0"/>
    <n v="979317896"/>
    <n v="445129834"/>
    <n v="979317896"/>
    <n v="135662752"/>
    <n v="135662752"/>
    <n v="135662752"/>
  </r>
  <r>
    <x v="9"/>
    <x v="9"/>
    <s v="C-4602-1500-10-704040"/>
    <s v="C"/>
    <s v="4602"/>
    <s v="1500"/>
    <s v="10"/>
    <s v="704040"/>
    <m/>
    <m/>
    <m/>
    <m/>
    <s v="Propios"/>
    <s v="21"/>
    <s v="CSF"/>
    <x v="17"/>
    <n v="3236964989"/>
    <n v="381416045"/>
    <n v="356616045"/>
    <n v="3261764989"/>
    <n v="0"/>
    <n v="3132311488"/>
    <n v="129453501"/>
    <n v="2824022772"/>
    <n v="842438019"/>
    <n v="842438019"/>
    <n v="842438019"/>
  </r>
  <r>
    <x v="9"/>
    <x v="9"/>
    <s v="C-4602-1500-10-704040"/>
    <s v="C"/>
    <s v="4602"/>
    <s v="1500"/>
    <s v="10"/>
    <s v="704040"/>
    <m/>
    <m/>
    <m/>
    <m/>
    <s v="Propios"/>
    <s v="27"/>
    <s v="CSF"/>
    <x v="17"/>
    <n v="18956085197"/>
    <n v="60037263"/>
    <n v="239754224"/>
    <n v="18776368236"/>
    <n v="0"/>
    <n v="13996868790"/>
    <n v="4779499446"/>
    <n v="12327245588"/>
    <n v="7324049633"/>
    <n v="7323228633"/>
    <n v="7323228633"/>
  </r>
  <r>
    <x v="9"/>
    <x v="9"/>
    <s v="C-4699-1500-1-704080"/>
    <s v="C"/>
    <s v="4699"/>
    <s v="1500"/>
    <s v="1"/>
    <s v="704080"/>
    <m/>
    <m/>
    <m/>
    <m/>
    <s v="Propios"/>
    <s v="27"/>
    <s v="CSF"/>
    <x v="16"/>
    <n v="66028069"/>
    <n v="2915324"/>
    <n v="0"/>
    <n v="68943393"/>
    <n v="0"/>
    <n v="45803699"/>
    <n v="23139694"/>
    <n v="41797021"/>
    <n v="14831201"/>
    <n v="14831201"/>
    <n v="14831201"/>
  </r>
  <r>
    <x v="9"/>
    <x v="9"/>
    <s v="C-4699-1500-3-53105B"/>
    <s v="C"/>
    <s v="4699"/>
    <s v="1500"/>
    <s v="3"/>
    <s v="53105B"/>
    <m/>
    <m/>
    <m/>
    <m/>
    <s v="Propios"/>
    <s v="27"/>
    <s v="CSF"/>
    <x v="18"/>
    <n v="1096745605"/>
    <n v="1037610912"/>
    <n v="41538140"/>
    <n v="2092818377"/>
    <n v="0"/>
    <n v="1982356179"/>
    <n v="110462198"/>
    <n v="1663785784"/>
    <n v="566830048.22000003"/>
    <n v="566830048.22000003"/>
    <n v="566830048.22000003"/>
  </r>
  <r>
    <x v="10"/>
    <x v="10"/>
    <s v="A-02"/>
    <s v="A"/>
    <s v="02"/>
    <m/>
    <m/>
    <m/>
    <m/>
    <m/>
    <m/>
    <m/>
    <s v="Propios"/>
    <s v="27"/>
    <s v="CSF"/>
    <x v="3"/>
    <n v="46840153"/>
    <n v="7095232"/>
    <n v="0"/>
    <n v="53935385"/>
    <n v="0"/>
    <n v="53435385"/>
    <n v="500000"/>
    <n v="17352170"/>
    <n v="5110095"/>
    <n v="5110095"/>
    <n v="5110095"/>
  </r>
  <r>
    <x v="10"/>
    <x v="10"/>
    <s v="A-08-01"/>
    <s v="A"/>
    <s v="08"/>
    <s v="01"/>
    <m/>
    <m/>
    <m/>
    <m/>
    <m/>
    <m/>
    <s v="Propios"/>
    <s v="27"/>
    <s v="CSF"/>
    <x v="9"/>
    <n v="62949584"/>
    <n v="45635187"/>
    <n v="0"/>
    <n v="108584771"/>
    <n v="0"/>
    <n v="108584771"/>
    <n v="0"/>
    <n v="108584771"/>
    <n v="108584771"/>
    <n v="108584771"/>
    <n v="108584771"/>
  </r>
  <r>
    <x v="10"/>
    <x v="10"/>
    <s v="C-4602-1500-3-704050"/>
    <s v="C"/>
    <s v="4602"/>
    <s v="1500"/>
    <s v="3"/>
    <s v="704050"/>
    <m/>
    <m/>
    <m/>
    <m/>
    <s v="Propios"/>
    <s v="27"/>
    <s v="CSF"/>
    <x v="11"/>
    <n v="374564000"/>
    <n v="4000000"/>
    <n v="0"/>
    <n v="378564000"/>
    <n v="0"/>
    <n v="160616000"/>
    <n v="217948000"/>
    <n v="150463059"/>
    <n v="69364583"/>
    <n v="69364583"/>
    <n v="69364583"/>
  </r>
  <r>
    <x v="10"/>
    <x v="10"/>
    <s v="C-4602-1500-5-30205B"/>
    <s v="C"/>
    <s v="4602"/>
    <s v="1500"/>
    <s v="5"/>
    <s v="30205B"/>
    <m/>
    <m/>
    <m/>
    <m/>
    <s v="Propios"/>
    <s v="27"/>
    <s v="CSF"/>
    <x v="12"/>
    <n v="3427181938"/>
    <n v="0"/>
    <n v="0"/>
    <n v="3427181938"/>
    <n v="0"/>
    <n v="471963830"/>
    <n v="2955218108"/>
    <n v="469962061"/>
    <n v="264380399"/>
    <n v="264380399"/>
    <n v="264380399"/>
  </r>
  <r>
    <x v="10"/>
    <x v="10"/>
    <s v="C-4602-1500-9-704020"/>
    <s v="C"/>
    <s v="4602"/>
    <s v="1500"/>
    <s v="9"/>
    <s v="704020"/>
    <m/>
    <m/>
    <m/>
    <m/>
    <s v="Nación"/>
    <s v="10"/>
    <s v="CSF"/>
    <x v="15"/>
    <n v="379938904295"/>
    <n v="22136798"/>
    <n v="23852548"/>
    <n v="379937188545"/>
    <n v="0"/>
    <n v="379241580233"/>
    <n v="695608312"/>
    <n v="375670622592"/>
    <n v="94242065641"/>
    <n v="94242065641"/>
    <n v="94242065641"/>
  </r>
  <r>
    <x v="10"/>
    <x v="10"/>
    <s v="C-4602-1500-9-704020"/>
    <s v="C"/>
    <s v="4602"/>
    <s v="1500"/>
    <s v="9"/>
    <s v="704020"/>
    <m/>
    <m/>
    <m/>
    <m/>
    <s v="Propios"/>
    <s v="20"/>
    <s v="CSF"/>
    <x v="15"/>
    <n v="2341222277"/>
    <n v="0"/>
    <n v="0"/>
    <n v="2341222277"/>
    <n v="0"/>
    <n v="1635039307"/>
    <n v="706182970"/>
    <n v="1513631107"/>
    <n v="470402889"/>
    <n v="470402889"/>
    <n v="470402889"/>
  </r>
  <r>
    <x v="10"/>
    <x v="10"/>
    <s v="C-4602-1500-9-704020"/>
    <s v="C"/>
    <s v="4602"/>
    <s v="1500"/>
    <s v="9"/>
    <s v="704020"/>
    <m/>
    <m/>
    <m/>
    <m/>
    <s v="Propios"/>
    <s v="27"/>
    <s v="CSF"/>
    <x v="15"/>
    <n v="869991962"/>
    <n v="0"/>
    <n v="0"/>
    <n v="869991962"/>
    <n v="0"/>
    <n v="657189861"/>
    <n v="212802101"/>
    <n v="417509365"/>
    <n v="94296861"/>
    <n v="94296861"/>
    <n v="94296861"/>
  </r>
  <r>
    <x v="10"/>
    <x v="10"/>
    <s v="C-4602-1500-9-704080"/>
    <s v="C"/>
    <s v="4602"/>
    <s v="1500"/>
    <s v="9"/>
    <s v="704080"/>
    <m/>
    <m/>
    <m/>
    <m/>
    <s v="Nación"/>
    <s v="10"/>
    <s v="CSF"/>
    <x v="16"/>
    <n v="2042473939"/>
    <n v="91130693"/>
    <n v="56618844"/>
    <n v="2076985788"/>
    <n v="0"/>
    <n v="214930901"/>
    <n v="1862054887"/>
    <n v="182773865"/>
    <n v="47010395"/>
    <n v="47010395"/>
    <n v="47010395"/>
  </r>
  <r>
    <x v="10"/>
    <x v="10"/>
    <s v="C-4602-1500-9-704080"/>
    <s v="C"/>
    <s v="4602"/>
    <s v="1500"/>
    <s v="9"/>
    <s v="704080"/>
    <m/>
    <m/>
    <m/>
    <m/>
    <s v="Propios"/>
    <s v="27"/>
    <s v="CSF"/>
    <x v="16"/>
    <n v="6415849441"/>
    <n v="1232451302"/>
    <n v="208208294"/>
    <n v="7440092449"/>
    <n v="0"/>
    <n v="2019661455"/>
    <n v="5420430994"/>
    <n v="1283857316"/>
    <n v="80735767"/>
    <n v="80735767"/>
    <n v="80735767"/>
  </r>
  <r>
    <x v="10"/>
    <x v="10"/>
    <s v="C-4602-1500-10-704040"/>
    <s v="C"/>
    <s v="4602"/>
    <s v="1500"/>
    <s v="10"/>
    <s v="704040"/>
    <m/>
    <m/>
    <m/>
    <m/>
    <s v="Nación"/>
    <s v="16"/>
    <s v="CSF"/>
    <x v="17"/>
    <n v="1612548413"/>
    <n v="70388441"/>
    <n v="0"/>
    <n v="1682936854"/>
    <n v="0"/>
    <n v="1587043104"/>
    <n v="95893750"/>
    <n v="1485895365"/>
    <n v="164346350"/>
    <n v="164346350"/>
    <n v="164346350"/>
  </r>
  <r>
    <x v="10"/>
    <x v="10"/>
    <s v="C-4602-1500-10-704040"/>
    <s v="C"/>
    <s v="4602"/>
    <s v="1500"/>
    <s v="10"/>
    <s v="704040"/>
    <m/>
    <m/>
    <m/>
    <m/>
    <s v="Propios"/>
    <s v="21"/>
    <s v="CSF"/>
    <x v="17"/>
    <n v="3123863980"/>
    <n v="252778313"/>
    <n v="170378313"/>
    <n v="3206263980"/>
    <n v="0"/>
    <n v="2815926264"/>
    <n v="390337716"/>
    <n v="1947764993"/>
    <n v="495706180"/>
    <n v="495706180"/>
    <n v="495706180"/>
  </r>
  <r>
    <x v="10"/>
    <x v="10"/>
    <s v="C-4602-1500-10-704040"/>
    <s v="C"/>
    <s v="4602"/>
    <s v="1500"/>
    <s v="10"/>
    <s v="704040"/>
    <m/>
    <m/>
    <m/>
    <m/>
    <s v="Propios"/>
    <s v="27"/>
    <s v="CSF"/>
    <x v="17"/>
    <n v="18048045413"/>
    <n v="71519690"/>
    <n v="0"/>
    <n v="18119565103"/>
    <n v="0"/>
    <n v="17793309764"/>
    <n v="326255339"/>
    <n v="12142555774"/>
    <n v="7823045485"/>
    <n v="7823045485"/>
    <n v="7823045485"/>
  </r>
  <r>
    <x v="10"/>
    <x v="10"/>
    <s v="C-4699-1500-1-704080"/>
    <s v="C"/>
    <s v="4699"/>
    <s v="1500"/>
    <s v="1"/>
    <s v="704080"/>
    <m/>
    <m/>
    <m/>
    <m/>
    <s v="Propios"/>
    <s v="27"/>
    <s v="CSF"/>
    <x v="16"/>
    <n v="119520939"/>
    <n v="7170265"/>
    <n v="0"/>
    <n v="126691204"/>
    <n v="0"/>
    <n v="123178995"/>
    <n v="3512209"/>
    <n v="79973089"/>
    <n v="31074034"/>
    <n v="31074034"/>
    <n v="31074034"/>
  </r>
  <r>
    <x v="10"/>
    <x v="10"/>
    <s v="C-4699-1500-3-53105B"/>
    <s v="C"/>
    <s v="4699"/>
    <s v="1500"/>
    <s v="3"/>
    <s v="53105B"/>
    <m/>
    <m/>
    <m/>
    <m/>
    <s v="Propios"/>
    <s v="27"/>
    <s v="CSF"/>
    <x v="18"/>
    <n v="1413991023"/>
    <n v="1194988300"/>
    <n v="25907853"/>
    <n v="2583071470"/>
    <n v="0"/>
    <n v="2502582300"/>
    <n v="80489170"/>
    <n v="1993426518"/>
    <n v="559221789.88999999"/>
    <n v="559221789.88999999"/>
    <n v="559221789.88999999"/>
  </r>
  <r>
    <x v="11"/>
    <x v="11"/>
    <s v="A-02"/>
    <s v="A"/>
    <s v="02"/>
    <m/>
    <m/>
    <m/>
    <m/>
    <m/>
    <m/>
    <m/>
    <s v="Propios"/>
    <s v="27"/>
    <s v="CSF"/>
    <x v="3"/>
    <n v="303530306"/>
    <n v="0"/>
    <n v="0"/>
    <n v="303530306"/>
    <n v="0"/>
    <n v="302530306"/>
    <n v="1000000"/>
    <n v="188813334"/>
    <n v="6633387"/>
    <n v="6633387"/>
    <n v="6633387"/>
  </r>
  <r>
    <x v="11"/>
    <x v="11"/>
    <s v="A-08-01"/>
    <s v="A"/>
    <s v="08"/>
    <s v="01"/>
    <m/>
    <m/>
    <m/>
    <m/>
    <m/>
    <m/>
    <s v="Propios"/>
    <s v="27"/>
    <s v="CSF"/>
    <x v="9"/>
    <n v="59048912"/>
    <n v="0"/>
    <n v="0"/>
    <n v="59048912"/>
    <n v="0"/>
    <n v="59048912"/>
    <n v="0"/>
    <n v="38377336"/>
    <n v="38377336"/>
    <n v="38377336"/>
    <n v="38377336"/>
  </r>
  <r>
    <x v="11"/>
    <x v="11"/>
    <s v="C-4602-1500-3-704050"/>
    <s v="C"/>
    <s v="4602"/>
    <s v="1500"/>
    <s v="3"/>
    <s v="704050"/>
    <m/>
    <m/>
    <m/>
    <m/>
    <s v="Propios"/>
    <s v="27"/>
    <s v="CSF"/>
    <x v="11"/>
    <n v="605923500"/>
    <n v="5015000"/>
    <n v="0"/>
    <n v="610938500"/>
    <n v="0"/>
    <n v="592703000"/>
    <n v="18235500"/>
    <n v="580925928.46000004"/>
    <n v="149977888.46000001"/>
    <n v="149977888.46000001"/>
    <n v="149977888.46000001"/>
  </r>
  <r>
    <x v="11"/>
    <x v="11"/>
    <s v="C-4602-1500-5-30205B"/>
    <s v="C"/>
    <s v="4602"/>
    <s v="1500"/>
    <s v="5"/>
    <s v="30205B"/>
    <m/>
    <m/>
    <m/>
    <m/>
    <s v="Propios"/>
    <s v="27"/>
    <s v="CSF"/>
    <x v="12"/>
    <n v="50804000"/>
    <n v="0"/>
    <n v="0"/>
    <n v="50804000"/>
    <n v="0"/>
    <n v="36674320"/>
    <n v="14129680"/>
    <n v="28248780"/>
    <n v="8071080"/>
    <n v="8071080"/>
    <n v="8071080"/>
  </r>
  <r>
    <x v="11"/>
    <x v="11"/>
    <s v="C-4602-1500-9-704020"/>
    <s v="C"/>
    <s v="4602"/>
    <s v="1500"/>
    <s v="9"/>
    <s v="704020"/>
    <m/>
    <m/>
    <m/>
    <m/>
    <s v="Nación"/>
    <s v="10"/>
    <s v="CSF"/>
    <x v="15"/>
    <n v="170673533474"/>
    <n v="0"/>
    <n v="0"/>
    <n v="170673533474"/>
    <n v="0"/>
    <n v="167375960728"/>
    <n v="3297572746"/>
    <n v="167375960728"/>
    <n v="40287881425"/>
    <n v="40287881425"/>
    <n v="40287881425"/>
  </r>
  <r>
    <x v="11"/>
    <x v="11"/>
    <s v="C-4602-1500-9-704020"/>
    <s v="C"/>
    <s v="4602"/>
    <s v="1500"/>
    <s v="9"/>
    <s v="704020"/>
    <m/>
    <m/>
    <m/>
    <m/>
    <s v="Propios"/>
    <s v="20"/>
    <s v="CSF"/>
    <x v="15"/>
    <n v="2784229278"/>
    <n v="0"/>
    <n v="0"/>
    <n v="2784229278"/>
    <n v="0"/>
    <n v="2023832647"/>
    <n v="760396631"/>
    <n v="1945815673"/>
    <n v="656654846"/>
    <n v="656654846"/>
    <n v="656654846"/>
  </r>
  <r>
    <x v="11"/>
    <x v="11"/>
    <s v="C-4602-1500-9-704020"/>
    <s v="C"/>
    <s v="4602"/>
    <s v="1500"/>
    <s v="9"/>
    <s v="704020"/>
    <m/>
    <m/>
    <m/>
    <m/>
    <s v="Propios"/>
    <s v="27"/>
    <s v="CSF"/>
    <x v="15"/>
    <n v="987788042"/>
    <n v="120000"/>
    <n v="120818182"/>
    <n v="867089860"/>
    <n v="0"/>
    <n v="849309729"/>
    <n v="17780131"/>
    <n v="758328993.97000003"/>
    <n v="75521463.969999999"/>
    <n v="75521463.969999999"/>
    <n v="75521463.969999999"/>
  </r>
  <r>
    <x v="11"/>
    <x v="11"/>
    <s v="C-4602-1500-9-704080"/>
    <s v="C"/>
    <s v="4602"/>
    <s v="1500"/>
    <s v="9"/>
    <s v="704080"/>
    <m/>
    <m/>
    <m/>
    <m/>
    <s v="Nación"/>
    <s v="10"/>
    <s v="CSF"/>
    <x v="16"/>
    <n v="188305270"/>
    <n v="0"/>
    <n v="0"/>
    <n v="188305270"/>
    <n v="0"/>
    <n v="136111218"/>
    <n v="52194052"/>
    <n v="120506186"/>
    <n v="36097192"/>
    <n v="36097192"/>
    <n v="36097192"/>
  </r>
  <r>
    <x v="11"/>
    <x v="11"/>
    <s v="C-4602-1500-9-704080"/>
    <s v="C"/>
    <s v="4602"/>
    <s v="1500"/>
    <s v="9"/>
    <s v="704080"/>
    <m/>
    <m/>
    <m/>
    <m/>
    <s v="Propios"/>
    <s v="27"/>
    <s v="CSF"/>
    <x v="16"/>
    <n v="13327757617"/>
    <n v="896630265"/>
    <n v="1362959264"/>
    <n v="12861428618"/>
    <n v="0"/>
    <n v="12653466916"/>
    <n v="207961702"/>
    <n v="12269746603"/>
    <n v="3773542313"/>
    <n v="3773542313"/>
    <n v="3773542313"/>
  </r>
  <r>
    <x v="11"/>
    <x v="11"/>
    <s v="C-4602-1500-10-704040"/>
    <s v="C"/>
    <s v="4602"/>
    <s v="1500"/>
    <s v="10"/>
    <s v="704040"/>
    <m/>
    <m/>
    <m/>
    <m/>
    <s v="Nación"/>
    <s v="16"/>
    <s v="CSF"/>
    <x v="17"/>
    <n v="6336997974"/>
    <n v="864513360"/>
    <n v="0"/>
    <n v="7201511334"/>
    <n v="0"/>
    <n v="6461190307"/>
    <n v="740321027"/>
    <n v="6461190307"/>
    <n v="932110295"/>
    <n v="932110295"/>
    <n v="932110295"/>
  </r>
  <r>
    <x v="11"/>
    <x v="11"/>
    <s v="C-4602-1500-10-704040"/>
    <s v="C"/>
    <s v="4602"/>
    <s v="1500"/>
    <s v="10"/>
    <s v="704040"/>
    <m/>
    <m/>
    <m/>
    <m/>
    <s v="Propios"/>
    <s v="21"/>
    <s v="CSF"/>
    <x v="17"/>
    <n v="7492593481"/>
    <n v="617507444"/>
    <n v="0"/>
    <n v="8110100925"/>
    <n v="0"/>
    <n v="6928804160"/>
    <n v="1181296765"/>
    <n v="5740706884"/>
    <n v="1861635952"/>
    <n v="1861635952"/>
    <n v="1861635952"/>
  </r>
  <r>
    <x v="11"/>
    <x v="11"/>
    <s v="C-4602-1500-10-704040"/>
    <s v="C"/>
    <s v="4602"/>
    <s v="1500"/>
    <s v="10"/>
    <s v="704040"/>
    <m/>
    <m/>
    <m/>
    <m/>
    <s v="Propios"/>
    <s v="27"/>
    <s v="CSF"/>
    <x v="17"/>
    <n v="66509935035"/>
    <n v="1070575247"/>
    <n v="72981525"/>
    <n v="67507528757"/>
    <n v="0"/>
    <n v="43234509773"/>
    <n v="24273018984"/>
    <n v="43017490547.959999"/>
    <n v="26309124336.959999"/>
    <n v="26309124336.959999"/>
    <n v="26309124336.959999"/>
  </r>
  <r>
    <x v="11"/>
    <x v="11"/>
    <s v="C-4699-1500-1-704080"/>
    <s v="C"/>
    <s v="4699"/>
    <s v="1500"/>
    <s v="1"/>
    <s v="704080"/>
    <m/>
    <m/>
    <m/>
    <m/>
    <s v="Propios"/>
    <s v="27"/>
    <s v="CSF"/>
    <x v="16"/>
    <n v="125617611"/>
    <n v="6780999"/>
    <n v="0"/>
    <n v="132398610"/>
    <n v="0"/>
    <n v="89672743"/>
    <n v="42725867"/>
    <n v="84897780"/>
    <n v="31716713"/>
    <n v="31716713"/>
    <n v="31716713"/>
  </r>
  <r>
    <x v="11"/>
    <x v="11"/>
    <s v="C-4699-1500-3-53105B"/>
    <s v="C"/>
    <s v="4699"/>
    <s v="1500"/>
    <s v="3"/>
    <s v="53105B"/>
    <m/>
    <m/>
    <m/>
    <m/>
    <s v="Propios"/>
    <s v="27"/>
    <s v="CSF"/>
    <x v="18"/>
    <n v="6266253898"/>
    <n v="587119451"/>
    <n v="519623977"/>
    <n v="6333749372"/>
    <n v="0"/>
    <n v="6019250904"/>
    <n v="314498468"/>
    <n v="5364730518.5699997"/>
    <n v="1906986456.9200001"/>
    <n v="1906986456.9200001"/>
    <n v="1906986456.9200001"/>
  </r>
  <r>
    <x v="12"/>
    <x v="12"/>
    <s v="A-02"/>
    <s v="A"/>
    <s v="02"/>
    <m/>
    <m/>
    <m/>
    <m/>
    <m/>
    <m/>
    <m/>
    <s v="Propios"/>
    <s v="27"/>
    <s v="CSF"/>
    <x v="3"/>
    <n v="33279012"/>
    <n v="9603769"/>
    <n v="0"/>
    <n v="42882781"/>
    <n v="0"/>
    <n v="42882781"/>
    <n v="0"/>
    <n v="3669175"/>
    <n v="2594488"/>
    <n v="2594488"/>
    <n v="2594488"/>
  </r>
  <r>
    <x v="12"/>
    <x v="12"/>
    <s v="A-08-01"/>
    <s v="A"/>
    <s v="08"/>
    <s v="01"/>
    <m/>
    <m/>
    <m/>
    <m/>
    <m/>
    <m/>
    <s v="Propios"/>
    <s v="27"/>
    <s v="CSF"/>
    <x v="9"/>
    <n v="50107635"/>
    <n v="0"/>
    <n v="0"/>
    <n v="50107635"/>
    <n v="0"/>
    <n v="50107635"/>
    <n v="0"/>
    <n v="45481796"/>
    <n v="36367006"/>
    <n v="36367006"/>
    <n v="36367006"/>
  </r>
  <r>
    <x v="12"/>
    <x v="12"/>
    <s v="C-4602-1500-3-704050"/>
    <s v="C"/>
    <s v="4602"/>
    <s v="1500"/>
    <s v="3"/>
    <s v="704050"/>
    <m/>
    <m/>
    <m/>
    <m/>
    <s v="Propios"/>
    <s v="27"/>
    <s v="CSF"/>
    <x v="11"/>
    <n v="444548250"/>
    <n v="0"/>
    <n v="0"/>
    <n v="444548250"/>
    <n v="0"/>
    <n v="343723000"/>
    <n v="100825250"/>
    <n v="342344070"/>
    <n v="88168570"/>
    <n v="88168570"/>
    <n v="88168570"/>
  </r>
  <r>
    <x v="12"/>
    <x v="12"/>
    <s v="C-4602-1500-5-30205B"/>
    <s v="C"/>
    <s v="4602"/>
    <s v="1500"/>
    <s v="5"/>
    <s v="30205B"/>
    <m/>
    <m/>
    <m/>
    <m/>
    <s v="Propios"/>
    <s v="27"/>
    <s v="CSF"/>
    <x v="12"/>
    <n v="17246748521"/>
    <n v="0"/>
    <n v="0"/>
    <n v="17246748521"/>
    <n v="0"/>
    <n v="2289014557"/>
    <n v="14957733964"/>
    <n v="331579451"/>
    <n v="78351964"/>
    <n v="78351964"/>
    <n v="78351964"/>
  </r>
  <r>
    <x v="12"/>
    <x v="12"/>
    <s v="C-4602-1500-9-704020"/>
    <s v="C"/>
    <s v="4602"/>
    <s v="1500"/>
    <s v="9"/>
    <s v="704020"/>
    <m/>
    <m/>
    <m/>
    <m/>
    <s v="Nación"/>
    <s v="10"/>
    <s v="CSF"/>
    <x v="15"/>
    <n v="203467367503"/>
    <n v="0"/>
    <n v="0"/>
    <n v="203467367503"/>
    <n v="0"/>
    <n v="201663929252"/>
    <n v="1803438251"/>
    <n v="201451167496"/>
    <n v="44630899468"/>
    <n v="44630899468"/>
    <n v="44630899468"/>
  </r>
  <r>
    <x v="12"/>
    <x v="12"/>
    <s v="C-4602-1500-9-704020"/>
    <s v="C"/>
    <s v="4602"/>
    <s v="1500"/>
    <s v="9"/>
    <s v="704020"/>
    <m/>
    <m/>
    <m/>
    <m/>
    <s v="Propios"/>
    <s v="20"/>
    <s v="CSF"/>
    <x v="15"/>
    <n v="1421735366"/>
    <n v="0"/>
    <n v="0"/>
    <n v="1421735366"/>
    <n v="0"/>
    <n v="968311773"/>
    <n v="453423593"/>
    <n v="966321542"/>
    <n v="320078167"/>
    <n v="320078167"/>
    <n v="320078167"/>
  </r>
  <r>
    <x v="12"/>
    <x v="12"/>
    <s v="C-4602-1500-9-704020"/>
    <s v="C"/>
    <s v="4602"/>
    <s v="1500"/>
    <s v="9"/>
    <s v="704020"/>
    <m/>
    <m/>
    <m/>
    <m/>
    <s v="Propios"/>
    <s v="27"/>
    <s v="CSF"/>
    <x v="15"/>
    <n v="603195612"/>
    <n v="0"/>
    <n v="0"/>
    <n v="603195612"/>
    <n v="0"/>
    <n v="496875835"/>
    <n v="106319777"/>
    <n v="352344505"/>
    <n v="122272535"/>
    <n v="122272535"/>
    <n v="122272535"/>
  </r>
  <r>
    <x v="12"/>
    <x v="12"/>
    <s v="C-4602-1500-9-704080"/>
    <s v="C"/>
    <s v="4602"/>
    <s v="1500"/>
    <s v="9"/>
    <s v="704080"/>
    <m/>
    <m/>
    <m/>
    <m/>
    <s v="Nación"/>
    <s v="10"/>
    <s v="CSF"/>
    <x v="16"/>
    <n v="1381237150"/>
    <n v="115526747"/>
    <n v="36984690"/>
    <n v="1459779207"/>
    <n v="0"/>
    <n v="174246284"/>
    <n v="1285532923"/>
    <n v="149615497"/>
    <n v="53669361"/>
    <n v="53669361"/>
    <n v="53669361"/>
  </r>
  <r>
    <x v="12"/>
    <x v="12"/>
    <s v="C-4602-1500-9-704080"/>
    <s v="C"/>
    <s v="4602"/>
    <s v="1500"/>
    <s v="9"/>
    <s v="704080"/>
    <m/>
    <m/>
    <m/>
    <m/>
    <s v="Propios"/>
    <s v="27"/>
    <s v="CSF"/>
    <x v="16"/>
    <n v="20578790939"/>
    <n v="0"/>
    <n v="1131990970"/>
    <n v="19446799969"/>
    <n v="0"/>
    <n v="14878329836"/>
    <n v="4568470133"/>
    <n v="14835662035"/>
    <n v="3266046179"/>
    <n v="3265593895"/>
    <n v="3265593895"/>
  </r>
  <r>
    <x v="12"/>
    <x v="12"/>
    <s v="C-4602-1500-10-704040"/>
    <s v="C"/>
    <s v="4602"/>
    <s v="1500"/>
    <s v="10"/>
    <s v="704040"/>
    <m/>
    <m/>
    <m/>
    <m/>
    <s v="Nación"/>
    <s v="16"/>
    <s v="CSF"/>
    <x v="17"/>
    <n v="1993356420"/>
    <n v="200268037"/>
    <n v="0"/>
    <n v="2193624457"/>
    <n v="0"/>
    <n v="2070051004"/>
    <n v="123573453"/>
    <n v="2070051004"/>
    <n v="9429840"/>
    <n v="9429840"/>
    <n v="9429840"/>
  </r>
  <r>
    <x v="12"/>
    <x v="12"/>
    <s v="C-4602-1500-10-704040"/>
    <s v="C"/>
    <s v="4602"/>
    <s v="1500"/>
    <s v="10"/>
    <s v="704040"/>
    <m/>
    <m/>
    <m/>
    <m/>
    <s v="Propios"/>
    <s v="21"/>
    <s v="CSF"/>
    <x v="17"/>
    <n v="1648258650"/>
    <n v="46904294"/>
    <n v="30904294"/>
    <n v="1664258650"/>
    <n v="0"/>
    <n v="1391735115"/>
    <n v="272523535"/>
    <n v="1261979222"/>
    <n v="501650173"/>
    <n v="501650173"/>
    <n v="501650173"/>
  </r>
  <r>
    <x v="12"/>
    <x v="12"/>
    <s v="C-4602-1500-10-704040"/>
    <s v="C"/>
    <s v="4602"/>
    <s v="1500"/>
    <s v="10"/>
    <s v="704040"/>
    <m/>
    <m/>
    <m/>
    <m/>
    <s v="Propios"/>
    <s v="27"/>
    <s v="CSF"/>
    <x v="17"/>
    <n v="5808887235"/>
    <n v="47187106"/>
    <n v="0"/>
    <n v="5856074341"/>
    <n v="0"/>
    <n v="4243637792"/>
    <n v="1612436549"/>
    <n v="4074815930"/>
    <n v="2322274812"/>
    <n v="2322274812"/>
    <n v="2322274812"/>
  </r>
  <r>
    <x v="12"/>
    <x v="12"/>
    <s v="C-4699-1500-1-704080"/>
    <s v="C"/>
    <s v="4699"/>
    <s v="1500"/>
    <s v="1"/>
    <s v="704080"/>
    <m/>
    <m/>
    <m/>
    <m/>
    <s v="Propios"/>
    <s v="27"/>
    <s v="CSF"/>
    <x v="16"/>
    <n v="125532470"/>
    <n v="6780999"/>
    <n v="0"/>
    <n v="132313469"/>
    <n v="0"/>
    <n v="89587602"/>
    <n v="42725867"/>
    <n v="83788247"/>
    <n v="31683259"/>
    <n v="31683259"/>
    <n v="31683259"/>
  </r>
  <r>
    <x v="12"/>
    <x v="12"/>
    <s v="C-4699-1500-3-53105B"/>
    <s v="C"/>
    <s v="4699"/>
    <s v="1500"/>
    <s v="3"/>
    <s v="53105B"/>
    <m/>
    <m/>
    <m/>
    <m/>
    <s v="Propios"/>
    <s v="27"/>
    <s v="CSF"/>
    <x v="18"/>
    <n v="1365749962"/>
    <n v="630880799"/>
    <n v="4715817"/>
    <n v="1991914944"/>
    <n v="0"/>
    <n v="1583464860"/>
    <n v="408450084"/>
    <n v="1408634123"/>
    <n v="368108977"/>
    <n v="368108977"/>
    <n v="368108977"/>
  </r>
  <r>
    <x v="13"/>
    <x v="13"/>
    <s v="A-02"/>
    <s v="A"/>
    <s v="02"/>
    <m/>
    <m/>
    <m/>
    <m/>
    <m/>
    <m/>
    <m/>
    <s v="Propios"/>
    <s v="27"/>
    <s v="CSF"/>
    <x v="3"/>
    <n v="355348846"/>
    <n v="11701696"/>
    <n v="0"/>
    <n v="367050542"/>
    <n v="0"/>
    <n v="366050542"/>
    <n v="1000000"/>
    <n v="306417939"/>
    <n v="7112637"/>
    <n v="7112637"/>
    <n v="7112637"/>
  </r>
  <r>
    <x v="13"/>
    <x v="13"/>
    <s v="A-08-01"/>
    <s v="A"/>
    <s v="08"/>
    <s v="01"/>
    <m/>
    <m/>
    <m/>
    <m/>
    <m/>
    <m/>
    <s v="Propios"/>
    <s v="27"/>
    <s v="CSF"/>
    <x v="9"/>
    <n v="94875700"/>
    <n v="0"/>
    <n v="0"/>
    <n v="94875700"/>
    <n v="0"/>
    <n v="94875700"/>
    <n v="0"/>
    <n v="7272651"/>
    <n v="7272651"/>
    <n v="7272651"/>
    <n v="7272651"/>
  </r>
  <r>
    <x v="13"/>
    <x v="13"/>
    <s v="C-4602-1500-3-704050"/>
    <s v="C"/>
    <s v="4602"/>
    <s v="1500"/>
    <s v="3"/>
    <s v="704050"/>
    <m/>
    <m/>
    <m/>
    <m/>
    <s v="Propios"/>
    <s v="27"/>
    <s v="CSF"/>
    <x v="11"/>
    <n v="353157250"/>
    <n v="5000000"/>
    <n v="0"/>
    <n v="358157250"/>
    <n v="0"/>
    <n v="286392000"/>
    <n v="71765250"/>
    <n v="281115695"/>
    <n v="90376151"/>
    <n v="90376151"/>
    <n v="90376151"/>
  </r>
  <r>
    <x v="13"/>
    <x v="13"/>
    <s v="C-4602-1500-5-30205B"/>
    <s v="C"/>
    <s v="4602"/>
    <s v="1500"/>
    <s v="5"/>
    <s v="30205B"/>
    <m/>
    <m/>
    <m/>
    <m/>
    <s v="Propios"/>
    <s v="27"/>
    <s v="CSF"/>
    <x v="12"/>
    <n v="84687000"/>
    <n v="0"/>
    <n v="0"/>
    <n v="84687000"/>
    <n v="0"/>
    <n v="84687000"/>
    <n v="0"/>
    <n v="55496000"/>
    <n v="13054750"/>
    <n v="13054750"/>
    <n v="13054750"/>
  </r>
  <r>
    <x v="13"/>
    <x v="13"/>
    <s v="C-4602-1500-9-704020"/>
    <s v="C"/>
    <s v="4602"/>
    <s v="1500"/>
    <s v="9"/>
    <s v="704020"/>
    <m/>
    <m/>
    <m/>
    <m/>
    <s v="Nación"/>
    <s v="10"/>
    <s v="CSF"/>
    <x v="15"/>
    <n v="147615233994"/>
    <n v="2995012"/>
    <n v="0"/>
    <n v="147618229006"/>
    <n v="0"/>
    <n v="144862031331"/>
    <n v="2756197675"/>
    <n v="144862031331"/>
    <n v="42895092747"/>
    <n v="42895092747"/>
    <n v="42895092747"/>
  </r>
  <r>
    <x v="13"/>
    <x v="13"/>
    <s v="C-4602-1500-9-704020"/>
    <s v="C"/>
    <s v="4602"/>
    <s v="1500"/>
    <s v="9"/>
    <s v="704020"/>
    <m/>
    <m/>
    <m/>
    <m/>
    <s v="Propios"/>
    <s v="20"/>
    <s v="CSF"/>
    <x v="15"/>
    <n v="1648389004"/>
    <n v="0"/>
    <n v="0"/>
    <n v="1648389004"/>
    <n v="0"/>
    <n v="1198828408"/>
    <n v="449560596"/>
    <n v="1198828408"/>
    <n v="347794986"/>
    <n v="347794986"/>
    <n v="347794986"/>
  </r>
  <r>
    <x v="13"/>
    <x v="13"/>
    <s v="C-4602-1500-9-704020"/>
    <s v="C"/>
    <s v="4602"/>
    <s v="1500"/>
    <s v="9"/>
    <s v="704020"/>
    <m/>
    <m/>
    <m/>
    <m/>
    <s v="Propios"/>
    <s v="27"/>
    <s v="CSF"/>
    <x v="15"/>
    <n v="717271152"/>
    <n v="0"/>
    <n v="0"/>
    <n v="717271152"/>
    <n v="0"/>
    <n v="623031446"/>
    <n v="94239706"/>
    <n v="436070267"/>
    <n v="100943103"/>
    <n v="100943103"/>
    <n v="100943103"/>
  </r>
  <r>
    <x v="13"/>
    <x v="13"/>
    <s v="C-4602-1500-9-704080"/>
    <s v="C"/>
    <s v="4602"/>
    <s v="1500"/>
    <s v="9"/>
    <s v="704080"/>
    <m/>
    <m/>
    <m/>
    <m/>
    <s v="Nación"/>
    <s v="10"/>
    <s v="CSF"/>
    <x v="16"/>
    <n v="1559041901"/>
    <n v="1886295200"/>
    <n v="0"/>
    <n v="3445337101"/>
    <n v="0"/>
    <n v="453417718"/>
    <n v="2991919383"/>
    <n v="343675600"/>
    <n v="84633854"/>
    <n v="84633854"/>
    <n v="84633854"/>
  </r>
  <r>
    <x v="13"/>
    <x v="13"/>
    <s v="C-4602-1500-9-704080"/>
    <s v="C"/>
    <s v="4602"/>
    <s v="1500"/>
    <s v="9"/>
    <s v="704080"/>
    <m/>
    <m/>
    <m/>
    <m/>
    <s v="Propios"/>
    <s v="27"/>
    <s v="CSF"/>
    <x v="16"/>
    <n v="18668918473"/>
    <n v="1470594045"/>
    <n v="1688252981"/>
    <n v="18451259537"/>
    <n v="0"/>
    <n v="17068952077"/>
    <n v="1382307460"/>
    <n v="16750182438"/>
    <n v="5378642165"/>
    <n v="5378642165"/>
    <n v="5378642165"/>
  </r>
  <r>
    <x v="13"/>
    <x v="13"/>
    <s v="C-4602-1500-10-704040"/>
    <s v="C"/>
    <s v="4602"/>
    <s v="1500"/>
    <s v="10"/>
    <s v="704040"/>
    <m/>
    <m/>
    <m/>
    <m/>
    <s v="Nación"/>
    <s v="16"/>
    <s v="CSF"/>
    <x v="17"/>
    <n v="3202332553"/>
    <n v="802511402"/>
    <n v="502297040"/>
    <n v="3502546915"/>
    <n v="0"/>
    <n v="3498518051"/>
    <n v="4028864"/>
    <n v="3128857576"/>
    <n v="499416129"/>
    <n v="499416129"/>
    <n v="499416129"/>
  </r>
  <r>
    <x v="13"/>
    <x v="13"/>
    <s v="C-4602-1500-10-704040"/>
    <s v="C"/>
    <s v="4602"/>
    <s v="1500"/>
    <s v="10"/>
    <s v="704040"/>
    <m/>
    <m/>
    <m/>
    <m/>
    <s v="Propios"/>
    <s v="21"/>
    <s v="CSF"/>
    <x v="17"/>
    <n v="3953185989"/>
    <n v="352704637"/>
    <n v="263953271"/>
    <n v="4041937355"/>
    <n v="0"/>
    <n v="3253731543"/>
    <n v="788205812"/>
    <n v="2749130342"/>
    <n v="923975670"/>
    <n v="923975670"/>
    <n v="923975670"/>
  </r>
  <r>
    <x v="13"/>
    <x v="13"/>
    <s v="C-4602-1500-10-704040"/>
    <s v="C"/>
    <s v="4602"/>
    <s v="1500"/>
    <s v="10"/>
    <s v="704040"/>
    <m/>
    <m/>
    <m/>
    <m/>
    <s v="Propios"/>
    <s v="27"/>
    <s v="CSF"/>
    <x v="17"/>
    <n v="11054385221"/>
    <n v="104566187"/>
    <n v="39475712"/>
    <n v="11119475696"/>
    <n v="0"/>
    <n v="8652054135"/>
    <n v="2467421561"/>
    <n v="8438434272"/>
    <n v="5702943968"/>
    <n v="5702943968"/>
    <n v="5702943968"/>
  </r>
  <r>
    <x v="13"/>
    <x v="13"/>
    <s v="C-4699-1500-1-704080"/>
    <s v="C"/>
    <s v="4699"/>
    <s v="1500"/>
    <s v="1"/>
    <s v="704080"/>
    <m/>
    <m/>
    <m/>
    <m/>
    <s v="Propios"/>
    <s v="27"/>
    <s v="CSF"/>
    <x v="16"/>
    <n v="51963308"/>
    <n v="4991512"/>
    <n v="0"/>
    <n v="56954820"/>
    <n v="0"/>
    <n v="53024730"/>
    <n v="3930090"/>
    <n v="33965461"/>
    <n v="11675626"/>
    <n v="11675626"/>
    <n v="11675626"/>
  </r>
  <r>
    <x v="13"/>
    <x v="13"/>
    <s v="C-4699-1500-3-53105B"/>
    <s v="C"/>
    <s v="4699"/>
    <s v="1500"/>
    <s v="3"/>
    <s v="53105B"/>
    <m/>
    <m/>
    <m/>
    <m/>
    <s v="Propios"/>
    <s v="27"/>
    <s v="CSF"/>
    <x v="18"/>
    <n v="1437407757"/>
    <n v="657527120"/>
    <n v="0"/>
    <n v="2094934877"/>
    <n v="0"/>
    <n v="2094884052"/>
    <n v="50825"/>
    <n v="1740841701"/>
    <n v="523563912"/>
    <n v="523563912"/>
    <n v="523563912"/>
  </r>
  <r>
    <x v="14"/>
    <x v="14"/>
    <s v="A-02"/>
    <s v="A"/>
    <s v="02"/>
    <m/>
    <m/>
    <m/>
    <m/>
    <m/>
    <m/>
    <m/>
    <s v="Propios"/>
    <s v="27"/>
    <s v="CSF"/>
    <x v="3"/>
    <n v="27025077"/>
    <n v="41693217"/>
    <n v="0"/>
    <n v="68718294"/>
    <n v="0"/>
    <n v="54223217"/>
    <n v="14495077"/>
    <n v="33287520"/>
    <n v="0"/>
    <n v="0"/>
    <n v="0"/>
  </r>
  <r>
    <x v="14"/>
    <x v="14"/>
    <s v="A-08-01"/>
    <s v="A"/>
    <s v="08"/>
    <s v="01"/>
    <m/>
    <m/>
    <m/>
    <m/>
    <m/>
    <m/>
    <s v="Propios"/>
    <s v="27"/>
    <s v="CSF"/>
    <x v="9"/>
    <n v="81505648"/>
    <n v="28604804"/>
    <n v="0"/>
    <n v="110110452"/>
    <n v="0"/>
    <n v="110110452"/>
    <n v="0"/>
    <n v="110110452"/>
    <n v="110110452"/>
    <n v="110110452"/>
    <n v="110110452"/>
  </r>
  <r>
    <x v="14"/>
    <x v="14"/>
    <s v="C-4602-1500-3-704050"/>
    <s v="C"/>
    <s v="4602"/>
    <s v="1500"/>
    <s v="3"/>
    <s v="704050"/>
    <m/>
    <m/>
    <m/>
    <m/>
    <s v="Propios"/>
    <s v="27"/>
    <s v="CSF"/>
    <x v="11"/>
    <n v="350157250"/>
    <n v="4000000"/>
    <n v="158000"/>
    <n v="353999250"/>
    <n v="0"/>
    <n v="226717000"/>
    <n v="127282250"/>
    <n v="225167392"/>
    <n v="48037924"/>
    <n v="48037924"/>
    <n v="48037924"/>
  </r>
  <r>
    <x v="14"/>
    <x v="14"/>
    <s v="C-4602-1500-5-30205B"/>
    <s v="C"/>
    <s v="4602"/>
    <s v="1500"/>
    <s v="5"/>
    <s v="30205B"/>
    <m/>
    <m/>
    <m/>
    <m/>
    <s v="Propios"/>
    <s v="27"/>
    <s v="CSF"/>
    <x v="12"/>
    <n v="75428814434"/>
    <n v="0"/>
    <n v="0"/>
    <n v="75428814434"/>
    <n v="0"/>
    <n v="50539374497.059998"/>
    <n v="24889439936.939999"/>
    <n v="44649457596.980003"/>
    <n v="2669480976.3699999"/>
    <n v="2669480976.3699999"/>
    <n v="2669480976.3699999"/>
  </r>
  <r>
    <x v="14"/>
    <x v="14"/>
    <s v="C-4602-1500-9-704020"/>
    <s v="C"/>
    <s v="4602"/>
    <s v="1500"/>
    <s v="9"/>
    <s v="704020"/>
    <m/>
    <m/>
    <m/>
    <m/>
    <s v="Nación"/>
    <s v="10"/>
    <s v="CSF"/>
    <x v="15"/>
    <n v="608546744666"/>
    <n v="18361292"/>
    <n v="2483623664"/>
    <n v="606081482294"/>
    <n v="0"/>
    <n v="603525963315.71997"/>
    <n v="2555518978.2800002"/>
    <n v="546138641157.77002"/>
    <n v="70969656676.600006"/>
    <n v="70969656676.600006"/>
    <n v="70969656676.600006"/>
  </r>
  <r>
    <x v="14"/>
    <x v="14"/>
    <s v="C-4602-1500-9-704020"/>
    <s v="C"/>
    <s v="4602"/>
    <s v="1500"/>
    <s v="9"/>
    <s v="704020"/>
    <m/>
    <m/>
    <m/>
    <m/>
    <s v="Propios"/>
    <s v="20"/>
    <s v="CSF"/>
    <x v="15"/>
    <n v="3138416761"/>
    <n v="0"/>
    <n v="0"/>
    <n v="3138416761"/>
    <n v="0"/>
    <n v="2784526023"/>
    <n v="353890738"/>
    <n v="2364875622"/>
    <n v="596400581"/>
    <n v="596400581"/>
    <n v="596400581"/>
  </r>
  <r>
    <x v="14"/>
    <x v="14"/>
    <s v="C-4602-1500-9-704020"/>
    <s v="C"/>
    <s v="4602"/>
    <s v="1500"/>
    <s v="9"/>
    <s v="704020"/>
    <m/>
    <m/>
    <m/>
    <m/>
    <s v="Propios"/>
    <s v="27"/>
    <s v="CSF"/>
    <x v="15"/>
    <n v="41339226474"/>
    <n v="388895450"/>
    <n v="508895450"/>
    <n v="41219226474"/>
    <n v="0"/>
    <n v="40882137029"/>
    <n v="337089445"/>
    <n v="38113903343"/>
    <n v="4413580736"/>
    <n v="4413580736"/>
    <n v="4413580736"/>
  </r>
  <r>
    <x v="14"/>
    <x v="14"/>
    <s v="C-4602-1500-9-704080"/>
    <s v="C"/>
    <s v="4602"/>
    <s v="1500"/>
    <s v="9"/>
    <s v="704080"/>
    <m/>
    <m/>
    <m/>
    <m/>
    <s v="Nación"/>
    <s v="10"/>
    <s v="CSF"/>
    <x v="16"/>
    <n v="50636917531"/>
    <n v="10619094"/>
    <n v="0"/>
    <n v="50647536625"/>
    <n v="0"/>
    <n v="47784986299.900002"/>
    <n v="2862550325.0999999"/>
    <n v="29578412552.700001"/>
    <n v="582391122.40999997"/>
    <n v="582391122.40999997"/>
    <n v="582391122.40999997"/>
  </r>
  <r>
    <x v="14"/>
    <x v="14"/>
    <s v="C-4602-1500-9-704080"/>
    <s v="C"/>
    <s v="4602"/>
    <s v="1500"/>
    <s v="9"/>
    <s v="704080"/>
    <m/>
    <m/>
    <m/>
    <m/>
    <s v="Propios"/>
    <s v="27"/>
    <s v="CSF"/>
    <x v="16"/>
    <n v="59944679625"/>
    <n v="2136913867"/>
    <n v="76229516"/>
    <n v="62005363976"/>
    <n v="0"/>
    <n v="55141467126.32"/>
    <n v="6863896849.6800003"/>
    <n v="48770234490.550003"/>
    <n v="3033554039.0300002"/>
    <n v="3033554039.0300002"/>
    <n v="3033554039.0300002"/>
  </r>
  <r>
    <x v="14"/>
    <x v="14"/>
    <s v="C-4602-1500-10-704040"/>
    <s v="C"/>
    <s v="4602"/>
    <s v="1500"/>
    <s v="10"/>
    <s v="704040"/>
    <m/>
    <m/>
    <m/>
    <m/>
    <s v="Nación"/>
    <s v="16"/>
    <s v="CSF"/>
    <x v="17"/>
    <n v="1228605796"/>
    <n v="0"/>
    <n v="0"/>
    <n v="1228605796"/>
    <n v="0"/>
    <n v="928084346"/>
    <n v="300521450"/>
    <n v="928084346"/>
    <n v="126973312"/>
    <n v="126973312"/>
    <n v="126973312"/>
  </r>
  <r>
    <x v="14"/>
    <x v="14"/>
    <s v="C-4602-1500-10-704040"/>
    <s v="C"/>
    <s v="4602"/>
    <s v="1500"/>
    <s v="10"/>
    <s v="704040"/>
    <m/>
    <m/>
    <m/>
    <m/>
    <s v="Propios"/>
    <s v="21"/>
    <s v="CSF"/>
    <x v="17"/>
    <n v="2012491085"/>
    <n v="89778183"/>
    <n v="53778183"/>
    <n v="2048491085"/>
    <n v="0"/>
    <n v="1529398091"/>
    <n v="519092994"/>
    <n v="1083907833"/>
    <n v="326451318"/>
    <n v="326451318"/>
    <n v="326451318"/>
  </r>
  <r>
    <x v="14"/>
    <x v="14"/>
    <s v="C-4602-1500-10-704040"/>
    <s v="C"/>
    <s v="4602"/>
    <s v="1500"/>
    <s v="10"/>
    <s v="704040"/>
    <m/>
    <m/>
    <m/>
    <m/>
    <s v="Propios"/>
    <s v="27"/>
    <s v="CSF"/>
    <x v="17"/>
    <n v="7066654835"/>
    <n v="30109173"/>
    <n v="171597398"/>
    <n v="6925166610"/>
    <n v="0"/>
    <n v="4694295869"/>
    <n v="2230870741"/>
    <n v="4560394406"/>
    <n v="2108381795"/>
    <n v="2108381795"/>
    <n v="2108381795"/>
  </r>
  <r>
    <x v="14"/>
    <x v="14"/>
    <s v="C-4699-1500-1-704080"/>
    <s v="C"/>
    <s v="4699"/>
    <s v="1500"/>
    <s v="1"/>
    <s v="704080"/>
    <m/>
    <m/>
    <m/>
    <m/>
    <s v="Propios"/>
    <s v="27"/>
    <s v="CSF"/>
    <x v="16"/>
    <n v="65986400"/>
    <n v="0"/>
    <n v="0"/>
    <n v="65986400"/>
    <n v="0"/>
    <n v="47110321"/>
    <n v="18876079"/>
    <n v="44177490"/>
    <n v="11818506"/>
    <n v="11818506"/>
    <n v="11818506"/>
  </r>
  <r>
    <x v="14"/>
    <x v="14"/>
    <s v="C-4699-1500-3-53105B"/>
    <s v="C"/>
    <s v="4699"/>
    <s v="1500"/>
    <s v="3"/>
    <s v="53105B"/>
    <m/>
    <m/>
    <m/>
    <m/>
    <s v="Propios"/>
    <s v="27"/>
    <s v="CSF"/>
    <x v="18"/>
    <n v="1831656194"/>
    <n v="538445771"/>
    <n v="0"/>
    <n v="2370101965"/>
    <n v="0"/>
    <n v="2029222671"/>
    <n v="340879294"/>
    <n v="1484299547"/>
    <n v="467416792"/>
    <n v="467416792"/>
    <n v="467416792"/>
  </r>
  <r>
    <x v="15"/>
    <x v="15"/>
    <s v="A-02"/>
    <s v="A"/>
    <s v="02"/>
    <m/>
    <m/>
    <m/>
    <m/>
    <m/>
    <m/>
    <m/>
    <s v="Propios"/>
    <s v="27"/>
    <s v="CSF"/>
    <x v="3"/>
    <n v="34515146"/>
    <n v="20731606"/>
    <n v="0"/>
    <n v="55246752"/>
    <n v="0"/>
    <n v="40251675"/>
    <n v="14995077"/>
    <n v="10600000"/>
    <n v="0"/>
    <n v="0"/>
    <n v="0"/>
  </r>
  <r>
    <x v="15"/>
    <x v="15"/>
    <s v="A-08-01"/>
    <s v="A"/>
    <s v="08"/>
    <s v="01"/>
    <m/>
    <m/>
    <m/>
    <m/>
    <m/>
    <m/>
    <s v="Propios"/>
    <s v="27"/>
    <s v="CSF"/>
    <x v="9"/>
    <n v="72214844"/>
    <n v="0"/>
    <n v="0"/>
    <n v="72214844"/>
    <n v="0"/>
    <n v="72214844"/>
    <n v="0"/>
    <n v="68184934"/>
    <n v="68184934"/>
    <n v="68184934"/>
    <n v="68184934"/>
  </r>
  <r>
    <x v="15"/>
    <x v="15"/>
    <s v="C-4602-1500-3-704050"/>
    <s v="C"/>
    <s v="4602"/>
    <s v="1500"/>
    <s v="3"/>
    <s v="704050"/>
    <m/>
    <m/>
    <m/>
    <m/>
    <s v="Propios"/>
    <s v="27"/>
    <s v="CSF"/>
    <x v="11"/>
    <n v="441548250"/>
    <n v="2000000"/>
    <n v="0"/>
    <n v="443548250"/>
    <n v="0"/>
    <n v="353200000"/>
    <n v="90348250"/>
    <n v="292531471.63"/>
    <n v="72081373"/>
    <n v="72081373"/>
    <n v="72081373"/>
  </r>
  <r>
    <x v="15"/>
    <x v="15"/>
    <s v="C-4602-1500-5-30205B"/>
    <s v="C"/>
    <s v="4602"/>
    <s v="1500"/>
    <s v="5"/>
    <s v="30205B"/>
    <m/>
    <m/>
    <m/>
    <m/>
    <s v="Propios"/>
    <s v="27"/>
    <s v="CSF"/>
    <x v="12"/>
    <n v="6258047698"/>
    <n v="0"/>
    <n v="0"/>
    <n v="6258047698"/>
    <n v="0"/>
    <n v="60086150"/>
    <n v="6197961548"/>
    <n v="54886150"/>
    <n v="14528450"/>
    <n v="14528450"/>
    <n v="14528450"/>
  </r>
  <r>
    <x v="15"/>
    <x v="15"/>
    <s v="C-4602-1500-9-704020"/>
    <s v="C"/>
    <s v="4602"/>
    <s v="1500"/>
    <s v="9"/>
    <s v="704020"/>
    <m/>
    <m/>
    <m/>
    <m/>
    <s v="Nación"/>
    <s v="10"/>
    <s v="CSF"/>
    <x v="15"/>
    <n v="310957393169"/>
    <n v="76567531"/>
    <n v="60152123"/>
    <n v="310973808577"/>
    <n v="0"/>
    <n v="306550894971"/>
    <n v="4422913606"/>
    <n v="305908132809"/>
    <n v="99505400788.789993"/>
    <n v="99505400788.789993"/>
    <n v="99505400788.789993"/>
  </r>
  <r>
    <x v="15"/>
    <x v="15"/>
    <s v="C-4602-1500-9-704020"/>
    <s v="C"/>
    <s v="4602"/>
    <s v="1500"/>
    <s v="9"/>
    <s v="704020"/>
    <m/>
    <m/>
    <m/>
    <m/>
    <s v="Propios"/>
    <s v="20"/>
    <s v="CSF"/>
    <x v="15"/>
    <n v="2172524050"/>
    <n v="0"/>
    <n v="0"/>
    <n v="2172524050"/>
    <n v="0"/>
    <n v="1999082124.7"/>
    <n v="173441925.30000001"/>
    <n v="1761049145.0999999"/>
    <n v="519542576.69999999"/>
    <n v="519542576.69999999"/>
    <n v="519542576.69999999"/>
  </r>
  <r>
    <x v="15"/>
    <x v="15"/>
    <s v="C-4602-1500-9-704020"/>
    <s v="C"/>
    <s v="4602"/>
    <s v="1500"/>
    <s v="9"/>
    <s v="704020"/>
    <m/>
    <m/>
    <m/>
    <m/>
    <s v="Propios"/>
    <s v="27"/>
    <s v="CSF"/>
    <x v="15"/>
    <n v="755916422"/>
    <n v="0"/>
    <n v="0"/>
    <n v="755916422"/>
    <n v="0"/>
    <n v="315237839.44"/>
    <n v="440678582.56"/>
    <n v="133664080.83"/>
    <n v="36605241"/>
    <n v="36605241"/>
    <n v="36605241"/>
  </r>
  <r>
    <x v="15"/>
    <x v="15"/>
    <s v="C-4602-1500-9-704080"/>
    <s v="C"/>
    <s v="4602"/>
    <s v="1500"/>
    <s v="9"/>
    <s v="704080"/>
    <m/>
    <m/>
    <m/>
    <m/>
    <s v="Nación"/>
    <s v="10"/>
    <s v="CSF"/>
    <x v="16"/>
    <n v="1548162282"/>
    <n v="221461013"/>
    <n v="205273843"/>
    <n v="1564349452"/>
    <n v="0"/>
    <n v="373065092.42000002"/>
    <n v="1191284359.5799999"/>
    <n v="325217251.67000002"/>
    <n v="99854253.670000002"/>
    <n v="99854253.670000002"/>
    <n v="99854253.670000002"/>
  </r>
  <r>
    <x v="15"/>
    <x v="15"/>
    <s v="C-4602-1500-9-704080"/>
    <s v="C"/>
    <s v="4602"/>
    <s v="1500"/>
    <s v="9"/>
    <s v="704080"/>
    <m/>
    <m/>
    <m/>
    <m/>
    <s v="Propios"/>
    <s v="27"/>
    <s v="CSF"/>
    <x v="16"/>
    <n v="13999526787"/>
    <n v="699269760"/>
    <n v="498936630"/>
    <n v="14199859917"/>
    <n v="0"/>
    <n v="12767174495.99"/>
    <n v="1432685421.01"/>
    <n v="12473032597.790001"/>
    <n v="2950752430.5"/>
    <n v="2950752430.5"/>
    <n v="2950752430.5"/>
  </r>
  <r>
    <x v="15"/>
    <x v="15"/>
    <s v="C-4602-1500-10-704040"/>
    <s v="C"/>
    <s v="4602"/>
    <s v="1500"/>
    <s v="10"/>
    <s v="704040"/>
    <m/>
    <m/>
    <m/>
    <m/>
    <s v="Nación"/>
    <s v="16"/>
    <s v="CSF"/>
    <x v="17"/>
    <n v="1470437262"/>
    <n v="155170094"/>
    <n v="0"/>
    <n v="1625607356"/>
    <n v="0"/>
    <n v="1579246970"/>
    <n v="46360386"/>
    <n v="1579246970"/>
    <n v="226426250"/>
    <n v="226426250"/>
    <n v="226426250"/>
  </r>
  <r>
    <x v="15"/>
    <x v="15"/>
    <s v="C-4602-1500-10-704040"/>
    <s v="C"/>
    <s v="4602"/>
    <s v="1500"/>
    <s v="10"/>
    <s v="704040"/>
    <m/>
    <m/>
    <m/>
    <m/>
    <s v="Propios"/>
    <s v="21"/>
    <s v="CSF"/>
    <x v="17"/>
    <n v="2033984386"/>
    <n v="113723333"/>
    <n v="0"/>
    <n v="2147707719"/>
    <n v="0"/>
    <n v="2030793125.52"/>
    <n v="116914593.48"/>
    <n v="1300301990.6800001"/>
    <n v="443604978.10000002"/>
    <n v="443604978.10000002"/>
    <n v="443604978.10000002"/>
  </r>
  <r>
    <x v="15"/>
    <x v="15"/>
    <s v="C-4602-1500-10-704040"/>
    <s v="C"/>
    <s v="4602"/>
    <s v="1500"/>
    <s v="10"/>
    <s v="704040"/>
    <m/>
    <m/>
    <m/>
    <m/>
    <s v="Propios"/>
    <s v="27"/>
    <s v="CSF"/>
    <x v="17"/>
    <n v="10770236789"/>
    <n v="48620841"/>
    <n v="0"/>
    <n v="10818857630"/>
    <n v="0"/>
    <n v="6825728890"/>
    <n v="3993128740"/>
    <n v="6697780336"/>
    <n v="4594570621"/>
    <n v="4594570621"/>
    <n v="4594570621"/>
  </r>
  <r>
    <x v="15"/>
    <x v="15"/>
    <s v="C-4699-1500-1-704080"/>
    <s v="C"/>
    <s v="4699"/>
    <s v="1500"/>
    <s v="1"/>
    <s v="704080"/>
    <m/>
    <m/>
    <m/>
    <m/>
    <s v="Propios"/>
    <s v="27"/>
    <s v="CSF"/>
    <x v="16"/>
    <n v="125094258"/>
    <n v="0"/>
    <n v="0"/>
    <n v="125094258"/>
    <n v="0"/>
    <n v="91211194.680000007"/>
    <n v="33883063.32"/>
    <n v="84057586"/>
    <n v="30125946.579999998"/>
    <n v="30125946.579999998"/>
    <n v="30125946.579999998"/>
  </r>
  <r>
    <x v="15"/>
    <x v="15"/>
    <s v="C-4699-1500-3-53105B"/>
    <s v="C"/>
    <s v="4699"/>
    <s v="1500"/>
    <s v="3"/>
    <s v="53105B"/>
    <m/>
    <m/>
    <m/>
    <m/>
    <s v="Propios"/>
    <s v="27"/>
    <s v="CSF"/>
    <x v="18"/>
    <n v="1721497539"/>
    <n v="880704395"/>
    <n v="151790450"/>
    <n v="2450411484"/>
    <n v="0"/>
    <n v="2274874746.1599998"/>
    <n v="175536737.84"/>
    <n v="1677001202.4200001"/>
    <n v="576267329.58000004"/>
    <n v="576267329.58000004"/>
    <n v="576267329.58000004"/>
  </r>
  <r>
    <x v="16"/>
    <x v="16"/>
    <s v="A-02"/>
    <s v="A"/>
    <s v="02"/>
    <m/>
    <m/>
    <m/>
    <m/>
    <m/>
    <m/>
    <m/>
    <s v="Propios"/>
    <s v="27"/>
    <s v="CSF"/>
    <x v="3"/>
    <n v="53431015"/>
    <n v="26712199"/>
    <n v="0"/>
    <n v="80143214"/>
    <n v="0"/>
    <n v="80143214"/>
    <n v="0"/>
    <n v="33078180"/>
    <n v="24532645"/>
    <n v="24532645"/>
    <n v="24532645"/>
  </r>
  <r>
    <x v="16"/>
    <x v="16"/>
    <s v="A-03-03-01-015"/>
    <s v="A"/>
    <s v="03"/>
    <s v="03"/>
    <s v="01"/>
    <s v="015"/>
    <m/>
    <m/>
    <m/>
    <m/>
    <s v="Propios"/>
    <s v="27"/>
    <s v="CSF"/>
    <x v="4"/>
    <n v="0"/>
    <n v="22824859"/>
    <n v="0"/>
    <n v="22824859"/>
    <n v="0"/>
    <n v="22824858.260000002"/>
    <n v="0.74"/>
    <n v="22824858.260000002"/>
    <n v="22824858.260000002"/>
    <n v="22824858.260000002"/>
    <n v="22824858.260000002"/>
  </r>
  <r>
    <x v="16"/>
    <x v="16"/>
    <s v="A-08-01"/>
    <s v="A"/>
    <s v="08"/>
    <s v="01"/>
    <m/>
    <m/>
    <m/>
    <m/>
    <m/>
    <m/>
    <s v="Propios"/>
    <s v="27"/>
    <s v="CSF"/>
    <x v="9"/>
    <n v="42066302"/>
    <n v="8000"/>
    <n v="0"/>
    <n v="42074302"/>
    <n v="0"/>
    <n v="42074302"/>
    <n v="0"/>
    <n v="38148534"/>
    <n v="38148534"/>
    <n v="38148534"/>
    <n v="38148534"/>
  </r>
  <r>
    <x v="16"/>
    <x v="16"/>
    <s v="C-4602-1500-3-704050"/>
    <s v="C"/>
    <s v="4602"/>
    <s v="1500"/>
    <s v="3"/>
    <s v="704050"/>
    <m/>
    <m/>
    <m/>
    <m/>
    <s v="Propios"/>
    <s v="27"/>
    <s v="CSF"/>
    <x v="11"/>
    <n v="305961750"/>
    <n v="4020000"/>
    <n v="0"/>
    <n v="309981750"/>
    <n v="0"/>
    <n v="227272750"/>
    <n v="82709000"/>
    <n v="224565771"/>
    <n v="75158712"/>
    <n v="75158712"/>
    <n v="75158712"/>
  </r>
  <r>
    <x v="16"/>
    <x v="16"/>
    <s v="C-4602-1500-5-30205B"/>
    <s v="C"/>
    <s v="4602"/>
    <s v="1500"/>
    <s v="5"/>
    <s v="30205B"/>
    <m/>
    <m/>
    <m/>
    <m/>
    <s v="Propios"/>
    <s v="27"/>
    <s v="CSF"/>
    <x v="12"/>
    <n v="5833590705"/>
    <n v="20000"/>
    <n v="0"/>
    <n v="5833610705"/>
    <n v="0"/>
    <n v="200370000"/>
    <n v="5633240705"/>
    <n v="195177376"/>
    <n v="35087292"/>
    <n v="35087292"/>
    <n v="35087292"/>
  </r>
  <r>
    <x v="16"/>
    <x v="16"/>
    <s v="C-4602-1500-9-704020"/>
    <s v="C"/>
    <s v="4602"/>
    <s v="1500"/>
    <s v="9"/>
    <s v="704020"/>
    <m/>
    <m/>
    <m/>
    <m/>
    <s v="Nación"/>
    <s v="10"/>
    <s v="CSF"/>
    <x v="15"/>
    <n v="96772452387"/>
    <n v="115659715"/>
    <n v="84542288"/>
    <n v="96803569814"/>
    <n v="0"/>
    <n v="94434982844"/>
    <n v="2368586970"/>
    <n v="94212338627"/>
    <n v="29649511438"/>
    <n v="29649511438"/>
    <n v="29649511438"/>
  </r>
  <r>
    <x v="16"/>
    <x v="16"/>
    <s v="C-4602-1500-9-704020"/>
    <s v="C"/>
    <s v="4602"/>
    <s v="1500"/>
    <s v="9"/>
    <s v="704020"/>
    <m/>
    <m/>
    <m/>
    <m/>
    <s v="Propios"/>
    <s v="20"/>
    <s v="CSF"/>
    <x v="15"/>
    <n v="1207966002"/>
    <n v="0"/>
    <n v="0"/>
    <n v="1207966002"/>
    <n v="0"/>
    <n v="857388957"/>
    <n v="350577045"/>
    <n v="853408494"/>
    <n v="304333019"/>
    <n v="304333019"/>
    <n v="304333019"/>
  </r>
  <r>
    <x v="16"/>
    <x v="16"/>
    <s v="C-4602-1500-9-704020"/>
    <s v="C"/>
    <s v="4602"/>
    <s v="1500"/>
    <s v="9"/>
    <s v="704020"/>
    <m/>
    <m/>
    <m/>
    <m/>
    <s v="Propios"/>
    <s v="27"/>
    <s v="CSF"/>
    <x v="15"/>
    <n v="638094098"/>
    <n v="0"/>
    <n v="0"/>
    <n v="638094098"/>
    <n v="0"/>
    <n v="487334138"/>
    <n v="150759960"/>
    <n v="318428050"/>
    <n v="111036051"/>
    <n v="111036051"/>
    <n v="111036051"/>
  </r>
  <r>
    <x v="16"/>
    <x v="16"/>
    <s v="C-4602-1500-9-704080"/>
    <s v="C"/>
    <s v="4602"/>
    <s v="1500"/>
    <s v="9"/>
    <s v="704080"/>
    <m/>
    <m/>
    <m/>
    <m/>
    <s v="Nación"/>
    <s v="10"/>
    <s v="CSF"/>
    <x v="16"/>
    <n v="2355838984"/>
    <n v="1297035331"/>
    <n v="159114240"/>
    <n v="3493760075"/>
    <n v="0"/>
    <n v="892472131"/>
    <n v="2601287944"/>
    <n v="751495574"/>
    <n v="103102673"/>
    <n v="103102673"/>
    <n v="103102673"/>
  </r>
  <r>
    <x v="16"/>
    <x v="16"/>
    <s v="C-4602-1500-9-704080"/>
    <s v="C"/>
    <s v="4602"/>
    <s v="1500"/>
    <s v="9"/>
    <s v="704080"/>
    <m/>
    <m/>
    <m/>
    <m/>
    <s v="Propios"/>
    <s v="27"/>
    <s v="CSF"/>
    <x v="16"/>
    <n v="12389481936"/>
    <n v="116669744"/>
    <n v="119904570"/>
    <n v="12386247110"/>
    <n v="0"/>
    <n v="10853950930"/>
    <n v="1532296180"/>
    <n v="10115081345"/>
    <n v="1737872987"/>
    <n v="1737872987"/>
    <n v="1737872987"/>
  </r>
  <r>
    <x v="16"/>
    <x v="16"/>
    <s v="C-4602-1500-10-704040"/>
    <s v="C"/>
    <s v="4602"/>
    <s v="1500"/>
    <s v="10"/>
    <s v="704040"/>
    <m/>
    <m/>
    <m/>
    <m/>
    <s v="Nación"/>
    <s v="16"/>
    <s v="CSF"/>
    <x v="17"/>
    <n v="3398562462"/>
    <n v="186716904"/>
    <n v="940862650"/>
    <n v="2644416716"/>
    <n v="0"/>
    <n v="2644230977"/>
    <n v="185739"/>
    <n v="2457514073"/>
    <n v="405115923"/>
    <n v="405115923"/>
    <n v="405115923"/>
  </r>
  <r>
    <x v="16"/>
    <x v="16"/>
    <s v="C-4602-1500-10-704040"/>
    <s v="C"/>
    <s v="4602"/>
    <s v="1500"/>
    <s v="10"/>
    <s v="704040"/>
    <m/>
    <m/>
    <m/>
    <m/>
    <s v="Propios"/>
    <s v="21"/>
    <s v="CSF"/>
    <x v="17"/>
    <n v="3385234654"/>
    <n v="160523027"/>
    <n v="0"/>
    <n v="3545757681"/>
    <n v="0"/>
    <n v="3371471459"/>
    <n v="174286222"/>
    <n v="3001074107"/>
    <n v="960626081"/>
    <n v="960626081"/>
    <n v="960626081"/>
  </r>
  <r>
    <x v="16"/>
    <x v="16"/>
    <s v="C-4602-1500-10-704040"/>
    <s v="C"/>
    <s v="4602"/>
    <s v="1500"/>
    <s v="10"/>
    <s v="704040"/>
    <m/>
    <m/>
    <m/>
    <m/>
    <s v="Propios"/>
    <s v="27"/>
    <s v="CSF"/>
    <x v="17"/>
    <n v="30170290576"/>
    <n v="146927438"/>
    <n v="434244300"/>
    <n v="29882973714"/>
    <n v="0"/>
    <n v="19015358128"/>
    <n v="10867615586"/>
    <n v="18874298800"/>
    <n v="11674611344"/>
    <n v="11674611344"/>
    <n v="11674611344"/>
  </r>
  <r>
    <x v="16"/>
    <x v="16"/>
    <s v="C-4699-1500-1-704080"/>
    <s v="C"/>
    <s v="4699"/>
    <s v="1500"/>
    <s v="1"/>
    <s v="704080"/>
    <m/>
    <m/>
    <m/>
    <m/>
    <s v="Propios"/>
    <s v="27"/>
    <s v="CSF"/>
    <x v="16"/>
    <n v="103447203"/>
    <n v="20000"/>
    <n v="0"/>
    <n v="103467203"/>
    <n v="0"/>
    <n v="73831869"/>
    <n v="29635334"/>
    <n v="69040008"/>
    <n v="25987820"/>
    <n v="25987820"/>
    <n v="25987820"/>
  </r>
  <r>
    <x v="16"/>
    <x v="16"/>
    <s v="C-4699-1500-3-53105B"/>
    <s v="C"/>
    <s v="4699"/>
    <s v="1500"/>
    <s v="3"/>
    <s v="53105B"/>
    <m/>
    <m/>
    <m/>
    <m/>
    <s v="Propios"/>
    <s v="27"/>
    <s v="CSF"/>
    <x v="18"/>
    <n v="2119739307"/>
    <n v="616495495"/>
    <n v="84426488"/>
    <n v="2651808314"/>
    <n v="0"/>
    <n v="2426936904"/>
    <n v="224871410"/>
    <n v="2189395462"/>
    <n v="781121181.62"/>
    <n v="781121181.62"/>
    <n v="781121181.62"/>
  </r>
  <r>
    <x v="17"/>
    <x v="17"/>
    <s v="A-02"/>
    <s v="A"/>
    <s v="02"/>
    <m/>
    <m/>
    <m/>
    <m/>
    <m/>
    <m/>
    <m/>
    <s v="Propios"/>
    <s v="27"/>
    <s v="CSF"/>
    <x v="3"/>
    <n v="83619174"/>
    <n v="0"/>
    <n v="0"/>
    <n v="83619174"/>
    <n v="0"/>
    <n v="83619174"/>
    <n v="0"/>
    <n v="2504492"/>
    <n v="1715012"/>
    <n v="1715012"/>
    <n v="1715012"/>
  </r>
  <r>
    <x v="17"/>
    <x v="17"/>
    <s v="A-08-01"/>
    <s v="A"/>
    <s v="08"/>
    <s v="01"/>
    <m/>
    <m/>
    <m/>
    <m/>
    <m/>
    <m/>
    <s v="Propios"/>
    <s v="27"/>
    <s v="CSF"/>
    <x v="9"/>
    <n v="16495538"/>
    <n v="0"/>
    <n v="0"/>
    <n v="16495538"/>
    <n v="0"/>
    <n v="16495538"/>
    <n v="0"/>
    <n v="10108410"/>
    <n v="10108410"/>
    <n v="10108410"/>
    <n v="10108410"/>
  </r>
  <r>
    <x v="17"/>
    <x v="17"/>
    <s v="C-4602-1500-3-704050"/>
    <s v="C"/>
    <s v="4602"/>
    <s v="1500"/>
    <s v="3"/>
    <s v="704050"/>
    <m/>
    <m/>
    <m/>
    <m/>
    <s v="Propios"/>
    <s v="27"/>
    <s v="CSF"/>
    <x v="11"/>
    <n v="814112250"/>
    <n v="4000000"/>
    <n v="167014500"/>
    <n v="651097750"/>
    <n v="0"/>
    <n v="651097750"/>
    <n v="0"/>
    <n v="429702772"/>
    <n v="117476533"/>
    <n v="117476533"/>
    <n v="117476533"/>
  </r>
  <r>
    <x v="17"/>
    <x v="17"/>
    <s v="C-4602-1500-5-30205B"/>
    <s v="C"/>
    <s v="4602"/>
    <s v="1500"/>
    <s v="5"/>
    <s v="30205B"/>
    <m/>
    <m/>
    <m/>
    <m/>
    <s v="Propios"/>
    <s v="27"/>
    <s v="CSF"/>
    <x v="12"/>
    <n v="4828136870"/>
    <n v="0"/>
    <n v="0"/>
    <n v="4828136870"/>
    <n v="0"/>
    <n v="719346987"/>
    <n v="4108789883"/>
    <n v="619587085"/>
    <n v="227584786"/>
    <n v="227584786"/>
    <n v="227584786"/>
  </r>
  <r>
    <x v="17"/>
    <x v="17"/>
    <s v="C-4602-1500-9-704020"/>
    <s v="C"/>
    <s v="4602"/>
    <s v="1500"/>
    <s v="9"/>
    <s v="704020"/>
    <m/>
    <m/>
    <m/>
    <m/>
    <s v="Nación"/>
    <s v="10"/>
    <s v="CSF"/>
    <x v="15"/>
    <n v="275667580790"/>
    <n v="101607564"/>
    <n v="7682703"/>
    <n v="275761505651"/>
    <n v="0"/>
    <n v="270050618063"/>
    <n v="5710887588"/>
    <n v="256494341311"/>
    <n v="71878833022"/>
    <n v="71878833022"/>
    <n v="71878833022"/>
  </r>
  <r>
    <x v="17"/>
    <x v="17"/>
    <s v="C-4602-1500-9-704020"/>
    <s v="C"/>
    <s v="4602"/>
    <s v="1500"/>
    <s v="9"/>
    <s v="704020"/>
    <m/>
    <m/>
    <m/>
    <m/>
    <s v="Propios"/>
    <s v="20"/>
    <s v="CSF"/>
    <x v="15"/>
    <n v="2565303823"/>
    <n v="0"/>
    <n v="0"/>
    <n v="2565303823"/>
    <n v="0"/>
    <n v="1889935348"/>
    <n v="675368475"/>
    <n v="1646275711"/>
    <n v="495586295"/>
    <n v="495586295"/>
    <n v="495586295"/>
  </r>
  <r>
    <x v="17"/>
    <x v="17"/>
    <s v="C-4602-1500-9-704020"/>
    <s v="C"/>
    <s v="4602"/>
    <s v="1500"/>
    <s v="9"/>
    <s v="704020"/>
    <m/>
    <m/>
    <m/>
    <m/>
    <s v="Propios"/>
    <s v="27"/>
    <s v="CSF"/>
    <x v="15"/>
    <n v="4732444509"/>
    <n v="0"/>
    <n v="0"/>
    <n v="4732444509"/>
    <n v="0"/>
    <n v="4433103083"/>
    <n v="299341426"/>
    <n v="4261921105"/>
    <n v="276609349"/>
    <n v="276609349"/>
    <n v="276609349"/>
  </r>
  <r>
    <x v="17"/>
    <x v="17"/>
    <s v="C-4602-1500-9-704080"/>
    <s v="C"/>
    <s v="4602"/>
    <s v="1500"/>
    <s v="9"/>
    <s v="704080"/>
    <m/>
    <m/>
    <m/>
    <m/>
    <s v="Nación"/>
    <s v="10"/>
    <s v="CSF"/>
    <x v="16"/>
    <n v="1991480142"/>
    <n v="93191413"/>
    <n v="102679800"/>
    <n v="1981991755"/>
    <n v="0"/>
    <n v="1072608247"/>
    <n v="909383508"/>
    <n v="676314312"/>
    <n v="69741153"/>
    <n v="69741153"/>
    <n v="69741153"/>
  </r>
  <r>
    <x v="17"/>
    <x v="17"/>
    <s v="C-4602-1500-9-704080"/>
    <s v="C"/>
    <s v="4602"/>
    <s v="1500"/>
    <s v="9"/>
    <s v="704080"/>
    <m/>
    <m/>
    <m/>
    <m/>
    <s v="Propios"/>
    <s v="27"/>
    <s v="CSF"/>
    <x v="16"/>
    <n v="12968018450"/>
    <n v="1925566048"/>
    <n v="1786380295"/>
    <n v="13107204203"/>
    <n v="0"/>
    <n v="5708552175"/>
    <n v="7398652028"/>
    <n v="4958648140"/>
    <n v="73932474"/>
    <n v="73932474"/>
    <n v="73932474"/>
  </r>
  <r>
    <x v="17"/>
    <x v="17"/>
    <s v="C-4602-1500-10-704040"/>
    <s v="C"/>
    <s v="4602"/>
    <s v="1500"/>
    <s v="10"/>
    <s v="704040"/>
    <m/>
    <m/>
    <m/>
    <m/>
    <s v="Nación"/>
    <s v="16"/>
    <s v="CSF"/>
    <x v="17"/>
    <n v="3761136907"/>
    <n v="1103819234"/>
    <n v="0"/>
    <n v="4864956141"/>
    <n v="0"/>
    <n v="4672650722"/>
    <n v="192305419"/>
    <n v="4672650722"/>
    <n v="1047923585"/>
    <n v="1047923585"/>
    <n v="1047923585"/>
  </r>
  <r>
    <x v="17"/>
    <x v="17"/>
    <s v="C-4602-1500-10-704040"/>
    <s v="C"/>
    <s v="4602"/>
    <s v="1500"/>
    <s v="10"/>
    <s v="704040"/>
    <m/>
    <m/>
    <m/>
    <m/>
    <s v="Propios"/>
    <s v="21"/>
    <s v="CSF"/>
    <x v="17"/>
    <n v="4981792723"/>
    <n v="804327506"/>
    <n v="517431579"/>
    <n v="5268688650"/>
    <n v="0"/>
    <n v="5094063503"/>
    <n v="174625147"/>
    <n v="4386906509"/>
    <n v="1130810987"/>
    <n v="1130810987"/>
    <n v="1130810987"/>
  </r>
  <r>
    <x v="17"/>
    <x v="17"/>
    <s v="C-4602-1500-10-704040"/>
    <s v="C"/>
    <s v="4602"/>
    <s v="1500"/>
    <s v="10"/>
    <s v="704040"/>
    <m/>
    <m/>
    <m/>
    <m/>
    <s v="Propios"/>
    <s v="27"/>
    <s v="CSF"/>
    <x v="17"/>
    <n v="40595619206"/>
    <n v="285571608"/>
    <n v="0"/>
    <n v="40881190814"/>
    <n v="0"/>
    <n v="27200878286"/>
    <n v="13680312528"/>
    <n v="26513076556"/>
    <n v="16601949809"/>
    <n v="16601949809"/>
    <n v="16601949809"/>
  </r>
  <r>
    <x v="17"/>
    <x v="17"/>
    <s v="C-4699-1500-1-704080"/>
    <s v="C"/>
    <s v="4699"/>
    <s v="1500"/>
    <s v="1"/>
    <s v="704080"/>
    <m/>
    <m/>
    <m/>
    <m/>
    <s v="Propios"/>
    <s v="27"/>
    <s v="CSF"/>
    <x v="16"/>
    <n v="131880782"/>
    <n v="0"/>
    <n v="0"/>
    <n v="131880782"/>
    <n v="0"/>
    <n v="131880772"/>
    <n v="10"/>
    <n v="87002802"/>
    <n v="32358984"/>
    <n v="32358984"/>
    <n v="32358984"/>
  </r>
  <r>
    <x v="17"/>
    <x v="17"/>
    <s v="C-4699-1500-3-53105B"/>
    <s v="C"/>
    <s v="4699"/>
    <s v="1500"/>
    <s v="3"/>
    <s v="53105B"/>
    <m/>
    <m/>
    <m/>
    <m/>
    <s v="Propios"/>
    <s v="27"/>
    <s v="CSF"/>
    <x v="18"/>
    <n v="2451007173"/>
    <n v="469561484"/>
    <n v="213086969"/>
    <n v="2707481688"/>
    <n v="0"/>
    <n v="2589306752"/>
    <n v="118174936"/>
    <n v="2001706168.54"/>
    <n v="600908634.53999996"/>
    <n v="600908634.53999996"/>
    <n v="600908634.53999996"/>
  </r>
  <r>
    <x v="18"/>
    <x v="18"/>
    <s v="A-02"/>
    <s v="A"/>
    <s v="02"/>
    <m/>
    <m/>
    <m/>
    <m/>
    <m/>
    <m/>
    <m/>
    <s v="Propios"/>
    <s v="27"/>
    <s v="CSF"/>
    <x v="3"/>
    <n v="58645036"/>
    <n v="0"/>
    <n v="0"/>
    <n v="58645036"/>
    <n v="0"/>
    <n v="58645036"/>
    <n v="0"/>
    <n v="1314142"/>
    <n v="1314142"/>
    <n v="1314142"/>
    <n v="1314142"/>
  </r>
  <r>
    <x v="18"/>
    <x v="18"/>
    <s v="A-08-01"/>
    <s v="A"/>
    <s v="08"/>
    <s v="01"/>
    <m/>
    <m/>
    <m/>
    <m/>
    <m/>
    <m/>
    <s v="Propios"/>
    <s v="27"/>
    <s v="CSF"/>
    <x v="9"/>
    <n v="160898531"/>
    <n v="2416453"/>
    <n v="21392"/>
    <n v="163293592"/>
    <n v="0"/>
    <n v="163293592"/>
    <n v="0"/>
    <n v="163293592"/>
    <n v="163293592"/>
    <n v="163293592"/>
    <n v="163293592"/>
  </r>
  <r>
    <x v="18"/>
    <x v="18"/>
    <s v="C-4602-1500-3-704050"/>
    <s v="C"/>
    <s v="4602"/>
    <s v="1500"/>
    <s v="3"/>
    <s v="704050"/>
    <m/>
    <m/>
    <m/>
    <m/>
    <s v="Propios"/>
    <s v="27"/>
    <s v="CSF"/>
    <x v="11"/>
    <n v="356157250"/>
    <n v="14025000"/>
    <n v="0"/>
    <n v="370182250"/>
    <n v="0"/>
    <n v="366182250"/>
    <n v="4000000"/>
    <n v="348388180"/>
    <n v="106506012"/>
    <n v="106506012"/>
    <n v="106506012"/>
  </r>
  <r>
    <x v="18"/>
    <x v="18"/>
    <s v="C-4602-1500-5-30205BZ"/>
    <s v="C"/>
    <s v="4602"/>
    <s v="1500"/>
    <s v="5"/>
    <s v="30205BZ"/>
    <s v=""/>
    <s v=""/>
    <s v=""/>
    <s v=""/>
    <s v="Nación"/>
    <s v="10"/>
    <s v="CSF"/>
    <x v="19"/>
    <n v="0"/>
    <n v="18811112900"/>
    <n v="0"/>
    <n v="18811112900"/>
    <n v="0"/>
    <n v="0"/>
    <n v="18811112900"/>
    <n v="0"/>
    <n v="0"/>
    <n v="0"/>
    <n v="0"/>
  </r>
  <r>
    <x v="18"/>
    <x v="18"/>
    <s v="C-4602-1500-5-30205B"/>
    <s v="C"/>
    <s v="4602"/>
    <s v="1500"/>
    <s v="5"/>
    <s v="30205B"/>
    <m/>
    <m/>
    <m/>
    <m/>
    <s v="Propios"/>
    <s v="27"/>
    <s v="CSF"/>
    <x v="12"/>
    <n v="4467229518"/>
    <n v="0"/>
    <n v="0"/>
    <n v="4467229518"/>
    <n v="0"/>
    <n v="708064070"/>
    <n v="3759165448"/>
    <n v="663795790"/>
    <n v="393445248"/>
    <n v="393445248"/>
    <n v="393445248"/>
  </r>
  <r>
    <x v="18"/>
    <x v="18"/>
    <s v="C-4602-1500-9-704020Z"/>
    <s v="C"/>
    <s v="4602"/>
    <s v="1500"/>
    <s v="9"/>
    <s v="704020Z"/>
    <s v=""/>
    <s v=""/>
    <s v=""/>
    <s v=""/>
    <s v="Nación"/>
    <s v="10"/>
    <s v="CSF"/>
    <x v="13"/>
    <n v="0"/>
    <n v="29249391757"/>
    <n v="0"/>
    <n v="29249391757"/>
    <n v="0"/>
    <n v="0"/>
    <n v="29249391757"/>
    <n v="0"/>
    <n v="0"/>
    <n v="0"/>
    <n v="0"/>
  </r>
  <r>
    <x v="18"/>
    <x v="18"/>
    <s v="C-4602-1500-9-704080Z"/>
    <s v="C"/>
    <s v="4602"/>
    <s v="1500"/>
    <s v="9"/>
    <s v="704080Z"/>
    <s v=""/>
    <s v=""/>
    <s v=""/>
    <s v=""/>
    <s v="Nación"/>
    <s v="10"/>
    <s v="CSF"/>
    <x v="14"/>
    <n v="0"/>
    <n v="22627404425"/>
    <n v="0"/>
    <n v="22627404425"/>
    <n v="0"/>
    <n v="0"/>
    <n v="22627404425"/>
    <n v="0"/>
    <n v="0"/>
    <n v="0"/>
    <n v="0"/>
  </r>
  <r>
    <x v="18"/>
    <x v="18"/>
    <s v="C-4602-1500-9-704020"/>
    <s v="C"/>
    <s v="4602"/>
    <s v="1500"/>
    <s v="9"/>
    <s v="704020"/>
    <m/>
    <m/>
    <m/>
    <m/>
    <s v="Nación"/>
    <s v="10"/>
    <s v="CSF"/>
    <x v="15"/>
    <n v="193029541882"/>
    <n v="113750058"/>
    <n v="20957067"/>
    <n v="193122334873"/>
    <n v="0"/>
    <n v="189255528978"/>
    <n v="3866805895"/>
    <n v="184895936950"/>
    <n v="51507904267"/>
    <n v="51507904267"/>
    <n v="51507904267"/>
  </r>
  <r>
    <x v="18"/>
    <x v="18"/>
    <s v="C-4602-1500-9-704020"/>
    <s v="C"/>
    <s v="4602"/>
    <s v="1500"/>
    <s v="9"/>
    <s v="704020"/>
    <m/>
    <m/>
    <m/>
    <m/>
    <s v="Propios"/>
    <s v="20"/>
    <s v="CSF"/>
    <x v="15"/>
    <n v="1777172185"/>
    <n v="0"/>
    <n v="0"/>
    <n v="1777172185"/>
    <n v="0"/>
    <n v="1522422617"/>
    <n v="254749568"/>
    <n v="1300594922"/>
    <n v="378649157"/>
    <n v="378649157"/>
    <n v="378649157"/>
  </r>
  <r>
    <x v="18"/>
    <x v="18"/>
    <s v="C-4602-1500-9-704020"/>
    <s v="C"/>
    <s v="4602"/>
    <s v="1500"/>
    <s v="9"/>
    <s v="704020"/>
    <m/>
    <m/>
    <m/>
    <m/>
    <s v="Propios"/>
    <s v="27"/>
    <s v="CSF"/>
    <x v="15"/>
    <n v="1063218312"/>
    <n v="0"/>
    <n v="0"/>
    <n v="1063218312"/>
    <n v="0"/>
    <n v="1063218312"/>
    <n v="0"/>
    <n v="587842260"/>
    <n v="226379141"/>
    <n v="226379141"/>
    <n v="226379141"/>
  </r>
  <r>
    <x v="18"/>
    <x v="18"/>
    <s v="C-4602-1500-9-704080"/>
    <s v="C"/>
    <s v="4602"/>
    <s v="1500"/>
    <s v="9"/>
    <s v="704080"/>
    <m/>
    <m/>
    <m/>
    <m/>
    <s v="Nación"/>
    <s v="10"/>
    <s v="CSF"/>
    <x v="16"/>
    <n v="1309759169"/>
    <n v="129021326"/>
    <n v="85556371"/>
    <n v="1353224124"/>
    <n v="0"/>
    <n v="1244080452"/>
    <n v="109143672"/>
    <n v="464148798"/>
    <n v="61813968"/>
    <n v="61813968"/>
    <n v="61813968"/>
  </r>
  <r>
    <x v="18"/>
    <x v="18"/>
    <s v="C-4602-1500-9-704080"/>
    <s v="C"/>
    <s v="4602"/>
    <s v="1500"/>
    <s v="9"/>
    <s v="704080"/>
    <m/>
    <m/>
    <m/>
    <m/>
    <s v="Propios"/>
    <s v="27"/>
    <s v="CSF"/>
    <x v="16"/>
    <n v="19188365980"/>
    <n v="0"/>
    <n v="2773656000"/>
    <n v="16414709980"/>
    <n v="0"/>
    <n v="16292196209"/>
    <n v="122513771"/>
    <n v="16187862550"/>
    <n v="5938999277"/>
    <n v="5938999277"/>
    <n v="5938999277"/>
  </r>
  <r>
    <x v="18"/>
    <x v="18"/>
    <s v="C-4602-1500-10-704040"/>
    <s v="C"/>
    <s v="4602"/>
    <s v="1500"/>
    <s v="10"/>
    <s v="704040"/>
    <m/>
    <m/>
    <m/>
    <m/>
    <s v="Nación"/>
    <s v="16"/>
    <s v="CSF"/>
    <x v="17"/>
    <n v="4695483663"/>
    <n v="105228252"/>
    <n v="0"/>
    <n v="4800711915"/>
    <n v="0"/>
    <n v="4800711915"/>
    <n v="0"/>
    <n v="4800711915"/>
    <n v="674556728"/>
    <n v="674556728"/>
    <n v="674556728"/>
  </r>
  <r>
    <x v="18"/>
    <x v="18"/>
    <s v="C-4602-1500-10-704040"/>
    <s v="C"/>
    <s v="4602"/>
    <s v="1500"/>
    <s v="10"/>
    <s v="704040"/>
    <m/>
    <m/>
    <m/>
    <m/>
    <s v="Propios"/>
    <s v="21"/>
    <s v="CSF"/>
    <x v="17"/>
    <n v="3283019187"/>
    <n v="76203620"/>
    <n v="0"/>
    <n v="3359222807"/>
    <n v="0"/>
    <n v="3276872852"/>
    <n v="82349955"/>
    <n v="2122234001"/>
    <n v="1180209967"/>
    <n v="1180209967"/>
    <n v="1180209967"/>
  </r>
  <r>
    <x v="18"/>
    <x v="18"/>
    <s v="C-4602-1500-10-704040"/>
    <s v="C"/>
    <s v="4602"/>
    <s v="1500"/>
    <s v="10"/>
    <s v="704040"/>
    <m/>
    <m/>
    <m/>
    <m/>
    <s v="Propios"/>
    <s v="27"/>
    <s v="CSF"/>
    <x v="17"/>
    <n v="17514201717"/>
    <n v="163918057"/>
    <n v="167143095"/>
    <n v="17510976679"/>
    <n v="0"/>
    <n v="12260430048"/>
    <n v="5250546631"/>
    <n v="11839174855"/>
    <n v="8081938895"/>
    <n v="8081938895"/>
    <n v="8081938895"/>
  </r>
  <r>
    <x v="18"/>
    <x v="18"/>
    <s v="C-4699-1500-1-704080"/>
    <s v="C"/>
    <s v="4699"/>
    <s v="1500"/>
    <s v="1"/>
    <s v="704080"/>
    <m/>
    <m/>
    <m/>
    <m/>
    <s v="Propios"/>
    <s v="27"/>
    <s v="CSF"/>
    <x v="16"/>
    <n v="125713587"/>
    <n v="5082640"/>
    <n v="0"/>
    <n v="130796227"/>
    <n v="0"/>
    <n v="89716383"/>
    <n v="41079844"/>
    <n v="85399160"/>
    <n v="33556062"/>
    <n v="33556062"/>
    <n v="33556062"/>
  </r>
  <r>
    <x v="18"/>
    <x v="18"/>
    <s v="C-4699-1500-3-53105B"/>
    <s v="C"/>
    <s v="4699"/>
    <s v="1500"/>
    <s v="3"/>
    <s v="53105B"/>
    <m/>
    <m/>
    <m/>
    <m/>
    <s v="Propios"/>
    <s v="27"/>
    <s v="CSF"/>
    <x v="18"/>
    <n v="828667347"/>
    <n v="1050643936"/>
    <n v="12720000"/>
    <n v="1866591283"/>
    <n v="0"/>
    <n v="1830390732"/>
    <n v="36200551"/>
    <n v="1453820220"/>
    <n v="374545368"/>
    <n v="374545368"/>
    <n v="374545368"/>
  </r>
  <r>
    <x v="19"/>
    <x v="19"/>
    <s v="A-02"/>
    <s v="A"/>
    <s v="02"/>
    <m/>
    <m/>
    <m/>
    <m/>
    <m/>
    <m/>
    <m/>
    <s v="Propios"/>
    <s v="27"/>
    <s v="CSF"/>
    <x v="3"/>
    <n v="30925350"/>
    <n v="0"/>
    <n v="0"/>
    <n v="30925350"/>
    <n v="0"/>
    <n v="30925350"/>
    <n v="0"/>
    <n v="549486"/>
    <n v="549486"/>
    <n v="549486"/>
    <n v="549486"/>
  </r>
  <r>
    <x v="19"/>
    <x v="19"/>
    <s v="A-08-01"/>
    <s v="A"/>
    <s v="08"/>
    <s v="01"/>
    <m/>
    <m/>
    <m/>
    <m/>
    <m/>
    <m/>
    <s v="Propios"/>
    <s v="27"/>
    <s v="CSF"/>
    <x v="9"/>
    <n v="58449257"/>
    <n v="0"/>
    <n v="0"/>
    <n v="58449257"/>
    <n v="0"/>
    <n v="58449257"/>
    <n v="0"/>
    <n v="55671800"/>
    <n v="55671800"/>
    <n v="55671800"/>
    <n v="55671800"/>
  </r>
  <r>
    <x v="19"/>
    <x v="19"/>
    <s v="C-4602-1500-3-704050"/>
    <s v="C"/>
    <s v="4602"/>
    <s v="1500"/>
    <s v="3"/>
    <s v="704050"/>
    <m/>
    <m/>
    <m/>
    <m/>
    <s v="Propios"/>
    <s v="27"/>
    <s v="CSF"/>
    <x v="11"/>
    <n v="209570750"/>
    <n v="1000000"/>
    <n v="0"/>
    <n v="210570750"/>
    <n v="0"/>
    <n v="125776000"/>
    <n v="84794750"/>
    <n v="123903415"/>
    <n v="36767741"/>
    <n v="36767741"/>
    <n v="36767741"/>
  </r>
  <r>
    <x v="19"/>
    <x v="19"/>
    <s v="C-4602-1500-5-30205B"/>
    <s v="C"/>
    <s v="4602"/>
    <s v="1500"/>
    <s v="5"/>
    <s v="30205B"/>
    <m/>
    <m/>
    <m/>
    <m/>
    <s v="Propios"/>
    <s v="27"/>
    <s v="CSF"/>
    <x v="12"/>
    <n v="136229000"/>
    <n v="0"/>
    <n v="0"/>
    <n v="136229000"/>
    <n v="0"/>
    <n v="95040000"/>
    <n v="41189000"/>
    <n v="94120000"/>
    <n v="22615000"/>
    <n v="22615000"/>
    <n v="22615000"/>
  </r>
  <r>
    <x v="19"/>
    <x v="19"/>
    <s v="C-4602-1500-9-704020"/>
    <s v="C"/>
    <s v="4602"/>
    <s v="1500"/>
    <s v="9"/>
    <s v="704020"/>
    <m/>
    <m/>
    <m/>
    <m/>
    <s v="Nación"/>
    <s v="10"/>
    <s v="CSF"/>
    <x v="15"/>
    <n v="28503162681"/>
    <n v="15899236"/>
    <n v="24955124"/>
    <n v="28494106793"/>
    <n v="0"/>
    <n v="27927369691"/>
    <n v="566737102"/>
    <n v="27927369691"/>
    <n v="9653008139"/>
    <n v="9653008139"/>
    <n v="9653008139"/>
  </r>
  <r>
    <x v="19"/>
    <x v="19"/>
    <s v="C-4602-1500-9-704020"/>
    <s v="C"/>
    <s v="4602"/>
    <s v="1500"/>
    <s v="9"/>
    <s v="704020"/>
    <m/>
    <m/>
    <m/>
    <m/>
    <s v="Propios"/>
    <s v="20"/>
    <s v="CSF"/>
    <x v="15"/>
    <n v="683830956"/>
    <n v="0"/>
    <n v="0"/>
    <n v="683830956"/>
    <n v="0"/>
    <n v="477655560"/>
    <n v="206175396"/>
    <n v="477655560"/>
    <n v="140311322"/>
    <n v="140311322"/>
    <n v="140311322"/>
  </r>
  <r>
    <x v="19"/>
    <x v="19"/>
    <s v="C-4602-1500-9-704020"/>
    <s v="C"/>
    <s v="4602"/>
    <s v="1500"/>
    <s v="9"/>
    <s v="704020"/>
    <m/>
    <m/>
    <m/>
    <m/>
    <s v="Propios"/>
    <s v="27"/>
    <s v="CSF"/>
    <x v="15"/>
    <n v="450474802"/>
    <n v="0"/>
    <n v="180218182"/>
    <n v="270256620"/>
    <n v="0"/>
    <n v="241713816"/>
    <n v="28542804"/>
    <n v="241082984"/>
    <n v="67101164"/>
    <n v="67101164"/>
    <n v="67101164"/>
  </r>
  <r>
    <x v="19"/>
    <x v="19"/>
    <s v="C-4602-1500-9-704080"/>
    <s v="C"/>
    <s v="4602"/>
    <s v="1500"/>
    <s v="9"/>
    <s v="704080"/>
    <m/>
    <m/>
    <m/>
    <m/>
    <s v="Nación"/>
    <s v="10"/>
    <s v="CSF"/>
    <x v="16"/>
    <n v="2839332542"/>
    <n v="467832116"/>
    <n v="318228480"/>
    <n v="2988936178"/>
    <n v="0"/>
    <n v="607748334"/>
    <n v="2381187844"/>
    <n v="587312724"/>
    <n v="44917728"/>
    <n v="44917728"/>
    <n v="44917728"/>
  </r>
  <r>
    <x v="19"/>
    <x v="19"/>
    <s v="C-4602-1500-9-704080"/>
    <s v="C"/>
    <s v="4602"/>
    <s v="1500"/>
    <s v="9"/>
    <s v="704080"/>
    <m/>
    <m/>
    <m/>
    <m/>
    <s v="Propios"/>
    <s v="27"/>
    <s v="CSF"/>
    <x v="16"/>
    <n v="13151054641"/>
    <n v="0"/>
    <n v="732448837"/>
    <n v="12418605804"/>
    <n v="0"/>
    <n v="11939815473"/>
    <n v="478790331"/>
    <n v="11660896572"/>
    <n v="3849192298"/>
    <n v="3849192298"/>
    <n v="3849192298"/>
  </r>
  <r>
    <x v="19"/>
    <x v="19"/>
    <s v="C-4602-1500-10-704040"/>
    <s v="C"/>
    <s v="4602"/>
    <s v="1500"/>
    <s v="10"/>
    <s v="704040"/>
    <m/>
    <m/>
    <m/>
    <m/>
    <s v="Nación"/>
    <s v="16"/>
    <s v="CSF"/>
    <x v="17"/>
    <n v="4006638728"/>
    <n v="233901515"/>
    <n v="0"/>
    <n v="4240540243"/>
    <n v="0"/>
    <n v="4240540243"/>
    <n v="0"/>
    <n v="4198408264"/>
    <n v="589246116"/>
    <n v="589246116"/>
    <n v="589246116"/>
  </r>
  <r>
    <x v="19"/>
    <x v="19"/>
    <s v="C-4602-1500-10-704040"/>
    <s v="C"/>
    <s v="4602"/>
    <s v="1500"/>
    <s v="10"/>
    <s v="704040"/>
    <m/>
    <m/>
    <m/>
    <m/>
    <s v="Propios"/>
    <s v="21"/>
    <s v="CSF"/>
    <x v="17"/>
    <n v="1274930401"/>
    <n v="161141232"/>
    <n v="0"/>
    <n v="1436071633"/>
    <n v="0"/>
    <n v="1436071633"/>
    <n v="0"/>
    <n v="292423060"/>
    <n v="37094140"/>
    <n v="37094140"/>
    <n v="37094140"/>
  </r>
  <r>
    <x v="19"/>
    <x v="19"/>
    <s v="C-4602-1500-10-704040"/>
    <s v="C"/>
    <s v="4602"/>
    <s v="1500"/>
    <s v="10"/>
    <s v="704040"/>
    <m/>
    <m/>
    <m/>
    <m/>
    <s v="Propios"/>
    <s v="27"/>
    <s v="CSF"/>
    <x v="17"/>
    <n v="22736694213"/>
    <n v="266438762"/>
    <n v="320627748"/>
    <n v="22682505227"/>
    <n v="0"/>
    <n v="15983689161"/>
    <n v="6698816066"/>
    <n v="15949167711"/>
    <n v="9562743850"/>
    <n v="9277595286"/>
    <n v="9277595286"/>
  </r>
  <r>
    <x v="19"/>
    <x v="19"/>
    <s v="C-4699-1500-1-704080"/>
    <s v="C"/>
    <s v="4699"/>
    <s v="1500"/>
    <s v="1"/>
    <s v="704080"/>
    <m/>
    <m/>
    <m/>
    <m/>
    <s v="Propios"/>
    <s v="27"/>
    <s v="CSF"/>
    <x v="16"/>
    <n v="131162378"/>
    <n v="0"/>
    <n v="0"/>
    <n v="131162378"/>
    <n v="0"/>
    <n v="93410220"/>
    <n v="37752158"/>
    <n v="86290624"/>
    <n v="29662402"/>
    <n v="29662402"/>
    <n v="29662402"/>
  </r>
  <r>
    <x v="19"/>
    <x v="19"/>
    <s v="C-4699-1500-3-53105B"/>
    <s v="C"/>
    <s v="4699"/>
    <s v="1500"/>
    <s v="3"/>
    <s v="53105B"/>
    <m/>
    <m/>
    <m/>
    <m/>
    <s v="Propios"/>
    <s v="27"/>
    <s v="CSF"/>
    <x v="18"/>
    <n v="1177680901"/>
    <n v="356926865"/>
    <n v="40950000"/>
    <n v="1493657766"/>
    <n v="0"/>
    <n v="1293109815"/>
    <n v="200547951"/>
    <n v="957290004"/>
    <n v="311242899"/>
    <n v="311242899"/>
    <n v="311242899"/>
  </r>
  <r>
    <x v="20"/>
    <x v="20"/>
    <s v="A-02"/>
    <s v="A"/>
    <s v="02"/>
    <m/>
    <m/>
    <m/>
    <m/>
    <m/>
    <m/>
    <m/>
    <s v="Propios"/>
    <s v="27"/>
    <s v="CSF"/>
    <x v="3"/>
    <n v="57764173"/>
    <n v="2374868"/>
    <n v="0"/>
    <n v="60139041"/>
    <n v="0"/>
    <n v="60139041"/>
    <n v="0"/>
    <n v="9669344"/>
    <n v="9019344"/>
    <n v="9019344"/>
    <n v="9019344"/>
  </r>
  <r>
    <x v="20"/>
    <x v="20"/>
    <s v="A-03-03-01-015"/>
    <s v="A"/>
    <s v="03"/>
    <s v="03"/>
    <s v="01"/>
    <s v="015"/>
    <m/>
    <m/>
    <m/>
    <m/>
    <s v="Propios"/>
    <s v="27"/>
    <s v="CSF"/>
    <x v="4"/>
    <n v="0"/>
    <n v="5000000"/>
    <n v="0"/>
    <n v="5000000"/>
    <n v="0"/>
    <n v="5000000"/>
    <n v="0"/>
    <n v="5000000"/>
    <n v="5000000"/>
    <n v="5000000"/>
    <n v="5000000"/>
  </r>
  <r>
    <x v="20"/>
    <x v="20"/>
    <s v="A-08-01"/>
    <s v="A"/>
    <s v="08"/>
    <s v="01"/>
    <m/>
    <m/>
    <m/>
    <m/>
    <m/>
    <m/>
    <s v="Propios"/>
    <s v="27"/>
    <s v="CSF"/>
    <x v="9"/>
    <n v="89769433"/>
    <n v="10100000"/>
    <n v="0"/>
    <n v="99869433"/>
    <n v="0"/>
    <n v="99869433"/>
    <n v="0"/>
    <n v="98865868"/>
    <n v="98865868"/>
    <n v="98865868"/>
    <n v="98865868"/>
  </r>
  <r>
    <x v="20"/>
    <x v="20"/>
    <s v="C-4602-1500-3-704050"/>
    <s v="C"/>
    <s v="4602"/>
    <s v="1500"/>
    <s v="3"/>
    <s v="704050"/>
    <m/>
    <m/>
    <m/>
    <m/>
    <s v="Propios"/>
    <s v="27"/>
    <s v="CSF"/>
    <x v="11"/>
    <n v="210570750"/>
    <n v="1000000"/>
    <n v="0"/>
    <n v="211570750"/>
    <n v="0"/>
    <n v="164680000"/>
    <n v="46890750"/>
    <n v="163338959"/>
    <n v="53978895"/>
    <n v="53978895"/>
    <n v="53978895"/>
  </r>
  <r>
    <x v="20"/>
    <x v="20"/>
    <s v="C-4602-1500-5-30205B"/>
    <s v="C"/>
    <s v="4602"/>
    <s v="1500"/>
    <s v="5"/>
    <s v="30205B"/>
    <m/>
    <m/>
    <m/>
    <m/>
    <s v="Propios"/>
    <s v="27"/>
    <s v="CSF"/>
    <x v="12"/>
    <n v="2290710267"/>
    <n v="0"/>
    <n v="0"/>
    <n v="2290710267"/>
    <n v="0"/>
    <n v="326764372"/>
    <n v="1963945895"/>
    <n v="325554060"/>
    <n v="157971949"/>
    <n v="157971949"/>
    <n v="157971949"/>
  </r>
  <r>
    <x v="20"/>
    <x v="20"/>
    <s v="C-4602-1500-9-704020"/>
    <s v="C"/>
    <s v="4602"/>
    <s v="1500"/>
    <s v="9"/>
    <s v="704020"/>
    <m/>
    <m/>
    <m/>
    <m/>
    <s v="Nación"/>
    <s v="10"/>
    <s v="CSF"/>
    <x v="15"/>
    <n v="78801297734"/>
    <n v="1002982361"/>
    <n v="17479558"/>
    <n v="79786800537"/>
    <n v="0"/>
    <n v="79297875337"/>
    <n v="488925200"/>
    <n v="78732823171"/>
    <n v="22413668836"/>
    <n v="22413668836"/>
    <n v="22413668836"/>
  </r>
  <r>
    <x v="20"/>
    <x v="20"/>
    <s v="C-4602-1500-9-704020"/>
    <s v="C"/>
    <s v="4602"/>
    <s v="1500"/>
    <s v="9"/>
    <s v="704020"/>
    <m/>
    <m/>
    <m/>
    <m/>
    <s v="Propios"/>
    <s v="20"/>
    <s v="CSF"/>
    <x v="15"/>
    <n v="1076610729"/>
    <n v="0"/>
    <n v="0"/>
    <n v="1076610729"/>
    <n v="0"/>
    <n v="751145944"/>
    <n v="325464785"/>
    <n v="751145944"/>
    <n v="231641692"/>
    <n v="231641692"/>
    <n v="231641692"/>
  </r>
  <r>
    <x v="20"/>
    <x v="20"/>
    <s v="C-4602-1500-9-704020"/>
    <s v="C"/>
    <s v="4602"/>
    <s v="1500"/>
    <s v="9"/>
    <s v="704020"/>
    <m/>
    <m/>
    <m/>
    <m/>
    <s v="Propios"/>
    <s v="27"/>
    <s v="CSF"/>
    <x v="15"/>
    <n v="757776692"/>
    <n v="0"/>
    <n v="0"/>
    <n v="757776692"/>
    <n v="0"/>
    <n v="688251718"/>
    <n v="69524974"/>
    <n v="491558692"/>
    <n v="147246796"/>
    <n v="147246796"/>
    <n v="147246796"/>
  </r>
  <r>
    <x v="20"/>
    <x v="20"/>
    <s v="C-4602-1500-9-704080"/>
    <s v="C"/>
    <s v="4602"/>
    <s v="1500"/>
    <s v="9"/>
    <s v="704080"/>
    <m/>
    <m/>
    <m/>
    <m/>
    <s v="Nación"/>
    <s v="10"/>
    <s v="CSF"/>
    <x v="16"/>
    <n v="1003986761"/>
    <n v="89034955"/>
    <n v="61325280"/>
    <n v="1031696436"/>
    <n v="0"/>
    <n v="946533293"/>
    <n v="85163143"/>
    <n v="208950364"/>
    <n v="37158949"/>
    <n v="37158949"/>
    <n v="37158949"/>
  </r>
  <r>
    <x v="20"/>
    <x v="20"/>
    <s v="C-4602-1500-9-704080"/>
    <s v="C"/>
    <s v="4602"/>
    <s v="1500"/>
    <s v="9"/>
    <s v="704080"/>
    <m/>
    <m/>
    <m/>
    <m/>
    <s v="Propios"/>
    <s v="27"/>
    <s v="CSF"/>
    <x v="16"/>
    <n v="11690232530"/>
    <n v="3670300476"/>
    <n v="107569508"/>
    <n v="15252963498"/>
    <n v="0"/>
    <n v="9777946203"/>
    <n v="5475017295"/>
    <n v="9600071497"/>
    <n v="3050066497"/>
    <n v="3050066497"/>
    <n v="3050066497"/>
  </r>
  <r>
    <x v="20"/>
    <x v="20"/>
    <s v="C-4602-1500-10-704040"/>
    <s v="C"/>
    <s v="4602"/>
    <s v="1500"/>
    <s v="10"/>
    <s v="704040"/>
    <m/>
    <m/>
    <m/>
    <m/>
    <s v="Nación"/>
    <s v="16"/>
    <s v="CSF"/>
    <x v="17"/>
    <n v="3903056586"/>
    <n v="506171405"/>
    <n v="0"/>
    <n v="4409227991"/>
    <n v="0"/>
    <n v="4394016762"/>
    <n v="15211229"/>
    <n v="4394016762"/>
    <n v="668923357"/>
    <n v="668923357"/>
    <n v="668923357"/>
  </r>
  <r>
    <x v="20"/>
    <x v="20"/>
    <s v="C-4602-1500-10-704040"/>
    <s v="C"/>
    <s v="4602"/>
    <s v="1500"/>
    <s v="10"/>
    <s v="704040"/>
    <m/>
    <m/>
    <m/>
    <m/>
    <s v="Propios"/>
    <s v="21"/>
    <s v="CSF"/>
    <x v="17"/>
    <n v="1849481368"/>
    <n v="192332383"/>
    <n v="0"/>
    <n v="2041813751"/>
    <n v="0"/>
    <n v="1742655709"/>
    <n v="299158042"/>
    <n v="1007422074"/>
    <n v="332603864"/>
    <n v="332603864"/>
    <n v="332603864"/>
  </r>
  <r>
    <x v="20"/>
    <x v="20"/>
    <s v="C-4602-1500-10-704040"/>
    <s v="C"/>
    <s v="4602"/>
    <s v="1500"/>
    <s v="10"/>
    <s v="704040"/>
    <m/>
    <m/>
    <m/>
    <m/>
    <s v="Propios"/>
    <s v="27"/>
    <s v="CSF"/>
    <x v="17"/>
    <n v="25755913780"/>
    <n v="450522516"/>
    <n v="0"/>
    <n v="26206436296"/>
    <n v="0"/>
    <n v="17905185377"/>
    <n v="8301250919"/>
    <n v="17756632353"/>
    <n v="10999846152"/>
    <n v="10999846152"/>
    <n v="10999846152"/>
  </r>
  <r>
    <x v="20"/>
    <x v="20"/>
    <s v="C-4699-1500-1-704080"/>
    <s v="C"/>
    <s v="4699"/>
    <s v="1500"/>
    <s v="1"/>
    <s v="704080"/>
    <m/>
    <m/>
    <m/>
    <m/>
    <s v="Propios"/>
    <s v="27"/>
    <s v="CSF"/>
    <x v="16"/>
    <n v="131543824"/>
    <n v="0"/>
    <n v="0"/>
    <n v="131543824"/>
    <n v="0"/>
    <n v="93791666"/>
    <n v="37752158"/>
    <n v="86815452"/>
    <n v="32883812"/>
    <n v="32883812"/>
    <n v="32883812"/>
  </r>
  <r>
    <x v="20"/>
    <x v="20"/>
    <s v="C-4699-1500-3-53105B"/>
    <s v="C"/>
    <s v="4699"/>
    <s v="1500"/>
    <s v="3"/>
    <s v="53105B"/>
    <m/>
    <m/>
    <m/>
    <m/>
    <s v="Propios"/>
    <s v="27"/>
    <s v="CSF"/>
    <x v="18"/>
    <n v="1638351657"/>
    <n v="330440554"/>
    <n v="5592624"/>
    <n v="1963199587"/>
    <n v="0"/>
    <n v="1864610361"/>
    <n v="98589226"/>
    <n v="1625070116"/>
    <n v="593322200"/>
    <n v="593322200"/>
    <n v="593322200"/>
  </r>
  <r>
    <x v="21"/>
    <x v="21"/>
    <s v="A-02"/>
    <s v="A"/>
    <s v="02"/>
    <m/>
    <m/>
    <m/>
    <m/>
    <m/>
    <m/>
    <m/>
    <s v="Propios"/>
    <s v="27"/>
    <s v="CSF"/>
    <x v="3"/>
    <n v="319590747"/>
    <n v="6322446"/>
    <n v="0"/>
    <n v="325913193"/>
    <n v="0"/>
    <n v="77654733"/>
    <n v="248258460"/>
    <n v="1932041"/>
    <n v="1703654"/>
    <n v="1703654"/>
    <n v="1703654"/>
  </r>
  <r>
    <x v="21"/>
    <x v="21"/>
    <s v="A-08-01"/>
    <s v="A"/>
    <s v="08"/>
    <s v="01"/>
    <m/>
    <m/>
    <m/>
    <m/>
    <m/>
    <m/>
    <s v="Propios"/>
    <s v="27"/>
    <s v="CSF"/>
    <x v="9"/>
    <n v="148878784"/>
    <n v="0"/>
    <n v="0"/>
    <n v="148878784"/>
    <n v="0"/>
    <n v="148878784"/>
    <n v="0"/>
    <n v="119582356"/>
    <n v="119393900"/>
    <n v="119393900"/>
    <n v="119393900"/>
  </r>
  <r>
    <x v="21"/>
    <x v="21"/>
    <s v="C-4602-1500-3-704050"/>
    <s v="C"/>
    <s v="4602"/>
    <s v="1500"/>
    <s v="3"/>
    <s v="704050"/>
    <m/>
    <m/>
    <m/>
    <m/>
    <s v="Propios"/>
    <s v="27"/>
    <s v="CSF"/>
    <x v="11"/>
    <n v="559728000"/>
    <n v="5000000"/>
    <n v="6489000"/>
    <n v="558239000"/>
    <n v="0"/>
    <n v="341883000"/>
    <n v="216356000"/>
    <n v="253974612"/>
    <n v="66406079"/>
    <n v="66406079"/>
    <n v="66406079"/>
  </r>
  <r>
    <x v="21"/>
    <x v="21"/>
    <s v="C-4602-1500-5-30205B"/>
    <s v="C"/>
    <s v="4602"/>
    <s v="1500"/>
    <s v="5"/>
    <s v="30205B"/>
    <m/>
    <m/>
    <m/>
    <m/>
    <s v="Propios"/>
    <s v="27"/>
    <s v="CSF"/>
    <x v="12"/>
    <n v="4825171779"/>
    <n v="0"/>
    <n v="0"/>
    <n v="4825171779"/>
    <n v="0"/>
    <n v="134315920"/>
    <n v="4690855859"/>
    <n v="95298770"/>
    <n v="21485028"/>
    <n v="21485028"/>
    <n v="21485028"/>
  </r>
  <r>
    <x v="21"/>
    <x v="21"/>
    <s v="C-4602-1500-9-704020"/>
    <s v="C"/>
    <s v="4602"/>
    <s v="1500"/>
    <s v="9"/>
    <s v="704020"/>
    <m/>
    <m/>
    <m/>
    <m/>
    <s v="Nación"/>
    <s v="10"/>
    <s v="CSF"/>
    <x v="15"/>
    <n v="192548258239"/>
    <n v="232802066"/>
    <n v="21194541"/>
    <n v="192759865764"/>
    <n v="0"/>
    <n v="188606707482"/>
    <n v="4153158282"/>
    <n v="187158214382.60999"/>
    <n v="43289961182"/>
    <n v="43125317856"/>
    <n v="43125317856"/>
  </r>
  <r>
    <x v="21"/>
    <x v="21"/>
    <s v="C-4602-1500-9-704020"/>
    <s v="C"/>
    <s v="4602"/>
    <s v="1500"/>
    <s v="9"/>
    <s v="704020"/>
    <m/>
    <m/>
    <m/>
    <m/>
    <s v="Propios"/>
    <s v="20"/>
    <s v="CSF"/>
    <x v="15"/>
    <n v="2180252232"/>
    <n v="0"/>
    <n v="0"/>
    <n v="2180252232"/>
    <n v="0"/>
    <n v="1355871044"/>
    <n v="824381188"/>
    <n v="788815826"/>
    <n v="139485145"/>
    <n v="139485145"/>
    <n v="139485145"/>
  </r>
  <r>
    <x v="21"/>
    <x v="21"/>
    <s v="C-4602-1500-9-704020"/>
    <s v="C"/>
    <s v="4602"/>
    <s v="1500"/>
    <s v="9"/>
    <s v="704020"/>
    <m/>
    <m/>
    <m/>
    <m/>
    <s v="Propios"/>
    <s v="27"/>
    <s v="CSF"/>
    <x v="15"/>
    <n v="1136788312"/>
    <n v="0"/>
    <n v="0"/>
    <n v="1136788312"/>
    <n v="0"/>
    <n v="1094988560"/>
    <n v="41799752"/>
    <n v="866595701"/>
    <n v="257146218"/>
    <n v="257146218"/>
    <n v="257146218"/>
  </r>
  <r>
    <x v="21"/>
    <x v="21"/>
    <s v="C-4602-1500-9-704080"/>
    <s v="C"/>
    <s v="4602"/>
    <s v="1500"/>
    <s v="9"/>
    <s v="704080"/>
    <m/>
    <m/>
    <m/>
    <m/>
    <s v="Nación"/>
    <s v="10"/>
    <s v="CSF"/>
    <x v="16"/>
    <n v="1032393243"/>
    <n v="106606178"/>
    <n v="80026695"/>
    <n v="1058972726"/>
    <n v="0"/>
    <n v="980516850"/>
    <n v="78455876"/>
    <n v="182075490"/>
    <n v="6422304"/>
    <n v="6422304"/>
    <n v="6422304"/>
  </r>
  <r>
    <x v="21"/>
    <x v="21"/>
    <s v="C-4602-1500-9-704080"/>
    <s v="C"/>
    <s v="4602"/>
    <s v="1500"/>
    <s v="9"/>
    <s v="704080"/>
    <m/>
    <m/>
    <m/>
    <m/>
    <s v="Propios"/>
    <s v="27"/>
    <s v="CSF"/>
    <x v="16"/>
    <n v="15460613282"/>
    <n v="507900584"/>
    <n v="907685261"/>
    <n v="15060828605"/>
    <n v="0"/>
    <n v="13501795244"/>
    <n v="1559033361"/>
    <n v="12545943437"/>
    <n v="4012177066"/>
    <n v="4012177066"/>
    <n v="4012177066"/>
  </r>
  <r>
    <x v="21"/>
    <x v="21"/>
    <s v="C-4602-1500-10-704040"/>
    <s v="C"/>
    <s v="4602"/>
    <s v="1500"/>
    <s v="10"/>
    <s v="704040"/>
    <m/>
    <m/>
    <m/>
    <m/>
    <s v="Nación"/>
    <s v="16"/>
    <s v="CSF"/>
    <x v="17"/>
    <n v="5299269332"/>
    <n v="363582629"/>
    <n v="0"/>
    <n v="5662851961"/>
    <n v="0"/>
    <n v="5430120382"/>
    <n v="232731579"/>
    <n v="5430120382"/>
    <n v="755532372"/>
    <n v="755532372"/>
    <n v="755532372"/>
  </r>
  <r>
    <x v="21"/>
    <x v="21"/>
    <s v="C-4602-1500-10-704040"/>
    <s v="C"/>
    <s v="4602"/>
    <s v="1500"/>
    <s v="10"/>
    <s v="704040"/>
    <m/>
    <m/>
    <m/>
    <m/>
    <s v="Propios"/>
    <s v="21"/>
    <s v="CSF"/>
    <x v="17"/>
    <n v="1564509152"/>
    <n v="269190443"/>
    <n v="0"/>
    <n v="1833699595"/>
    <n v="0"/>
    <n v="1564509152"/>
    <n v="269190443"/>
    <n v="767742765"/>
    <n v="536466048"/>
    <n v="536466048"/>
    <n v="536466048"/>
  </r>
  <r>
    <x v="21"/>
    <x v="21"/>
    <s v="C-4602-1500-10-704040"/>
    <s v="C"/>
    <s v="4602"/>
    <s v="1500"/>
    <s v="10"/>
    <s v="704040"/>
    <m/>
    <m/>
    <m/>
    <m/>
    <s v="Propios"/>
    <s v="27"/>
    <s v="CSF"/>
    <x v="17"/>
    <n v="38063867776"/>
    <n v="188331108"/>
    <n v="174345423"/>
    <n v="38077853461"/>
    <n v="0"/>
    <n v="37716439802"/>
    <n v="361413659"/>
    <n v="25576377128"/>
    <n v="16040629967"/>
    <n v="16040629967"/>
    <n v="16040629967"/>
  </r>
  <r>
    <x v="21"/>
    <x v="21"/>
    <s v="C-4699-1500-1-704080"/>
    <s v="C"/>
    <s v="4699"/>
    <s v="1500"/>
    <s v="1"/>
    <s v="704080"/>
    <m/>
    <m/>
    <m/>
    <m/>
    <s v="Propios"/>
    <s v="27"/>
    <s v="CSF"/>
    <x v="16"/>
    <n v="125597177"/>
    <n v="66268426"/>
    <n v="0"/>
    <n v="191865603"/>
    <n v="0"/>
    <n v="155920739"/>
    <n v="35944864"/>
    <n v="149623877"/>
    <n v="29590687"/>
    <n v="29590687"/>
    <n v="29590687"/>
  </r>
  <r>
    <x v="21"/>
    <x v="21"/>
    <s v="C-4699-1500-3-53105B"/>
    <s v="C"/>
    <s v="4699"/>
    <s v="1500"/>
    <s v="3"/>
    <s v="53105B"/>
    <m/>
    <m/>
    <m/>
    <m/>
    <s v="Propios"/>
    <s v="27"/>
    <s v="CSF"/>
    <x v="18"/>
    <n v="2420557424"/>
    <n v="898690275"/>
    <n v="480787809"/>
    <n v="2838459890"/>
    <n v="0"/>
    <n v="2625969636"/>
    <n v="212490254"/>
    <n v="2532769425"/>
    <n v="600864128.57000005"/>
    <n v="600864128.57000005"/>
    <n v="600864128.57000005"/>
  </r>
  <r>
    <x v="22"/>
    <x v="22"/>
    <s v="A-02"/>
    <s v="A"/>
    <s v="02"/>
    <m/>
    <m/>
    <m/>
    <m/>
    <m/>
    <m/>
    <m/>
    <s v="Propios"/>
    <s v="27"/>
    <s v="CSF"/>
    <x v="3"/>
    <n v="42738599"/>
    <n v="8906723"/>
    <n v="0"/>
    <n v="51645322"/>
    <n v="0"/>
    <n v="51645322"/>
    <n v="0"/>
    <n v="409262"/>
    <n v="94445"/>
    <n v="94445"/>
    <n v="94445"/>
  </r>
  <r>
    <x v="22"/>
    <x v="22"/>
    <s v="A-08-01"/>
    <s v="A"/>
    <s v="08"/>
    <s v="01"/>
    <m/>
    <m/>
    <m/>
    <m/>
    <m/>
    <m/>
    <s v="Propios"/>
    <s v="27"/>
    <s v="CSF"/>
    <x v="9"/>
    <n v="55534630"/>
    <n v="0"/>
    <n v="0"/>
    <n v="55534630"/>
    <n v="0"/>
    <n v="51807725"/>
    <n v="3726905"/>
    <n v="51807725"/>
    <n v="51807725"/>
    <n v="51807725"/>
    <n v="51807725"/>
  </r>
  <r>
    <x v="22"/>
    <x v="22"/>
    <s v="C-4602-1500-3-704050"/>
    <s v="C"/>
    <s v="4602"/>
    <s v="1500"/>
    <s v="3"/>
    <s v="704050"/>
    <m/>
    <m/>
    <m/>
    <m/>
    <s v="Propios"/>
    <s v="27"/>
    <s v="CSF"/>
    <x v="11"/>
    <n v="189782000"/>
    <n v="2000000"/>
    <n v="3079700"/>
    <n v="188702300"/>
    <n v="0"/>
    <n v="85650801"/>
    <n v="103051499"/>
    <n v="67392554"/>
    <n v="20825370"/>
    <n v="20825370"/>
    <n v="20825370"/>
  </r>
  <r>
    <x v="22"/>
    <x v="22"/>
    <s v="C-4602-1500-5-30205B"/>
    <s v="C"/>
    <s v="4602"/>
    <s v="1500"/>
    <s v="5"/>
    <s v="30205B"/>
    <m/>
    <m/>
    <m/>
    <m/>
    <s v="Propios"/>
    <s v="27"/>
    <s v="CSF"/>
    <x v="12"/>
    <n v="1495715040"/>
    <n v="0"/>
    <n v="0"/>
    <n v="1495715040"/>
    <n v="0"/>
    <n v="69585663"/>
    <n v="1426129377"/>
    <n v="65341255"/>
    <n v="17148357"/>
    <n v="17148357"/>
    <n v="17148357"/>
  </r>
  <r>
    <x v="22"/>
    <x v="22"/>
    <s v="C-4602-1500-9-704020"/>
    <s v="C"/>
    <s v="4602"/>
    <s v="1500"/>
    <s v="9"/>
    <s v="704020"/>
    <m/>
    <m/>
    <m/>
    <m/>
    <s v="Nación"/>
    <s v="10"/>
    <s v="CSF"/>
    <x v="15"/>
    <n v="191093296312"/>
    <n v="77011592"/>
    <n v="87397800"/>
    <n v="191082910104"/>
    <n v="0"/>
    <n v="187569903930"/>
    <n v="3513006174"/>
    <n v="186878325648"/>
    <n v="59849785218"/>
    <n v="59849785218"/>
    <n v="59849785218"/>
  </r>
  <r>
    <x v="22"/>
    <x v="22"/>
    <s v="C-4602-1500-9-704020"/>
    <s v="C"/>
    <s v="4602"/>
    <s v="1500"/>
    <s v="9"/>
    <s v="704020"/>
    <m/>
    <m/>
    <m/>
    <m/>
    <s v="Propios"/>
    <s v="20"/>
    <s v="CSF"/>
    <x v="15"/>
    <n v="1423021412"/>
    <n v="0"/>
    <n v="0"/>
    <n v="1423021412"/>
    <n v="0"/>
    <n v="960094580"/>
    <n v="462926832"/>
    <n v="834252628"/>
    <n v="158601602"/>
    <n v="158601602"/>
    <n v="158601602"/>
  </r>
  <r>
    <x v="22"/>
    <x v="22"/>
    <s v="C-4602-1500-9-704020"/>
    <s v="C"/>
    <s v="4602"/>
    <s v="1500"/>
    <s v="9"/>
    <s v="704020"/>
    <m/>
    <m/>
    <m/>
    <m/>
    <s v="Propios"/>
    <s v="27"/>
    <s v="CSF"/>
    <x v="15"/>
    <n v="601335342"/>
    <n v="0"/>
    <n v="0"/>
    <n v="601335342"/>
    <n v="0"/>
    <n v="601335342"/>
    <n v="0"/>
    <n v="445254020"/>
    <n v="147052633"/>
    <n v="147052633"/>
    <n v="147052633"/>
  </r>
  <r>
    <x v="22"/>
    <x v="22"/>
    <s v="C-4602-1500-9-704080"/>
    <s v="C"/>
    <s v="4602"/>
    <s v="1500"/>
    <s v="9"/>
    <s v="704080"/>
    <m/>
    <m/>
    <m/>
    <m/>
    <s v="Nación"/>
    <s v="10"/>
    <s v="CSF"/>
    <x v="16"/>
    <n v="3782867111"/>
    <n v="475887171"/>
    <n v="306626400"/>
    <n v="3952127882"/>
    <n v="0"/>
    <n v="870216876"/>
    <n v="3081911006"/>
    <n v="791040128"/>
    <n v="395946199"/>
    <n v="395946199"/>
    <n v="395946199"/>
  </r>
  <r>
    <x v="22"/>
    <x v="22"/>
    <s v="C-4602-1500-9-704080"/>
    <s v="C"/>
    <s v="4602"/>
    <s v="1500"/>
    <s v="9"/>
    <s v="704080"/>
    <m/>
    <m/>
    <m/>
    <m/>
    <s v="Propios"/>
    <s v="27"/>
    <s v="CSF"/>
    <x v="16"/>
    <n v="8950907794"/>
    <n v="0"/>
    <n v="651803054"/>
    <n v="8299104740"/>
    <n v="0"/>
    <n v="6127392390"/>
    <n v="2171712350"/>
    <n v="5813517222"/>
    <n v="1992769829"/>
    <n v="1992769829"/>
    <n v="1992769829"/>
  </r>
  <r>
    <x v="22"/>
    <x v="22"/>
    <s v="C-4602-1500-10-704040"/>
    <s v="C"/>
    <s v="4602"/>
    <s v="1500"/>
    <s v="10"/>
    <s v="704040"/>
    <m/>
    <m/>
    <m/>
    <m/>
    <s v="Nación"/>
    <s v="16"/>
    <s v="CSF"/>
    <x v="17"/>
    <n v="379574747"/>
    <n v="39259044"/>
    <n v="0"/>
    <n v="418833791"/>
    <n v="0"/>
    <n v="401794211"/>
    <n v="17039580"/>
    <n v="401794211"/>
    <n v="57399173"/>
    <n v="57399173"/>
    <n v="57399173"/>
  </r>
  <r>
    <x v="22"/>
    <x v="22"/>
    <s v="C-4602-1500-10-704040"/>
    <s v="C"/>
    <s v="4602"/>
    <s v="1500"/>
    <s v="10"/>
    <s v="704040"/>
    <m/>
    <m/>
    <m/>
    <m/>
    <s v="Propios"/>
    <s v="21"/>
    <s v="CSF"/>
    <x v="17"/>
    <n v="103970731"/>
    <n v="715623621"/>
    <n v="72307073"/>
    <n v="747287279"/>
    <n v="0"/>
    <n v="672955204"/>
    <n v="74332075"/>
    <n v="518010732"/>
    <n v="126333343"/>
    <n v="126333343"/>
    <n v="126333343"/>
  </r>
  <r>
    <x v="22"/>
    <x v="22"/>
    <s v="C-4602-1500-10-704040"/>
    <s v="C"/>
    <s v="4602"/>
    <s v="1500"/>
    <s v="10"/>
    <s v="704040"/>
    <m/>
    <m/>
    <m/>
    <m/>
    <s v="Propios"/>
    <s v="27"/>
    <s v="CSF"/>
    <x v="17"/>
    <n v="4226197223"/>
    <n v="24238771"/>
    <n v="0"/>
    <n v="4250435994"/>
    <n v="0"/>
    <n v="2737964452"/>
    <n v="1512471542"/>
    <n v="2584549736"/>
    <n v="1337335574"/>
    <n v="1337335574"/>
    <n v="1337335574"/>
  </r>
  <r>
    <x v="22"/>
    <x v="22"/>
    <s v="C-4699-1500-1-704080"/>
    <s v="C"/>
    <s v="4699"/>
    <s v="1500"/>
    <s v="1"/>
    <s v="704080"/>
    <m/>
    <m/>
    <m/>
    <m/>
    <s v="Propios"/>
    <s v="27"/>
    <s v="CSF"/>
    <x v="16"/>
    <n v="183369439"/>
    <n v="0"/>
    <n v="0"/>
    <n v="183369439"/>
    <n v="0"/>
    <n v="125937971"/>
    <n v="57431468"/>
    <n v="116328843"/>
    <n v="40276610"/>
    <n v="40276610"/>
    <n v="40276610"/>
  </r>
  <r>
    <x v="22"/>
    <x v="22"/>
    <s v="C-4699-1500-3-53105B"/>
    <s v="C"/>
    <s v="4699"/>
    <s v="1500"/>
    <s v="3"/>
    <s v="53105B"/>
    <m/>
    <m/>
    <m/>
    <m/>
    <s v="Propios"/>
    <s v="27"/>
    <s v="CSF"/>
    <x v="18"/>
    <n v="1227881651"/>
    <n v="681578448"/>
    <n v="0"/>
    <n v="1909460099"/>
    <n v="0"/>
    <n v="1702825933"/>
    <n v="206634166"/>
    <n v="1188704780"/>
    <n v="442040391.88999999"/>
    <n v="442040391.88999999"/>
    <n v="442040391.88999999"/>
  </r>
  <r>
    <x v="23"/>
    <x v="23"/>
    <s v="A-02"/>
    <s v="A"/>
    <s v="02"/>
    <m/>
    <m/>
    <m/>
    <m/>
    <m/>
    <m/>
    <m/>
    <s v="Propios"/>
    <s v="27"/>
    <s v="CSF"/>
    <x v="3"/>
    <n v="116205603"/>
    <n v="23914059"/>
    <n v="0"/>
    <n v="140119662"/>
    <n v="0"/>
    <n v="124643110"/>
    <n v="15476552"/>
    <n v="48905918"/>
    <n v="23548943"/>
    <n v="23548943"/>
    <n v="23548943"/>
  </r>
  <r>
    <x v="23"/>
    <x v="23"/>
    <s v="A-08-01"/>
    <s v="A"/>
    <s v="08"/>
    <s v="01"/>
    <m/>
    <m/>
    <m/>
    <m/>
    <m/>
    <m/>
    <s v="Propios"/>
    <s v="27"/>
    <s v="CSF"/>
    <x v="9"/>
    <n v="164157894"/>
    <n v="0"/>
    <n v="0"/>
    <n v="164157894"/>
    <n v="0"/>
    <n v="164157894"/>
    <n v="0"/>
    <n v="149916346.19"/>
    <n v="41597739.009999998"/>
    <n v="41597739.009999998"/>
    <n v="41597739.009999998"/>
  </r>
  <r>
    <x v="23"/>
    <x v="23"/>
    <s v="C-4602-1500-3-704050"/>
    <s v="C"/>
    <s v="4602"/>
    <s v="1500"/>
    <s v="3"/>
    <s v="704050"/>
    <m/>
    <m/>
    <m/>
    <m/>
    <s v="Propios"/>
    <s v="27"/>
    <s v="CSF"/>
    <x v="11"/>
    <n v="537939250"/>
    <n v="5006000"/>
    <n v="80762"/>
    <n v="542864488"/>
    <n v="0"/>
    <n v="380076500"/>
    <n v="162787988"/>
    <n v="372768440"/>
    <n v="109727131.17"/>
    <n v="109727131.17"/>
    <n v="109727131.17"/>
  </r>
  <r>
    <x v="23"/>
    <x v="23"/>
    <s v="C-4602-1500-5-30205B"/>
    <s v="C"/>
    <s v="4602"/>
    <s v="1500"/>
    <s v="5"/>
    <s v="30205B"/>
    <m/>
    <m/>
    <m/>
    <m/>
    <s v="Propios"/>
    <s v="27"/>
    <s v="CSF"/>
    <x v="12"/>
    <n v="1418625390"/>
    <n v="0"/>
    <n v="0"/>
    <n v="1418625390"/>
    <n v="0"/>
    <n v="98770440"/>
    <n v="1319854950"/>
    <n v="93750232"/>
    <n v="26985632"/>
    <n v="26985632"/>
    <n v="26985632"/>
  </r>
  <r>
    <x v="23"/>
    <x v="23"/>
    <s v="C-4602-1500-9-704020"/>
    <s v="C"/>
    <s v="4602"/>
    <s v="1500"/>
    <s v="9"/>
    <s v="704020"/>
    <m/>
    <m/>
    <m/>
    <m/>
    <s v="Nación"/>
    <s v="10"/>
    <s v="CSF"/>
    <x v="15"/>
    <n v="146694663747"/>
    <n v="373766911"/>
    <n v="142387194"/>
    <n v="146926043464"/>
    <n v="0"/>
    <n v="143321753899"/>
    <n v="3604289565"/>
    <n v="143147577856"/>
    <n v="40614977542"/>
    <n v="40614977542"/>
    <n v="40614977542"/>
  </r>
  <r>
    <x v="23"/>
    <x v="23"/>
    <s v="C-4602-1500-9-704020"/>
    <s v="C"/>
    <s v="4602"/>
    <s v="1500"/>
    <s v="9"/>
    <s v="704020"/>
    <m/>
    <m/>
    <m/>
    <m/>
    <s v="Propios"/>
    <s v="20"/>
    <s v="CSF"/>
    <x v="15"/>
    <n v="1904416552"/>
    <n v="0"/>
    <n v="0"/>
    <n v="1904416552"/>
    <n v="0"/>
    <n v="1492810077"/>
    <n v="411606475"/>
    <n v="1492810077"/>
    <n v="478231958"/>
    <n v="478231958"/>
    <n v="478231958"/>
  </r>
  <r>
    <x v="23"/>
    <x v="23"/>
    <s v="C-4602-1500-9-704020"/>
    <s v="C"/>
    <s v="4602"/>
    <s v="1500"/>
    <s v="9"/>
    <s v="704020"/>
    <m/>
    <m/>
    <m/>
    <m/>
    <s v="Propios"/>
    <s v="27"/>
    <s v="CSF"/>
    <x v="15"/>
    <n v="641964822"/>
    <n v="23000"/>
    <n v="0"/>
    <n v="641987822"/>
    <n v="0"/>
    <n v="457899320"/>
    <n v="184088502"/>
    <n v="320301568"/>
    <n v="107315091.91"/>
    <n v="107315091.91"/>
    <n v="107315091.91"/>
  </r>
  <r>
    <x v="23"/>
    <x v="23"/>
    <s v="C-4602-1500-9-704080"/>
    <s v="C"/>
    <s v="4602"/>
    <s v="1500"/>
    <s v="9"/>
    <s v="704080"/>
    <m/>
    <m/>
    <m/>
    <m/>
    <s v="Nación"/>
    <s v="10"/>
    <s v="CSF"/>
    <x v="16"/>
    <n v="4201805160"/>
    <n v="791379730"/>
    <n v="480657600"/>
    <n v="4512527290"/>
    <n v="0"/>
    <n v="934572285"/>
    <n v="3577955005"/>
    <n v="907584697"/>
    <n v="298063689"/>
    <n v="298063689"/>
    <n v="298063689"/>
  </r>
  <r>
    <x v="23"/>
    <x v="23"/>
    <s v="C-4602-1500-9-704080"/>
    <s v="C"/>
    <s v="4602"/>
    <s v="1500"/>
    <s v="9"/>
    <s v="704080"/>
    <m/>
    <m/>
    <m/>
    <m/>
    <s v="Propios"/>
    <s v="27"/>
    <s v="CSF"/>
    <x v="16"/>
    <n v="11967519333"/>
    <n v="70000"/>
    <n v="646973802"/>
    <n v="11320615531"/>
    <n v="0"/>
    <n v="9922679827"/>
    <n v="1397935704"/>
    <n v="9613632524"/>
    <n v="2882295918"/>
    <n v="2882295918"/>
    <n v="2882295918"/>
  </r>
  <r>
    <x v="23"/>
    <x v="23"/>
    <s v="C-4602-1500-10-704040"/>
    <s v="C"/>
    <s v="4602"/>
    <s v="1500"/>
    <s v="10"/>
    <s v="704040"/>
    <m/>
    <m/>
    <m/>
    <m/>
    <s v="Nación"/>
    <s v="16"/>
    <s v="CSF"/>
    <x v="17"/>
    <n v="3204250200"/>
    <n v="19000000"/>
    <n v="0"/>
    <n v="3223250200"/>
    <n v="0"/>
    <n v="2801854787"/>
    <n v="421395413"/>
    <n v="2801854787"/>
    <n v="349503303"/>
    <n v="349503303"/>
    <n v="349503303"/>
  </r>
  <r>
    <x v="23"/>
    <x v="23"/>
    <s v="C-4602-1500-10-704040"/>
    <s v="C"/>
    <s v="4602"/>
    <s v="1500"/>
    <s v="10"/>
    <s v="704040"/>
    <m/>
    <m/>
    <m/>
    <m/>
    <s v="Propios"/>
    <s v="21"/>
    <s v="CSF"/>
    <x v="17"/>
    <n v="896677750"/>
    <n v="413024694"/>
    <n v="0"/>
    <n v="1309702444"/>
    <n v="0"/>
    <n v="269090400"/>
    <n v="1040612044"/>
    <n v="261883986"/>
    <n v="0"/>
    <n v="0"/>
    <n v="0"/>
  </r>
  <r>
    <x v="23"/>
    <x v="23"/>
    <s v="C-4602-1500-10-704040"/>
    <s v="C"/>
    <s v="4602"/>
    <s v="1500"/>
    <s v="10"/>
    <s v="704040"/>
    <m/>
    <m/>
    <m/>
    <m/>
    <s v="Propios"/>
    <s v="27"/>
    <s v="CSF"/>
    <x v="17"/>
    <n v="39424865202"/>
    <n v="230299289"/>
    <n v="214832407"/>
    <n v="39440332084"/>
    <n v="0"/>
    <n v="26685578717"/>
    <n v="12754753367"/>
    <n v="26152073071"/>
    <n v="15332923322.9"/>
    <n v="15332923322.9"/>
    <n v="15332923322.9"/>
  </r>
  <r>
    <x v="23"/>
    <x v="23"/>
    <s v="C-4699-1500-1-704080"/>
    <s v="C"/>
    <s v="4699"/>
    <s v="1500"/>
    <s v="1"/>
    <s v="704080"/>
    <m/>
    <m/>
    <m/>
    <m/>
    <s v="Propios"/>
    <s v="27"/>
    <s v="CSF"/>
    <x v="16"/>
    <n v="197891554"/>
    <n v="2696567"/>
    <n v="0"/>
    <n v="200588121"/>
    <n v="0"/>
    <n v="135870153"/>
    <n v="64717968"/>
    <n v="127863662"/>
    <n v="46224024"/>
    <n v="46224024"/>
    <n v="46224024"/>
  </r>
  <r>
    <x v="23"/>
    <x v="23"/>
    <s v="C-4699-1500-3-53105B"/>
    <s v="C"/>
    <s v="4699"/>
    <s v="1500"/>
    <s v="3"/>
    <s v="53105B"/>
    <m/>
    <m/>
    <m/>
    <m/>
    <s v="Propios"/>
    <s v="27"/>
    <s v="CSF"/>
    <x v="18"/>
    <n v="2588437094"/>
    <n v="1086067609"/>
    <n v="326665767"/>
    <n v="3347838936"/>
    <n v="0"/>
    <n v="3098369337"/>
    <n v="249469599"/>
    <n v="2576318539"/>
    <n v="827969830.88"/>
    <n v="827969830.88"/>
    <n v="827969830.88"/>
  </r>
  <r>
    <x v="24"/>
    <x v="24"/>
    <s v="A-02"/>
    <s v="A"/>
    <s v="02"/>
    <m/>
    <m/>
    <m/>
    <m/>
    <m/>
    <m/>
    <m/>
    <s v="Propios"/>
    <s v="27"/>
    <s v="CSF"/>
    <x v="3"/>
    <n v="1581218800"/>
    <n v="9219075"/>
    <n v="0"/>
    <n v="1590437875"/>
    <n v="0"/>
    <n v="1299765675"/>
    <n v="290672200"/>
    <n v="1173606600"/>
    <n v="25634196"/>
    <n v="25634196"/>
    <n v="25634196"/>
  </r>
  <r>
    <x v="24"/>
    <x v="24"/>
    <s v="A-08-01"/>
    <s v="A"/>
    <s v="08"/>
    <s v="01"/>
    <m/>
    <m/>
    <m/>
    <m/>
    <m/>
    <m/>
    <s v="Propios"/>
    <s v="27"/>
    <s v="CSF"/>
    <x v="9"/>
    <n v="315440371"/>
    <n v="0"/>
    <n v="0"/>
    <n v="315440371"/>
    <n v="0"/>
    <n v="315440371"/>
    <n v="0"/>
    <n v="297139904"/>
    <n v="297061376.47000003"/>
    <n v="297061376.47000003"/>
    <n v="297061376.47000003"/>
  </r>
  <r>
    <x v="24"/>
    <x v="24"/>
    <s v="C-4602-1500-3-704050"/>
    <s v="C"/>
    <s v="4602"/>
    <s v="1500"/>
    <s v="3"/>
    <s v="704050"/>
    <m/>
    <m/>
    <m/>
    <m/>
    <s v="Propios"/>
    <s v="27"/>
    <s v="CSF"/>
    <x v="11"/>
    <n v="489743750"/>
    <n v="4000000"/>
    <n v="0"/>
    <n v="493743750"/>
    <n v="0"/>
    <n v="265049250"/>
    <n v="228694500"/>
    <n v="214445327"/>
    <n v="104256485"/>
    <n v="104256485"/>
    <n v="104256485"/>
  </r>
  <r>
    <x v="24"/>
    <x v="24"/>
    <s v="C-4602-1500-5-30205B"/>
    <s v="C"/>
    <s v="4602"/>
    <s v="1500"/>
    <s v="5"/>
    <s v="30205B"/>
    <m/>
    <m/>
    <m/>
    <m/>
    <s v="Propios"/>
    <s v="27"/>
    <s v="CSF"/>
    <x v="12"/>
    <n v="2051652106"/>
    <n v="0"/>
    <n v="0"/>
    <n v="2051652106"/>
    <n v="0"/>
    <n v="276808480"/>
    <n v="1774843626"/>
    <n v="217236940"/>
    <n v="48164860"/>
    <n v="48164860"/>
    <n v="48164860"/>
  </r>
  <r>
    <x v="24"/>
    <x v="24"/>
    <s v="C-4602-1500-9-704020"/>
    <s v="C"/>
    <s v="4602"/>
    <s v="1500"/>
    <s v="9"/>
    <s v="704020"/>
    <m/>
    <m/>
    <m/>
    <m/>
    <s v="Nación"/>
    <s v="10"/>
    <s v="CSF"/>
    <x v="15"/>
    <n v="305492347671"/>
    <n v="639553696"/>
    <n v="544380720"/>
    <n v="305587520647"/>
    <n v="0"/>
    <n v="303467628669"/>
    <n v="2119891978"/>
    <n v="303467619669"/>
    <n v="78425023674"/>
    <n v="78425023674"/>
    <n v="78425023674"/>
  </r>
  <r>
    <x v="24"/>
    <x v="24"/>
    <s v="C-4602-1500-9-704020"/>
    <s v="C"/>
    <s v="4602"/>
    <s v="1500"/>
    <s v="9"/>
    <s v="704020"/>
    <m/>
    <m/>
    <m/>
    <m/>
    <s v="Propios"/>
    <s v="20"/>
    <s v="CSF"/>
    <x v="15"/>
    <n v="3282887117"/>
    <n v="0"/>
    <n v="0"/>
    <n v="3282887117"/>
    <n v="0"/>
    <n v="2031522059"/>
    <n v="1251365058"/>
    <n v="1770045140"/>
    <n v="520162738"/>
    <n v="520162738"/>
    <n v="520162738"/>
  </r>
  <r>
    <x v="24"/>
    <x v="24"/>
    <s v="C-4602-1500-9-704020"/>
    <s v="C"/>
    <s v="4602"/>
    <s v="1500"/>
    <s v="9"/>
    <s v="704020"/>
    <m/>
    <m/>
    <m/>
    <m/>
    <s v="Propios"/>
    <s v="27"/>
    <s v="CSF"/>
    <x v="15"/>
    <n v="2376686806"/>
    <n v="0"/>
    <n v="79818182"/>
    <n v="2296868624"/>
    <n v="0"/>
    <n v="1887648138"/>
    <n v="409220486"/>
    <n v="1444210628"/>
    <n v="375229587"/>
    <n v="375229587"/>
    <n v="375229587"/>
  </r>
  <r>
    <x v="24"/>
    <x v="24"/>
    <s v="C-4602-1500-9-704080"/>
    <s v="C"/>
    <s v="4602"/>
    <s v="1500"/>
    <s v="9"/>
    <s v="704080"/>
    <m/>
    <m/>
    <m/>
    <m/>
    <s v="Nación"/>
    <s v="10"/>
    <s v="CSF"/>
    <x v="16"/>
    <n v="13371551387"/>
    <n v="11085054831"/>
    <n v="1810953447"/>
    <n v="22645652771"/>
    <n v="0"/>
    <n v="12249402241.33"/>
    <n v="10396250529.67"/>
    <n v="11610442109.860001"/>
    <n v="36604423"/>
    <n v="36604423"/>
    <n v="36604423"/>
  </r>
  <r>
    <x v="24"/>
    <x v="24"/>
    <s v="C-4602-1500-9-704080"/>
    <s v="C"/>
    <s v="4602"/>
    <s v="1500"/>
    <s v="9"/>
    <s v="704080"/>
    <m/>
    <m/>
    <m/>
    <m/>
    <s v="Propios"/>
    <s v="27"/>
    <s v="CSF"/>
    <x v="16"/>
    <n v="60426811545"/>
    <n v="381653775"/>
    <n v="559202669"/>
    <n v="60249262651"/>
    <n v="0"/>
    <n v="59963552451"/>
    <n v="285710200"/>
    <n v="56666217042"/>
    <n v="15052349145"/>
    <n v="15052349145"/>
    <n v="15052349145"/>
  </r>
  <r>
    <x v="24"/>
    <x v="24"/>
    <s v="C-4602-1500-10-704040"/>
    <s v="C"/>
    <s v="4602"/>
    <s v="1500"/>
    <s v="10"/>
    <s v="704040"/>
    <m/>
    <m/>
    <m/>
    <m/>
    <s v="Nación"/>
    <s v="16"/>
    <s v="CSF"/>
    <x v="17"/>
    <n v="18826512338"/>
    <n v="647285643"/>
    <n v="0"/>
    <n v="19473797981"/>
    <n v="0"/>
    <n v="13716389434"/>
    <n v="5757408547"/>
    <n v="13715855472"/>
    <n v="1706572673"/>
    <n v="1706572673"/>
    <n v="1706572673"/>
  </r>
  <r>
    <x v="24"/>
    <x v="24"/>
    <s v="C-4602-1500-10-704040"/>
    <s v="C"/>
    <s v="4602"/>
    <s v="1500"/>
    <s v="10"/>
    <s v="704040"/>
    <m/>
    <m/>
    <m/>
    <m/>
    <s v="Propios"/>
    <s v="21"/>
    <s v="CSF"/>
    <x v="17"/>
    <n v="96735461630"/>
    <n v="2843794935"/>
    <n v="1172594936"/>
    <n v="98406661629"/>
    <n v="0"/>
    <n v="62324141989"/>
    <n v="36082519640"/>
    <n v="58826312997"/>
    <n v="36961822280"/>
    <n v="36961550166"/>
    <n v="36961550166"/>
  </r>
  <r>
    <x v="24"/>
    <x v="24"/>
    <s v="C-4602-1500-10-704040"/>
    <s v="C"/>
    <s v="4602"/>
    <s v="1500"/>
    <s v="10"/>
    <s v="704040"/>
    <m/>
    <m/>
    <m/>
    <m/>
    <s v="Propios"/>
    <s v="27"/>
    <s v="CSF"/>
    <x v="17"/>
    <n v="15892360090"/>
    <n v="175032671"/>
    <n v="848553876"/>
    <n v="15218838885"/>
    <n v="0"/>
    <n v="14348605341"/>
    <n v="870233544"/>
    <n v="13225400354"/>
    <n v="8436828604"/>
    <n v="8436828604"/>
    <n v="8436828604"/>
  </r>
  <r>
    <x v="24"/>
    <x v="24"/>
    <s v="C-4699-1500-1-704080"/>
    <s v="C"/>
    <s v="4699"/>
    <s v="1500"/>
    <s v="1"/>
    <s v="704080"/>
    <m/>
    <m/>
    <m/>
    <m/>
    <s v="Propios"/>
    <s v="27"/>
    <s v="CSF"/>
    <x v="16"/>
    <n v="205532853"/>
    <n v="0"/>
    <n v="0"/>
    <n v="205532853"/>
    <n v="0"/>
    <n v="146575710"/>
    <n v="58957143"/>
    <n v="137835643"/>
    <n v="52831351"/>
    <n v="52831351"/>
    <n v="52831351"/>
  </r>
  <r>
    <x v="24"/>
    <x v="24"/>
    <s v="C-4699-1500-3-53105B"/>
    <s v="C"/>
    <s v="4699"/>
    <s v="1500"/>
    <s v="3"/>
    <s v="53105B"/>
    <m/>
    <m/>
    <m/>
    <m/>
    <s v="Propios"/>
    <s v="27"/>
    <s v="CSF"/>
    <x v="18"/>
    <n v="4456709539"/>
    <n v="2548357659"/>
    <n v="0"/>
    <n v="7005067198"/>
    <n v="0"/>
    <n v="6422302398"/>
    <n v="582764800"/>
    <n v="3889149908"/>
    <n v="1575440622.3900001"/>
    <n v="1575440622.3900001"/>
    <n v="1575440622.3900001"/>
  </r>
  <r>
    <x v="25"/>
    <x v="25"/>
    <s v="A-02"/>
    <s v="A"/>
    <s v="02"/>
    <m/>
    <m/>
    <m/>
    <m/>
    <m/>
    <m/>
    <m/>
    <s v="Propios"/>
    <s v="27"/>
    <s v="CSF"/>
    <x v="3"/>
    <n v="21874812"/>
    <n v="8959462"/>
    <n v="0"/>
    <n v="30834274"/>
    <n v="0"/>
    <n v="30834274"/>
    <n v="0"/>
    <n v="12921626"/>
    <n v="8590845.7100000009"/>
    <n v="8590845.7100000009"/>
    <n v="8590845.7100000009"/>
  </r>
  <r>
    <x v="25"/>
    <x v="25"/>
    <s v="A-08-01"/>
    <s v="A"/>
    <s v="08"/>
    <s v="01"/>
    <m/>
    <m/>
    <m/>
    <m/>
    <m/>
    <m/>
    <s v="Propios"/>
    <s v="27"/>
    <s v="CSF"/>
    <x v="9"/>
    <n v="41973191"/>
    <n v="214284"/>
    <n v="0"/>
    <n v="42187475"/>
    <n v="0"/>
    <n v="42187475"/>
    <n v="0"/>
    <n v="42187475"/>
    <n v="19714403"/>
    <n v="19714403"/>
    <n v="19714403"/>
  </r>
  <r>
    <x v="25"/>
    <x v="25"/>
    <s v="C-4602-1500-3-704050"/>
    <s v="C"/>
    <s v="4602"/>
    <s v="1500"/>
    <s v="3"/>
    <s v="704050"/>
    <m/>
    <m/>
    <m/>
    <m/>
    <s v="Propios"/>
    <s v="27"/>
    <s v="CSF"/>
    <x v="11"/>
    <n v="163375250"/>
    <n v="7015000"/>
    <n v="1555783"/>
    <n v="168834467"/>
    <n v="0"/>
    <n v="131791000"/>
    <n v="37043467"/>
    <n v="127160652"/>
    <n v="39733958.280000001"/>
    <n v="39733958.280000001"/>
    <n v="39733958.280000001"/>
  </r>
  <r>
    <x v="25"/>
    <x v="25"/>
    <s v="C-4602-1500-5-30205B"/>
    <s v="C"/>
    <s v="4602"/>
    <s v="1500"/>
    <s v="5"/>
    <s v="30205B"/>
    <m/>
    <m/>
    <m/>
    <m/>
    <s v="Propios"/>
    <s v="27"/>
    <s v="CSF"/>
    <x v="12"/>
    <n v="1589736591"/>
    <n v="0"/>
    <n v="0"/>
    <n v="1589736591"/>
    <n v="0"/>
    <n v="95551500"/>
    <n v="1494185091"/>
    <n v="91084865"/>
    <n v="18032000"/>
    <n v="18032000"/>
    <n v="18032000"/>
  </r>
  <r>
    <x v="25"/>
    <x v="25"/>
    <s v="C-4602-1500-9-704020"/>
    <s v="C"/>
    <s v="4602"/>
    <s v="1500"/>
    <s v="9"/>
    <s v="704020"/>
    <m/>
    <m/>
    <m/>
    <m/>
    <s v="Nación"/>
    <s v="10"/>
    <s v="CSF"/>
    <x v="15"/>
    <n v="54230497121"/>
    <n v="60000"/>
    <n v="0"/>
    <n v="54230557121"/>
    <n v="0"/>
    <n v="50793268384"/>
    <n v="3437288737"/>
    <n v="50793268384"/>
    <n v="15430909501.219999"/>
    <n v="15430909501.219999"/>
    <n v="15430909501.219999"/>
  </r>
  <r>
    <x v="25"/>
    <x v="25"/>
    <s v="C-4602-1500-9-704020"/>
    <s v="C"/>
    <s v="4602"/>
    <s v="1500"/>
    <s v="9"/>
    <s v="704020"/>
    <m/>
    <m/>
    <m/>
    <m/>
    <s v="Propios"/>
    <s v="20"/>
    <s v="CSF"/>
    <x v="15"/>
    <n v="677388819"/>
    <n v="0"/>
    <n v="0"/>
    <n v="677388819"/>
    <n v="0"/>
    <n v="445811856"/>
    <n v="231576963"/>
    <n v="445811856"/>
    <n v="105216906"/>
    <n v="105216906"/>
    <n v="105216906"/>
  </r>
  <r>
    <x v="25"/>
    <x v="25"/>
    <s v="C-4602-1500-9-704020"/>
    <s v="C"/>
    <s v="4602"/>
    <s v="1500"/>
    <s v="9"/>
    <s v="704020"/>
    <m/>
    <m/>
    <m/>
    <m/>
    <s v="Propios"/>
    <s v="27"/>
    <s v="CSF"/>
    <x v="15"/>
    <n v="643887062"/>
    <n v="0"/>
    <n v="0"/>
    <n v="643887062"/>
    <n v="0"/>
    <n v="381869526"/>
    <n v="262017536"/>
    <n v="324566365"/>
    <n v="115079449"/>
    <n v="115079449"/>
    <n v="115079449"/>
  </r>
  <r>
    <x v="25"/>
    <x v="25"/>
    <s v="C-4602-1500-9-704080"/>
    <s v="C"/>
    <s v="4602"/>
    <s v="1500"/>
    <s v="9"/>
    <s v="704080"/>
    <m/>
    <m/>
    <m/>
    <m/>
    <s v="Nación"/>
    <s v="10"/>
    <s v="CSF"/>
    <x v="16"/>
    <n v="1451135651"/>
    <n v="19593611"/>
    <n v="0"/>
    <n v="1470729262"/>
    <n v="0"/>
    <n v="567000924"/>
    <n v="903728338"/>
    <n v="340205867"/>
    <n v="90690011.390000001"/>
    <n v="90690011.390000001"/>
    <n v="90690011.390000001"/>
  </r>
  <r>
    <x v="25"/>
    <x v="25"/>
    <s v="C-4602-1500-9-704080"/>
    <s v="C"/>
    <s v="4602"/>
    <s v="1500"/>
    <s v="9"/>
    <s v="704080"/>
    <m/>
    <m/>
    <m/>
    <m/>
    <s v="Propios"/>
    <s v="27"/>
    <s v="CSF"/>
    <x v="16"/>
    <n v="6061079308"/>
    <n v="964317266"/>
    <n v="1102329512"/>
    <n v="5923067062"/>
    <n v="0"/>
    <n v="3941359588"/>
    <n v="1981707474"/>
    <n v="3778723684"/>
    <n v="1215771532.48"/>
    <n v="1215771532.48"/>
    <n v="1215771532.48"/>
  </r>
  <r>
    <x v="25"/>
    <x v="25"/>
    <s v="C-4602-1500-10-704040"/>
    <s v="C"/>
    <s v="4602"/>
    <s v="1500"/>
    <s v="10"/>
    <s v="704040"/>
    <m/>
    <m/>
    <m/>
    <m/>
    <s v="Propios"/>
    <s v="21"/>
    <s v="CSF"/>
    <x v="17"/>
    <n v="1872344301"/>
    <n v="33712766"/>
    <n v="0"/>
    <n v="1906057067"/>
    <n v="0"/>
    <n v="1167934010"/>
    <n v="738123057"/>
    <n v="1166388460"/>
    <n v="418381951"/>
    <n v="418381951"/>
    <n v="418381951"/>
  </r>
  <r>
    <x v="25"/>
    <x v="25"/>
    <s v="C-4602-1500-10-704040"/>
    <s v="C"/>
    <s v="4602"/>
    <s v="1500"/>
    <s v="10"/>
    <s v="704040"/>
    <m/>
    <m/>
    <m/>
    <m/>
    <s v="Propios"/>
    <s v="27"/>
    <s v="CSF"/>
    <x v="17"/>
    <n v="5223438999"/>
    <n v="324675257"/>
    <n v="0"/>
    <n v="5548114256"/>
    <n v="0"/>
    <n v="4188078615"/>
    <n v="1360035641"/>
    <n v="4122608393"/>
    <n v="2537593937.79"/>
    <n v="2537593937.79"/>
    <n v="2537593937.79"/>
  </r>
  <r>
    <x v="25"/>
    <x v="25"/>
    <s v="C-4699-1500-1-704080"/>
    <s v="C"/>
    <s v="4699"/>
    <s v="1500"/>
    <s v="1"/>
    <s v="704080"/>
    <m/>
    <m/>
    <m/>
    <m/>
    <s v="Propios"/>
    <s v="27"/>
    <s v="CSF"/>
    <x v="16"/>
    <n v="65974113"/>
    <n v="7803"/>
    <n v="0"/>
    <n v="65981916"/>
    <n v="0"/>
    <n v="47105837"/>
    <n v="18876079"/>
    <n v="44607471"/>
    <n v="12876969.48"/>
    <n v="12876969.48"/>
    <n v="12876969.48"/>
  </r>
  <r>
    <x v="25"/>
    <x v="25"/>
    <s v="C-4699-1500-3-53105B"/>
    <s v="C"/>
    <s v="4699"/>
    <s v="1500"/>
    <s v="3"/>
    <s v="53105B"/>
    <m/>
    <m/>
    <m/>
    <m/>
    <s v="Propios"/>
    <s v="27"/>
    <s v="CSF"/>
    <x v="18"/>
    <n v="1056781939"/>
    <n v="314554356"/>
    <n v="164005236"/>
    <n v="1207331059"/>
    <n v="0"/>
    <n v="1014597420"/>
    <n v="192733639"/>
    <n v="732511709"/>
    <n v="221869983.37"/>
    <n v="221869983.37"/>
    <n v="221869983.37"/>
  </r>
  <r>
    <x v="26"/>
    <x v="26"/>
    <s v="A-02"/>
    <s v="A"/>
    <s v="02"/>
    <m/>
    <m/>
    <m/>
    <m/>
    <m/>
    <m/>
    <m/>
    <s v="Propios"/>
    <s v="27"/>
    <s v="CSF"/>
    <x v="3"/>
    <n v="220779290"/>
    <n v="1492960"/>
    <n v="0"/>
    <n v="222272250"/>
    <n v="0"/>
    <n v="222272250"/>
    <n v="0"/>
    <n v="168519781"/>
    <n v="18562454"/>
    <n v="18562454"/>
    <n v="18562454"/>
  </r>
  <r>
    <x v="26"/>
    <x v="26"/>
    <s v="A-08-01"/>
    <s v="A"/>
    <s v="08"/>
    <s v="01"/>
    <m/>
    <m/>
    <m/>
    <m/>
    <m/>
    <m/>
    <s v="Propios"/>
    <s v="27"/>
    <s v="CSF"/>
    <x v="9"/>
    <n v="34359229"/>
    <n v="8016921"/>
    <n v="0"/>
    <n v="42376150"/>
    <n v="0"/>
    <n v="34375293"/>
    <n v="8000857"/>
    <n v="5444709"/>
    <n v="5444709"/>
    <n v="5444709"/>
    <n v="5444709"/>
  </r>
  <r>
    <x v="26"/>
    <x v="26"/>
    <s v="C-4602-1500-3-704050"/>
    <s v="C"/>
    <s v="4602"/>
    <s v="1500"/>
    <s v="3"/>
    <s v="704050"/>
    <m/>
    <m/>
    <m/>
    <m/>
    <s v="Propios"/>
    <s v="27"/>
    <s v="CSF"/>
    <x v="11"/>
    <n v="212570750"/>
    <n v="4006000"/>
    <n v="0"/>
    <n v="216576750"/>
    <n v="0"/>
    <n v="109431000"/>
    <n v="107145750"/>
    <n v="105108377"/>
    <n v="49250604"/>
    <n v="49250604"/>
    <n v="49250604"/>
  </r>
  <r>
    <x v="26"/>
    <x v="26"/>
    <s v="C-4602-1500-5-30205B"/>
    <s v="C"/>
    <s v="4602"/>
    <s v="1500"/>
    <s v="5"/>
    <s v="30205B"/>
    <m/>
    <m/>
    <m/>
    <m/>
    <s v="Propios"/>
    <s v="27"/>
    <s v="CSF"/>
    <x v="12"/>
    <n v="1062095513"/>
    <n v="0"/>
    <n v="0"/>
    <n v="1062095513"/>
    <n v="0"/>
    <n v="126385000"/>
    <n v="935710513"/>
    <n v="118514346"/>
    <n v="4877665"/>
    <n v="4877665"/>
    <n v="4877665"/>
  </r>
  <r>
    <x v="26"/>
    <x v="26"/>
    <s v="C-4602-1500-9-704020"/>
    <s v="C"/>
    <s v="4602"/>
    <s v="1500"/>
    <s v="9"/>
    <s v="704020"/>
    <m/>
    <m/>
    <m/>
    <m/>
    <s v="Nación"/>
    <s v="10"/>
    <s v="CSF"/>
    <x v="15"/>
    <n v="45556741412"/>
    <n v="20000000"/>
    <n v="0"/>
    <n v="45576741412"/>
    <n v="0"/>
    <n v="42350789725"/>
    <n v="3225951687"/>
    <n v="41420936435"/>
    <n v="7128651759"/>
    <n v="6566983415"/>
    <n v="6566983415"/>
  </r>
  <r>
    <x v="26"/>
    <x v="26"/>
    <s v="C-4602-1500-9-704020"/>
    <s v="C"/>
    <s v="4602"/>
    <s v="1500"/>
    <s v="9"/>
    <s v="704020"/>
    <m/>
    <m/>
    <m/>
    <m/>
    <s v="Propios"/>
    <s v="20"/>
    <s v="CSF"/>
    <x v="15"/>
    <n v="721173910"/>
    <n v="0"/>
    <n v="0"/>
    <n v="721173910"/>
    <n v="0"/>
    <n v="699029840"/>
    <n v="22144070"/>
    <n v="698897157"/>
    <n v="225508446"/>
    <n v="225508446"/>
    <n v="225508446"/>
  </r>
  <r>
    <x v="26"/>
    <x v="26"/>
    <s v="C-4602-1500-9-704020"/>
    <s v="C"/>
    <s v="4602"/>
    <s v="1500"/>
    <s v="9"/>
    <s v="704020"/>
    <m/>
    <m/>
    <m/>
    <m/>
    <s v="Propios"/>
    <s v="27"/>
    <s v="CSF"/>
    <x v="15"/>
    <n v="489120072"/>
    <n v="0"/>
    <n v="0"/>
    <n v="489120072"/>
    <n v="0"/>
    <n v="292340342"/>
    <n v="196779730"/>
    <n v="128611083"/>
    <n v="48248053"/>
    <n v="48248053"/>
    <n v="48248053"/>
  </r>
  <r>
    <x v="26"/>
    <x v="26"/>
    <s v="C-4602-1500-9-704080"/>
    <s v="C"/>
    <s v="4602"/>
    <s v="1500"/>
    <s v="9"/>
    <s v="704080"/>
    <m/>
    <m/>
    <m/>
    <m/>
    <s v="Nación"/>
    <s v="10"/>
    <s v="CSF"/>
    <x v="16"/>
    <n v="426084287"/>
    <n v="22011"/>
    <n v="10500"/>
    <n v="426095798"/>
    <n v="0"/>
    <n v="373901938"/>
    <n v="52193860"/>
    <n v="120800464"/>
    <n v="39225128"/>
    <n v="39225128"/>
    <n v="39225128"/>
  </r>
  <r>
    <x v="26"/>
    <x v="26"/>
    <s v="C-4602-1500-9-704080"/>
    <s v="C"/>
    <s v="4602"/>
    <s v="1500"/>
    <s v="9"/>
    <s v="704080"/>
    <m/>
    <m/>
    <m/>
    <m/>
    <s v="Propios"/>
    <s v="27"/>
    <s v="CSF"/>
    <x v="16"/>
    <n v="3523872731"/>
    <n v="86118521"/>
    <n v="101860792"/>
    <n v="3508130460"/>
    <n v="0"/>
    <n v="2599078721"/>
    <n v="909051739"/>
    <n v="2594663444"/>
    <n v="576584814"/>
    <n v="576584814"/>
    <n v="576584814"/>
  </r>
  <r>
    <x v="26"/>
    <x v="26"/>
    <s v="C-4602-1500-10-704040"/>
    <s v="C"/>
    <s v="4602"/>
    <s v="1500"/>
    <s v="10"/>
    <s v="704040"/>
    <m/>
    <m/>
    <m/>
    <m/>
    <s v="Nación"/>
    <s v="16"/>
    <s v="CSF"/>
    <x v="17"/>
    <n v="1364624405"/>
    <n v="62468603"/>
    <n v="0"/>
    <n v="1427093008"/>
    <n v="0"/>
    <n v="1427093008"/>
    <n v="0"/>
    <n v="1427093008"/>
    <n v="173565427"/>
    <n v="173565427"/>
    <n v="173565427"/>
  </r>
  <r>
    <x v="26"/>
    <x v="26"/>
    <s v="C-4602-1500-10-704040"/>
    <s v="C"/>
    <s v="4602"/>
    <s v="1500"/>
    <s v="10"/>
    <s v="704040"/>
    <m/>
    <m/>
    <m/>
    <m/>
    <s v="Propios"/>
    <s v="21"/>
    <s v="CSF"/>
    <x v="17"/>
    <n v="2533003602"/>
    <n v="17403286"/>
    <n v="17403286"/>
    <n v="2533003602"/>
    <n v="0"/>
    <n v="2019951557"/>
    <n v="513052045"/>
    <n v="1955580025"/>
    <n v="656904264"/>
    <n v="656904264"/>
    <n v="656904264"/>
  </r>
  <r>
    <x v="26"/>
    <x v="26"/>
    <s v="C-4602-1500-10-704040"/>
    <s v="C"/>
    <s v="4602"/>
    <s v="1500"/>
    <s v="10"/>
    <s v="704040"/>
    <m/>
    <m/>
    <m/>
    <m/>
    <s v="Propios"/>
    <s v="27"/>
    <s v="CSF"/>
    <x v="17"/>
    <n v="6771684959"/>
    <n v="58801714"/>
    <n v="0"/>
    <n v="6830486673"/>
    <n v="0"/>
    <n v="4452611540"/>
    <n v="2377875133"/>
    <n v="4294461374"/>
    <n v="1903129206.72"/>
    <n v="1903129206.72"/>
    <n v="1903129206.72"/>
  </r>
  <r>
    <x v="26"/>
    <x v="26"/>
    <s v="C-4699-1500-1-704080"/>
    <s v="C"/>
    <s v="4699"/>
    <s v="1500"/>
    <s v="1"/>
    <s v="704080"/>
    <m/>
    <m/>
    <m/>
    <m/>
    <s v="Propios"/>
    <s v="27"/>
    <s v="CSF"/>
    <x v="16"/>
    <n v="131740683"/>
    <n v="0"/>
    <n v="0"/>
    <n v="131740683"/>
    <n v="0"/>
    <n v="93988525"/>
    <n v="37752158"/>
    <n v="88109416"/>
    <n v="31481194"/>
    <n v="31481194"/>
    <n v="31481194"/>
  </r>
  <r>
    <x v="26"/>
    <x v="26"/>
    <s v="C-4699-1500-3-53105B"/>
    <s v="C"/>
    <s v="4699"/>
    <s v="1500"/>
    <s v="3"/>
    <s v="53105B"/>
    <m/>
    <m/>
    <m/>
    <m/>
    <s v="Propios"/>
    <s v="27"/>
    <s v="CSF"/>
    <x v="18"/>
    <n v="1598383273"/>
    <n v="859344290"/>
    <n v="185420910"/>
    <n v="2272306653"/>
    <n v="0"/>
    <n v="1682649277"/>
    <n v="589657376"/>
    <n v="1488013054"/>
    <n v="494381798.13"/>
    <n v="494381798.13"/>
    <n v="494381798.13"/>
  </r>
  <r>
    <x v="27"/>
    <x v="27"/>
    <s v="A-02"/>
    <s v="A"/>
    <s v="02"/>
    <m/>
    <m/>
    <m/>
    <m/>
    <m/>
    <m/>
    <m/>
    <s v="Propios"/>
    <s v="27"/>
    <s v="CSF"/>
    <x v="3"/>
    <n v="36286976"/>
    <n v="15568000"/>
    <n v="0"/>
    <n v="51854976"/>
    <n v="0"/>
    <n v="51854976"/>
    <n v="0"/>
    <n v="15568000"/>
    <n v="0"/>
    <n v="0"/>
    <n v="0"/>
  </r>
  <r>
    <x v="27"/>
    <x v="27"/>
    <s v="A-08-01"/>
    <s v="A"/>
    <s v="08"/>
    <s v="01"/>
    <m/>
    <m/>
    <m/>
    <m/>
    <m/>
    <m/>
    <s v="Propios"/>
    <s v="27"/>
    <s v="CSF"/>
    <x v="9"/>
    <n v="16381496"/>
    <n v="0"/>
    <n v="0"/>
    <n v="16381496"/>
    <n v="0"/>
    <n v="16381496"/>
    <n v="0"/>
    <n v="3449830"/>
    <n v="3032088"/>
    <n v="3032088"/>
    <n v="3032088"/>
  </r>
  <r>
    <x v="27"/>
    <x v="27"/>
    <s v="C-4602-1500-3-704050"/>
    <s v="C"/>
    <s v="4602"/>
    <s v="1500"/>
    <s v="3"/>
    <s v="704050"/>
    <m/>
    <m/>
    <m/>
    <m/>
    <s v="Propios"/>
    <s v="27"/>
    <s v="CSF"/>
    <x v="11"/>
    <n v="258766250"/>
    <n v="4008000"/>
    <n v="0"/>
    <n v="262774250"/>
    <n v="0"/>
    <n v="207592000"/>
    <n v="55182250"/>
    <n v="203644833"/>
    <n v="60066065"/>
    <n v="60066065"/>
    <n v="60066065"/>
  </r>
  <r>
    <x v="27"/>
    <x v="27"/>
    <s v="C-4602-1500-5-30205B"/>
    <s v="C"/>
    <s v="4602"/>
    <s v="1500"/>
    <s v="5"/>
    <s v="30205B"/>
    <m/>
    <m/>
    <m/>
    <m/>
    <s v="Propios"/>
    <s v="27"/>
    <s v="CSF"/>
    <x v="12"/>
    <n v="1604076995"/>
    <n v="7591"/>
    <n v="0"/>
    <n v="1604084586"/>
    <n v="0"/>
    <n v="206544951"/>
    <n v="1397539635"/>
    <n v="192159208"/>
    <n v="52644636"/>
    <n v="52644636"/>
    <n v="52644636"/>
  </r>
  <r>
    <x v="27"/>
    <x v="27"/>
    <s v="C-4602-1500-9-704020"/>
    <s v="C"/>
    <s v="4602"/>
    <s v="1500"/>
    <s v="9"/>
    <s v="704020"/>
    <m/>
    <m/>
    <m/>
    <m/>
    <s v="Nación"/>
    <s v="10"/>
    <s v="CSF"/>
    <x v="15"/>
    <n v="53714964693"/>
    <n v="36811612"/>
    <n v="39140130"/>
    <n v="53712636175"/>
    <n v="0"/>
    <n v="53029563508"/>
    <n v="683072667"/>
    <n v="53029563508"/>
    <n v="7947947957"/>
    <n v="7947947957"/>
    <n v="7947947957"/>
  </r>
  <r>
    <x v="27"/>
    <x v="27"/>
    <s v="C-4602-1500-9-704020"/>
    <s v="C"/>
    <s v="4602"/>
    <s v="1500"/>
    <s v="9"/>
    <s v="704020"/>
    <m/>
    <m/>
    <m/>
    <m/>
    <s v="Propios"/>
    <s v="20"/>
    <s v="CSF"/>
    <x v="15"/>
    <n v="727544620"/>
    <n v="0"/>
    <n v="0"/>
    <n v="727544620"/>
    <n v="0"/>
    <n v="529123360"/>
    <n v="198421260"/>
    <n v="529123360"/>
    <n v="189464122"/>
    <n v="189464122"/>
    <n v="189464122"/>
  </r>
  <r>
    <x v="27"/>
    <x v="27"/>
    <s v="C-4602-1500-9-704020"/>
    <s v="C"/>
    <s v="4602"/>
    <s v="1500"/>
    <s v="9"/>
    <s v="704020"/>
    <m/>
    <m/>
    <m/>
    <m/>
    <s v="Propios"/>
    <s v="27"/>
    <s v="CSF"/>
    <x v="15"/>
    <n v="609050546"/>
    <n v="21000"/>
    <n v="0"/>
    <n v="609071546"/>
    <n v="0"/>
    <n v="263124386"/>
    <n v="345947160"/>
    <n v="117430590"/>
    <n v="24693905"/>
    <n v="24693905"/>
    <n v="24693905"/>
  </r>
  <r>
    <x v="27"/>
    <x v="27"/>
    <s v="C-4602-1500-9-704080"/>
    <s v="C"/>
    <s v="4602"/>
    <s v="1500"/>
    <s v="9"/>
    <s v="704080"/>
    <m/>
    <m/>
    <m/>
    <m/>
    <s v="Nación"/>
    <s v="10"/>
    <s v="CSF"/>
    <x v="16"/>
    <n v="1090362559"/>
    <n v="773978922"/>
    <n v="83884304"/>
    <n v="1780457177"/>
    <n v="0"/>
    <n v="589105889"/>
    <n v="1191351288"/>
    <n v="571542165"/>
    <n v="182732117"/>
    <n v="182732117"/>
    <n v="182732117"/>
  </r>
  <r>
    <x v="27"/>
    <x v="27"/>
    <s v="C-4602-1500-9-704080"/>
    <s v="C"/>
    <s v="4602"/>
    <s v="1500"/>
    <s v="9"/>
    <s v="704080"/>
    <m/>
    <m/>
    <m/>
    <m/>
    <s v="Propios"/>
    <s v="27"/>
    <s v="CSF"/>
    <x v="16"/>
    <n v="5682351549"/>
    <n v="897144620"/>
    <n v="136815888"/>
    <n v="6442680281"/>
    <n v="0"/>
    <n v="2460077835"/>
    <n v="3982602446"/>
    <n v="2310656133"/>
    <n v="378763724"/>
    <n v="378763724"/>
    <n v="378763724"/>
  </r>
  <r>
    <x v="27"/>
    <x v="27"/>
    <s v="C-4602-1500-10-704040"/>
    <s v="C"/>
    <s v="4602"/>
    <s v="1500"/>
    <s v="10"/>
    <s v="704040"/>
    <m/>
    <m/>
    <m/>
    <m/>
    <s v="Nación"/>
    <s v="16"/>
    <s v="CSF"/>
    <x v="17"/>
    <n v="299541703"/>
    <n v="25164280"/>
    <n v="10987775"/>
    <n v="313718208"/>
    <n v="0"/>
    <n v="313718208"/>
    <n v="0"/>
    <n v="313718208"/>
    <n v="44173962"/>
    <n v="44173962"/>
    <n v="44173962"/>
  </r>
  <r>
    <x v="27"/>
    <x v="27"/>
    <s v="C-4602-1500-10-704040"/>
    <s v="C"/>
    <s v="4602"/>
    <s v="1500"/>
    <s v="10"/>
    <s v="704040"/>
    <m/>
    <m/>
    <m/>
    <m/>
    <s v="Propios"/>
    <s v="21"/>
    <s v="CSF"/>
    <x v="17"/>
    <n v="175484165"/>
    <n v="69372899"/>
    <n v="34928557"/>
    <n v="209928507"/>
    <n v="0"/>
    <n v="183519511"/>
    <n v="26408996"/>
    <n v="92741536"/>
    <n v="69326416"/>
    <n v="69326416"/>
    <n v="69326416"/>
  </r>
  <r>
    <x v="27"/>
    <x v="27"/>
    <s v="C-4602-1500-10-704040"/>
    <s v="C"/>
    <s v="4602"/>
    <s v="1500"/>
    <s v="10"/>
    <s v="704040"/>
    <m/>
    <m/>
    <m/>
    <m/>
    <s v="Propios"/>
    <s v="27"/>
    <s v="CSF"/>
    <x v="17"/>
    <n v="5354505162"/>
    <n v="68417587"/>
    <n v="45407561"/>
    <n v="5377515188"/>
    <n v="0"/>
    <n v="4327789730"/>
    <n v="1049725458"/>
    <n v="3776916137"/>
    <n v="1592452743"/>
    <n v="1592452743"/>
    <n v="1592452743"/>
  </r>
  <r>
    <x v="27"/>
    <x v="27"/>
    <s v="C-4699-1500-1-704080"/>
    <s v="C"/>
    <s v="4699"/>
    <s v="1500"/>
    <s v="1"/>
    <s v="704080"/>
    <m/>
    <m/>
    <m/>
    <m/>
    <s v="Propios"/>
    <s v="27"/>
    <s v="CSF"/>
    <x v="16"/>
    <n v="131856870"/>
    <n v="3452"/>
    <n v="0"/>
    <n v="131860322"/>
    <n v="0"/>
    <n v="94108762"/>
    <n v="37751560"/>
    <n v="89141408"/>
    <n v="33817264"/>
    <n v="33817264"/>
    <n v="33817264"/>
  </r>
  <r>
    <x v="27"/>
    <x v="27"/>
    <s v="C-4699-1500-3-53105B"/>
    <s v="C"/>
    <s v="4699"/>
    <s v="1500"/>
    <s v="3"/>
    <s v="53105B"/>
    <m/>
    <m/>
    <m/>
    <m/>
    <s v="Propios"/>
    <s v="27"/>
    <s v="CSF"/>
    <x v="18"/>
    <n v="1112393073"/>
    <n v="288718390"/>
    <n v="0"/>
    <n v="1401111463"/>
    <n v="0"/>
    <n v="1148610869"/>
    <n v="252500594"/>
    <n v="992613618"/>
    <n v="294095577.42000002"/>
    <n v="294095577.42000002"/>
    <n v="294095577.42000002"/>
  </r>
  <r>
    <x v="28"/>
    <x v="28"/>
    <s v="A-02"/>
    <s v="A"/>
    <s v="02"/>
    <m/>
    <m/>
    <m/>
    <m/>
    <m/>
    <m/>
    <m/>
    <s v="Propios"/>
    <s v="27"/>
    <s v="CSF"/>
    <x v="3"/>
    <n v="17107247"/>
    <n v="5429000"/>
    <n v="0"/>
    <n v="22536247"/>
    <n v="0"/>
    <n v="22536247"/>
    <n v="0"/>
    <n v="6122178"/>
    <n v="6122178"/>
    <n v="6122178"/>
    <n v="6122178"/>
  </r>
  <r>
    <x v="28"/>
    <x v="28"/>
    <s v="A-08-01"/>
    <s v="A"/>
    <s v="08"/>
    <s v="01"/>
    <m/>
    <m/>
    <m/>
    <m/>
    <m/>
    <m/>
    <s v="Propios"/>
    <s v="27"/>
    <s v="CSF"/>
    <x v="9"/>
    <n v="8958683"/>
    <n v="1017019"/>
    <n v="0"/>
    <n v="9975702"/>
    <n v="0"/>
    <n v="9975701.8300000001"/>
    <n v="0.17"/>
    <n v="9975701.8300000001"/>
    <n v="9975701.8300000001"/>
    <n v="9975701.8300000001"/>
    <n v="9975701.8300000001"/>
  </r>
  <r>
    <x v="28"/>
    <x v="28"/>
    <s v="C-4602-1500-3-704050"/>
    <s v="C"/>
    <s v="4602"/>
    <s v="1500"/>
    <s v="3"/>
    <s v="704050"/>
    <m/>
    <m/>
    <m/>
    <m/>
    <s v="Propios"/>
    <s v="27"/>
    <s v="CSF"/>
    <x v="11"/>
    <n v="70984250"/>
    <n v="1000000"/>
    <n v="0"/>
    <n v="71984250"/>
    <n v="0"/>
    <n v="46032500"/>
    <n v="25951750"/>
    <n v="45263707"/>
    <n v="9518678"/>
    <n v="9518678"/>
    <n v="9518678"/>
  </r>
  <r>
    <x v="28"/>
    <x v="28"/>
    <s v="C-4602-1500-5-30205B"/>
    <s v="C"/>
    <s v="4602"/>
    <s v="1500"/>
    <s v="5"/>
    <s v="30205B"/>
    <m/>
    <m/>
    <m/>
    <m/>
    <s v="Propios"/>
    <s v="27"/>
    <s v="CSF"/>
    <x v="12"/>
    <n v="56608000"/>
    <n v="0"/>
    <n v="0"/>
    <n v="56608000"/>
    <n v="0"/>
    <n v="34684000"/>
    <n v="21924000"/>
    <n v="34104000"/>
    <n v="8526000"/>
    <n v="8526000"/>
    <n v="8526000"/>
  </r>
  <r>
    <x v="28"/>
    <x v="28"/>
    <s v="C-4602-1500-9-704020"/>
    <s v="C"/>
    <s v="4602"/>
    <s v="1500"/>
    <s v="9"/>
    <s v="704020"/>
    <m/>
    <m/>
    <m/>
    <m/>
    <s v="Nación"/>
    <s v="10"/>
    <s v="CSF"/>
    <x v="15"/>
    <n v="1931941408"/>
    <n v="387620801"/>
    <n v="36322680"/>
    <n v="2283239529"/>
    <n v="0"/>
    <n v="2274880239"/>
    <n v="8359290"/>
    <n v="2274880239"/>
    <n v="1064624747"/>
    <n v="1064624747"/>
    <n v="1064624747"/>
  </r>
  <r>
    <x v="28"/>
    <x v="28"/>
    <s v="C-4602-1500-9-704020"/>
    <s v="C"/>
    <s v="4602"/>
    <s v="1500"/>
    <s v="9"/>
    <s v="704020"/>
    <m/>
    <m/>
    <m/>
    <m/>
    <s v="Propios"/>
    <s v="20"/>
    <s v="CSF"/>
    <x v="15"/>
    <n v="364474864"/>
    <n v="0"/>
    <n v="0"/>
    <n v="364474864"/>
    <n v="0"/>
    <n v="253132300"/>
    <n v="111342564"/>
    <n v="253132300"/>
    <n v="81869844"/>
    <n v="81869844"/>
    <n v="81869844"/>
  </r>
  <r>
    <x v="28"/>
    <x v="28"/>
    <s v="C-4602-1500-9-704020"/>
    <s v="C"/>
    <s v="4602"/>
    <s v="1500"/>
    <s v="9"/>
    <s v="704020"/>
    <m/>
    <m/>
    <m/>
    <m/>
    <s v="Propios"/>
    <s v="27"/>
    <s v="CSF"/>
    <x v="15"/>
    <n v="6842716317"/>
    <n v="0"/>
    <n v="171818182"/>
    <n v="6670898135"/>
    <n v="0"/>
    <n v="6644358498"/>
    <n v="26539637"/>
    <n v="6635774869"/>
    <n v="1596886058"/>
    <n v="1596886058"/>
    <n v="1596886058"/>
  </r>
  <r>
    <x v="28"/>
    <x v="28"/>
    <s v="C-4602-1500-9-704080"/>
    <s v="C"/>
    <s v="4602"/>
    <s v="1500"/>
    <s v="9"/>
    <s v="704080"/>
    <m/>
    <m/>
    <m/>
    <m/>
    <s v="Nación"/>
    <s v="10"/>
    <s v="CSF"/>
    <x v="16"/>
    <n v="781332758"/>
    <n v="217406329"/>
    <n v="125247149"/>
    <n v="873491938"/>
    <n v="0"/>
    <n v="335085904"/>
    <n v="538406034"/>
    <n v="315674326"/>
    <n v="59163460"/>
    <n v="59163460"/>
    <n v="59163460"/>
  </r>
  <r>
    <x v="28"/>
    <x v="28"/>
    <s v="C-4602-1500-9-704080"/>
    <s v="C"/>
    <s v="4602"/>
    <s v="1500"/>
    <s v="9"/>
    <s v="704080"/>
    <m/>
    <m/>
    <m/>
    <m/>
    <s v="Propios"/>
    <s v="27"/>
    <s v="CSF"/>
    <x v="16"/>
    <n v="1149277311"/>
    <n v="334307644"/>
    <n v="41072108"/>
    <n v="1442512847"/>
    <n v="0"/>
    <n v="615645706"/>
    <n v="826867141"/>
    <n v="611079206"/>
    <n v="56199001"/>
    <n v="56199001"/>
    <n v="56199001"/>
  </r>
  <r>
    <x v="28"/>
    <x v="28"/>
    <s v="C-4602-1500-10-704040"/>
    <s v="C"/>
    <s v="4602"/>
    <s v="1500"/>
    <s v="10"/>
    <s v="704040"/>
    <m/>
    <m/>
    <m/>
    <m/>
    <s v="Nación"/>
    <s v="16"/>
    <s v="CSF"/>
    <x v="17"/>
    <n v="460675226"/>
    <n v="427914106"/>
    <n v="0"/>
    <n v="888589332"/>
    <n v="0"/>
    <n v="888589332"/>
    <n v="0"/>
    <n v="507099999"/>
    <n v="72442857"/>
    <n v="72442857"/>
    <n v="72442857"/>
  </r>
  <r>
    <x v="28"/>
    <x v="28"/>
    <s v="C-4602-1500-10-704040"/>
    <s v="C"/>
    <s v="4602"/>
    <s v="1500"/>
    <s v="10"/>
    <s v="704040"/>
    <m/>
    <m/>
    <m/>
    <m/>
    <s v="Propios"/>
    <s v="21"/>
    <s v="CSF"/>
    <x v="17"/>
    <n v="5876191"/>
    <n v="22543996"/>
    <n v="0"/>
    <n v="28420187"/>
    <n v="0"/>
    <n v="28420187"/>
    <n v="0"/>
    <n v="10844100"/>
    <n v="10844100"/>
    <n v="10844100"/>
    <n v="10844100"/>
  </r>
  <r>
    <x v="28"/>
    <x v="28"/>
    <s v="C-4602-1500-10-704040"/>
    <s v="C"/>
    <s v="4602"/>
    <s v="1500"/>
    <s v="10"/>
    <s v="704040"/>
    <m/>
    <m/>
    <m/>
    <m/>
    <s v="Propios"/>
    <s v="27"/>
    <s v="CSF"/>
    <x v="17"/>
    <n v="2157745463"/>
    <n v="75141698"/>
    <n v="798220107"/>
    <n v="1434667054"/>
    <n v="0"/>
    <n v="1125333447"/>
    <n v="309333607"/>
    <n v="1117467923"/>
    <n v="528460597"/>
    <n v="528460597"/>
    <n v="528460597"/>
  </r>
  <r>
    <x v="28"/>
    <x v="28"/>
    <s v="C-4699-1500-1-704080"/>
    <s v="C"/>
    <s v="4699"/>
    <s v="1500"/>
    <s v="1"/>
    <s v="704080"/>
    <m/>
    <m/>
    <m/>
    <m/>
    <s v="Propios"/>
    <s v="27"/>
    <s v="CSF"/>
    <x v="16"/>
    <n v="66817351"/>
    <n v="0"/>
    <n v="66817351"/>
    <n v="0"/>
    <n v="0"/>
    <n v="0"/>
    <n v="0"/>
    <n v="0"/>
    <n v="0"/>
    <n v="0"/>
    <n v="0"/>
  </r>
  <r>
    <x v="28"/>
    <x v="28"/>
    <s v="C-4699-1500-3-53105B"/>
    <s v="C"/>
    <s v="4699"/>
    <s v="1500"/>
    <s v="3"/>
    <s v="53105B"/>
    <m/>
    <m/>
    <m/>
    <m/>
    <s v="Propios"/>
    <s v="27"/>
    <s v="CSF"/>
    <x v="18"/>
    <n v="590246869"/>
    <n v="153164775"/>
    <n v="0"/>
    <n v="743411644"/>
    <n v="0"/>
    <n v="701437429"/>
    <n v="41974215"/>
    <n v="544180882"/>
    <n v="176367090"/>
    <n v="176367090"/>
    <n v="176367090"/>
  </r>
  <r>
    <x v="29"/>
    <x v="29"/>
    <s v="A-02"/>
    <s v="A"/>
    <s v="02"/>
    <m/>
    <m/>
    <m/>
    <m/>
    <m/>
    <m/>
    <m/>
    <s v="Propios"/>
    <s v="27"/>
    <s v="CSF"/>
    <x v="3"/>
    <n v="26189446"/>
    <n v="66199375"/>
    <n v="0"/>
    <n v="92388821"/>
    <n v="0"/>
    <n v="92388821"/>
    <n v="0"/>
    <n v="61448016"/>
    <n v="0"/>
    <n v="0"/>
    <n v="0"/>
  </r>
  <r>
    <x v="29"/>
    <x v="29"/>
    <s v="A-08-01"/>
    <s v="A"/>
    <s v="08"/>
    <s v="01"/>
    <m/>
    <m/>
    <m/>
    <m/>
    <m/>
    <m/>
    <s v="Propios"/>
    <s v="27"/>
    <s v="CSF"/>
    <x v="9"/>
    <n v="10972520"/>
    <n v="0"/>
    <n v="92008"/>
    <n v="10880512"/>
    <n v="0"/>
    <n v="10880512"/>
    <n v="0"/>
    <n v="10880512"/>
    <n v="10880512"/>
    <n v="10880512"/>
    <n v="10880512"/>
  </r>
  <r>
    <x v="29"/>
    <x v="29"/>
    <s v="C-4602-1500-3-704050"/>
    <s v="C"/>
    <s v="4602"/>
    <s v="1500"/>
    <s v="3"/>
    <s v="704050"/>
    <m/>
    <m/>
    <m/>
    <m/>
    <s v="Propios"/>
    <s v="27"/>
    <s v="CSF"/>
    <x v="11"/>
    <n v="70984250"/>
    <n v="1005000"/>
    <n v="0"/>
    <n v="71989250"/>
    <n v="0"/>
    <n v="71989250"/>
    <n v="0"/>
    <n v="48565356"/>
    <n v="17737606"/>
    <n v="17737606"/>
    <n v="17737606"/>
  </r>
  <r>
    <x v="29"/>
    <x v="29"/>
    <s v="C-4602-1500-5-30205B"/>
    <s v="C"/>
    <s v="4602"/>
    <s v="1500"/>
    <s v="5"/>
    <s v="30205B"/>
    <m/>
    <m/>
    <m/>
    <m/>
    <s v="Propios"/>
    <s v="27"/>
    <s v="CSF"/>
    <x v="12"/>
    <n v="2289036730"/>
    <n v="0"/>
    <n v="0"/>
    <n v="2289036730"/>
    <n v="0"/>
    <n v="95282500"/>
    <n v="2193754230"/>
    <n v="65675376"/>
    <n v="19065876"/>
    <n v="19065876"/>
    <n v="19065876"/>
  </r>
  <r>
    <x v="29"/>
    <x v="29"/>
    <s v="C-4602-1500-9-704020"/>
    <s v="C"/>
    <s v="4602"/>
    <s v="1500"/>
    <s v="9"/>
    <s v="704020"/>
    <m/>
    <m/>
    <m/>
    <m/>
    <s v="Nación"/>
    <s v="10"/>
    <s v="CSF"/>
    <x v="15"/>
    <n v="17370240915"/>
    <n v="52425246"/>
    <n v="0"/>
    <n v="17422666161"/>
    <n v="0"/>
    <n v="12003523314"/>
    <n v="5419142847"/>
    <n v="12003523314"/>
    <n v="3322094213"/>
    <n v="3322094213"/>
    <n v="3322094213"/>
  </r>
  <r>
    <x v="29"/>
    <x v="29"/>
    <s v="C-4602-1500-9-704020"/>
    <s v="C"/>
    <s v="4602"/>
    <s v="1500"/>
    <s v="9"/>
    <s v="704020"/>
    <m/>
    <m/>
    <m/>
    <m/>
    <s v="Propios"/>
    <s v="20"/>
    <s v="CSF"/>
    <x v="15"/>
    <n v="549939320"/>
    <n v="0"/>
    <n v="0"/>
    <n v="549939320"/>
    <n v="0"/>
    <n v="540627902"/>
    <n v="9311418"/>
    <n v="424273061"/>
    <n v="121995791"/>
    <n v="121995791"/>
    <n v="121995791"/>
  </r>
  <r>
    <x v="29"/>
    <x v="29"/>
    <s v="C-4602-1500-9-704020"/>
    <s v="C"/>
    <s v="4602"/>
    <s v="1500"/>
    <s v="9"/>
    <s v="704020"/>
    <m/>
    <m/>
    <m/>
    <m/>
    <s v="Propios"/>
    <s v="27"/>
    <s v="CSF"/>
    <x v="15"/>
    <n v="444016652"/>
    <n v="0"/>
    <n v="0"/>
    <n v="444016652"/>
    <n v="0"/>
    <n v="336438110"/>
    <n v="107578542"/>
    <n v="162224322"/>
    <n v="61559152"/>
    <n v="61559152"/>
    <n v="61559152"/>
  </r>
  <r>
    <x v="29"/>
    <x v="29"/>
    <s v="C-4602-1500-9-704080"/>
    <s v="C"/>
    <s v="4602"/>
    <s v="1500"/>
    <s v="9"/>
    <s v="704080"/>
    <m/>
    <m/>
    <m/>
    <m/>
    <s v="Nación"/>
    <s v="10"/>
    <s v="CSF"/>
    <x v="16"/>
    <n v="187474020"/>
    <n v="332306100"/>
    <n v="4856865"/>
    <n v="514923255"/>
    <n v="0"/>
    <n v="182627655"/>
    <n v="332295600"/>
    <n v="120976383"/>
    <n v="34164736"/>
    <n v="34164736"/>
    <n v="34164736"/>
  </r>
  <r>
    <x v="29"/>
    <x v="29"/>
    <s v="C-4602-1500-9-704080"/>
    <s v="C"/>
    <s v="4602"/>
    <s v="1500"/>
    <s v="9"/>
    <s v="704080"/>
    <m/>
    <m/>
    <m/>
    <m/>
    <s v="Propios"/>
    <s v="27"/>
    <s v="CSF"/>
    <x v="16"/>
    <n v="1203519311"/>
    <n v="64705467"/>
    <n v="324294581"/>
    <n v="943930197"/>
    <n v="0"/>
    <n v="860714387"/>
    <n v="83215810"/>
    <n v="380061859"/>
    <n v="39515771"/>
    <n v="39515771"/>
    <n v="39515771"/>
  </r>
  <r>
    <x v="29"/>
    <x v="29"/>
    <s v="C-4602-1500-10-704040"/>
    <s v="C"/>
    <s v="4602"/>
    <s v="1500"/>
    <s v="10"/>
    <s v="704040"/>
    <m/>
    <m/>
    <m/>
    <m/>
    <s v="Nación"/>
    <s v="16"/>
    <s v="CSF"/>
    <x v="17"/>
    <n v="988830965"/>
    <n v="108913925"/>
    <n v="0"/>
    <n v="1097744890"/>
    <n v="0"/>
    <n v="1092656890"/>
    <n v="5088000"/>
    <n v="1092656890"/>
    <n v="149004593"/>
    <n v="149004593"/>
    <n v="149004593"/>
  </r>
  <r>
    <x v="29"/>
    <x v="29"/>
    <s v="C-4602-1500-10-704040"/>
    <s v="C"/>
    <s v="4602"/>
    <s v="1500"/>
    <s v="10"/>
    <s v="704040"/>
    <m/>
    <m/>
    <m/>
    <m/>
    <s v="Propios"/>
    <s v="21"/>
    <s v="CSF"/>
    <x v="17"/>
    <n v="1667876483"/>
    <n v="0"/>
    <n v="0"/>
    <n v="1667876483"/>
    <n v="0"/>
    <n v="1386004119"/>
    <n v="281872364"/>
    <n v="1178809774"/>
    <n v="304045551"/>
    <n v="304045551"/>
    <n v="304045551"/>
  </r>
  <r>
    <x v="29"/>
    <x v="29"/>
    <s v="C-4602-1500-10-704040"/>
    <s v="C"/>
    <s v="4602"/>
    <s v="1500"/>
    <s v="10"/>
    <s v="704040"/>
    <m/>
    <m/>
    <m/>
    <m/>
    <s v="Propios"/>
    <s v="27"/>
    <s v="CSF"/>
    <x v="17"/>
    <n v="1650083478"/>
    <n v="78152977"/>
    <n v="0"/>
    <n v="1728236455"/>
    <n v="0"/>
    <n v="1333093402"/>
    <n v="395143053"/>
    <n v="1284155875.4100001"/>
    <n v="499509406.13999999"/>
    <n v="499509406.13999999"/>
    <n v="499509406.13999999"/>
  </r>
  <r>
    <x v="29"/>
    <x v="29"/>
    <s v="C-4699-1500-1-704080"/>
    <s v="C"/>
    <s v="4699"/>
    <s v="1500"/>
    <s v="1"/>
    <s v="704080"/>
    <m/>
    <m/>
    <m/>
    <m/>
    <s v="Propios"/>
    <s v="27"/>
    <s v="CSF"/>
    <x v="16"/>
    <n v="54988821"/>
    <n v="0"/>
    <n v="0"/>
    <n v="54988821"/>
    <n v="0"/>
    <n v="54988815"/>
    <n v="6"/>
    <n v="38809812"/>
    <n v="14137394"/>
    <n v="14137394"/>
    <n v="14137394"/>
  </r>
  <r>
    <x v="29"/>
    <x v="29"/>
    <s v="C-4699-1500-3-53105B"/>
    <s v="C"/>
    <s v="4699"/>
    <s v="1500"/>
    <s v="3"/>
    <s v="53105B"/>
    <m/>
    <m/>
    <m/>
    <m/>
    <s v="Propios"/>
    <s v="27"/>
    <s v="CSF"/>
    <x v="18"/>
    <n v="995662221"/>
    <n v="216172817"/>
    <n v="26253667"/>
    <n v="1185581371"/>
    <n v="0"/>
    <n v="1162865966"/>
    <n v="22715405"/>
    <n v="888544752.83000004"/>
    <n v="274391925.82999998"/>
    <n v="274391925.82999998"/>
    <n v="274391925.82999998"/>
  </r>
  <r>
    <x v="30"/>
    <x v="30"/>
    <s v="A-02"/>
    <s v="A"/>
    <s v="02"/>
    <m/>
    <m/>
    <m/>
    <m/>
    <m/>
    <m/>
    <m/>
    <s v="Propios"/>
    <s v="27"/>
    <s v="CSF"/>
    <x v="3"/>
    <n v="85955029"/>
    <n v="74686700"/>
    <n v="0"/>
    <n v="160641729"/>
    <n v="0"/>
    <n v="153951694"/>
    <n v="6690035"/>
    <n v="149593795"/>
    <n v="9350355"/>
    <n v="9350355"/>
    <n v="9350355"/>
  </r>
  <r>
    <x v="30"/>
    <x v="30"/>
    <s v="A-08-01"/>
    <s v="A"/>
    <s v="08"/>
    <s v="01"/>
    <m/>
    <m/>
    <m/>
    <m/>
    <m/>
    <m/>
    <s v="Propios"/>
    <s v="27"/>
    <s v="CSF"/>
    <x v="9"/>
    <n v="2017745"/>
    <n v="72072"/>
    <n v="0"/>
    <n v="2089817"/>
    <n v="0"/>
    <n v="2089817"/>
    <n v="0"/>
    <n v="2089817"/>
    <n v="2089817"/>
    <n v="2089817"/>
    <n v="2089817"/>
  </r>
  <r>
    <x v="30"/>
    <x v="30"/>
    <s v="C-4602-1500-3-704050"/>
    <s v="C"/>
    <s v="4602"/>
    <s v="1500"/>
    <s v="3"/>
    <s v="704050"/>
    <m/>
    <m/>
    <m/>
    <m/>
    <s v="Propios"/>
    <s v="27"/>
    <s v="CSF"/>
    <x v="11"/>
    <n v="70984250"/>
    <n v="1000000"/>
    <n v="1467750"/>
    <n v="70516500"/>
    <n v="0"/>
    <n v="48968000"/>
    <n v="21548500"/>
    <n v="48249920"/>
    <n v="15959420"/>
    <n v="15959420"/>
    <n v="15959420"/>
  </r>
  <r>
    <x v="30"/>
    <x v="30"/>
    <s v="C-4602-1500-5-30205B"/>
    <s v="C"/>
    <s v="4602"/>
    <s v="1500"/>
    <s v="5"/>
    <s v="30205B"/>
    <m/>
    <m/>
    <m/>
    <m/>
    <s v="Propios"/>
    <s v="27"/>
    <s v="CSF"/>
    <x v="12"/>
    <n v="2050201951"/>
    <n v="0"/>
    <n v="0"/>
    <n v="2050201951"/>
    <n v="0"/>
    <n v="46148000"/>
    <n v="2004053951"/>
    <n v="43731365"/>
    <n v="11595365"/>
    <n v="11595365"/>
    <n v="11595365"/>
  </r>
  <r>
    <x v="30"/>
    <x v="30"/>
    <s v="C-4602-1500-9-704020"/>
    <s v="C"/>
    <s v="4602"/>
    <s v="1500"/>
    <s v="9"/>
    <s v="704020"/>
    <m/>
    <m/>
    <m/>
    <m/>
    <s v="Nación"/>
    <s v="10"/>
    <s v="CSF"/>
    <x v="15"/>
    <n v="7053582441"/>
    <n v="624440220"/>
    <n v="0"/>
    <n v="7678022661"/>
    <n v="0"/>
    <n v="7516984711"/>
    <n v="161037950"/>
    <n v="7516984711"/>
    <n v="1092209064"/>
    <n v="1092209064"/>
    <n v="1092209064"/>
  </r>
  <r>
    <x v="30"/>
    <x v="30"/>
    <s v="C-4602-1500-9-704020"/>
    <s v="C"/>
    <s v="4602"/>
    <s v="1500"/>
    <s v="9"/>
    <s v="704020"/>
    <m/>
    <m/>
    <m/>
    <m/>
    <s v="Propios"/>
    <s v="20"/>
    <s v="CSF"/>
    <x v="15"/>
    <n v="455927001"/>
    <n v="0"/>
    <n v="0"/>
    <n v="455927001"/>
    <n v="0"/>
    <n v="327672609"/>
    <n v="128254392"/>
    <n v="327672609"/>
    <n v="92145491"/>
    <n v="92145491"/>
    <n v="92145491"/>
  </r>
  <r>
    <x v="30"/>
    <x v="30"/>
    <s v="C-4602-1500-9-704020"/>
    <s v="C"/>
    <s v="4602"/>
    <s v="1500"/>
    <s v="9"/>
    <s v="704020"/>
    <m/>
    <m/>
    <m/>
    <m/>
    <s v="Propios"/>
    <s v="27"/>
    <s v="CSF"/>
    <x v="15"/>
    <n v="2246147317"/>
    <n v="2670799560"/>
    <n v="0"/>
    <n v="4916946877"/>
    <n v="0"/>
    <n v="4806615043"/>
    <n v="110331834"/>
    <n v="4675230353"/>
    <n v="1126300099"/>
    <n v="1126300099"/>
    <n v="1126300099"/>
  </r>
  <r>
    <x v="30"/>
    <x v="30"/>
    <s v="C-4602-1500-9-704080"/>
    <s v="C"/>
    <s v="4602"/>
    <s v="1500"/>
    <s v="9"/>
    <s v="704080"/>
    <m/>
    <m/>
    <m/>
    <m/>
    <s v="Nación"/>
    <s v="10"/>
    <s v="CSF"/>
    <x v="16"/>
    <n v="557129401"/>
    <n v="8720773"/>
    <n v="0"/>
    <n v="565850174"/>
    <n v="0"/>
    <n v="335656520"/>
    <n v="230193654"/>
    <n v="333677659"/>
    <n v="67177124"/>
    <n v="67177124"/>
    <n v="67177124"/>
  </r>
  <r>
    <x v="30"/>
    <x v="30"/>
    <s v="C-4602-1500-9-704080"/>
    <s v="C"/>
    <s v="4602"/>
    <s v="1500"/>
    <s v="9"/>
    <s v="704080"/>
    <m/>
    <m/>
    <m/>
    <m/>
    <s v="Propios"/>
    <s v="27"/>
    <s v="CSF"/>
    <x v="16"/>
    <n v="2033270311"/>
    <n v="86824056"/>
    <n v="40593208"/>
    <n v="2079501159"/>
    <n v="0"/>
    <n v="1088691232"/>
    <n v="990809927"/>
    <n v="1051612471"/>
    <n v="172779077"/>
    <n v="172779077"/>
    <n v="172779077"/>
  </r>
  <r>
    <x v="30"/>
    <x v="30"/>
    <s v="C-4602-1500-10-704040"/>
    <s v="C"/>
    <s v="4602"/>
    <s v="1500"/>
    <s v="10"/>
    <s v="704040"/>
    <m/>
    <m/>
    <m/>
    <m/>
    <s v="Propios"/>
    <s v="21"/>
    <s v="CSF"/>
    <x v="17"/>
    <n v="481734467"/>
    <n v="0"/>
    <n v="0"/>
    <n v="481734467"/>
    <n v="0"/>
    <n v="463491661.75"/>
    <n v="18242805.25"/>
    <n v="428343967.75"/>
    <n v="93147652"/>
    <n v="93147652"/>
    <n v="93147652"/>
  </r>
  <r>
    <x v="30"/>
    <x v="30"/>
    <s v="C-4602-1500-10-704040"/>
    <s v="C"/>
    <s v="4602"/>
    <s v="1500"/>
    <s v="10"/>
    <s v="704040"/>
    <m/>
    <m/>
    <m/>
    <m/>
    <s v="Propios"/>
    <s v="27"/>
    <s v="CSF"/>
    <x v="17"/>
    <n v="399387167"/>
    <n v="64731009"/>
    <n v="0"/>
    <n v="464118176"/>
    <n v="0"/>
    <n v="438153898"/>
    <n v="25964278"/>
    <n v="385007355"/>
    <n v="130653888"/>
    <n v="130653888"/>
    <n v="130653888"/>
  </r>
  <r>
    <x v="30"/>
    <x v="30"/>
    <s v="C-4699-1500-1-704080"/>
    <s v="C"/>
    <s v="4699"/>
    <s v="1500"/>
    <s v="1"/>
    <s v="704080"/>
    <m/>
    <m/>
    <m/>
    <m/>
    <s v="Propios"/>
    <s v="27"/>
    <s v="CSF"/>
    <x v="16"/>
    <n v="65756754"/>
    <n v="0"/>
    <n v="0"/>
    <n v="65756754"/>
    <n v="0"/>
    <n v="41797021"/>
    <n v="23959733"/>
    <n v="41797021"/>
    <n v="12134619"/>
    <n v="12134619"/>
    <n v="12134619"/>
  </r>
  <r>
    <x v="30"/>
    <x v="30"/>
    <s v="C-4699-1500-3-53105B"/>
    <s v="C"/>
    <s v="4699"/>
    <s v="1500"/>
    <s v="3"/>
    <s v="53105B"/>
    <m/>
    <m/>
    <m/>
    <m/>
    <s v="Propios"/>
    <s v="27"/>
    <s v="CSF"/>
    <x v="18"/>
    <n v="602399373"/>
    <n v="88233425"/>
    <n v="0"/>
    <n v="690632798"/>
    <n v="0"/>
    <n v="531581805"/>
    <n v="159050993"/>
    <n v="494474093.97000003"/>
    <n v="164864933.97"/>
    <n v="164864933.97"/>
    <n v="164864933.97"/>
  </r>
  <r>
    <x v="31"/>
    <x v="31"/>
    <s v="A-02"/>
    <s v="A"/>
    <s v="02"/>
    <m/>
    <m/>
    <m/>
    <m/>
    <m/>
    <m/>
    <m/>
    <s v="Propios"/>
    <s v="27"/>
    <s v="CSF"/>
    <x v="3"/>
    <n v="16086740"/>
    <n v="486400"/>
    <n v="0"/>
    <n v="16573140"/>
    <n v="0"/>
    <n v="16086740"/>
    <n v="486400"/>
    <n v="0"/>
    <n v="0"/>
    <n v="0"/>
    <n v="0"/>
  </r>
  <r>
    <x v="31"/>
    <x v="31"/>
    <s v="A-08-01"/>
    <s v="A"/>
    <s v="08"/>
    <s v="01"/>
    <m/>
    <m/>
    <m/>
    <m/>
    <m/>
    <m/>
    <s v="Propios"/>
    <s v="27"/>
    <s v="CSF"/>
    <x v="9"/>
    <n v="3377280"/>
    <n v="652000"/>
    <n v="0"/>
    <n v="4029280"/>
    <n v="0"/>
    <n v="0"/>
    <n v="4029280"/>
    <n v="0"/>
    <n v="0"/>
    <n v="0"/>
    <n v="0"/>
  </r>
  <r>
    <x v="31"/>
    <x v="31"/>
    <s v="C-4602-1500-3-704050"/>
    <s v="C"/>
    <s v="4602"/>
    <s v="1500"/>
    <s v="3"/>
    <s v="704050"/>
    <m/>
    <m/>
    <m/>
    <m/>
    <s v="Propios"/>
    <s v="27"/>
    <s v="CSF"/>
    <x v="11"/>
    <n v="117179750"/>
    <n v="0"/>
    <n v="0"/>
    <n v="117179750"/>
    <n v="0"/>
    <n v="63954500"/>
    <n v="53225250"/>
    <n v="26712556"/>
    <n v="11742000"/>
    <n v="11742000"/>
    <n v="11742000"/>
  </r>
  <r>
    <x v="31"/>
    <x v="31"/>
    <s v="C-4602-1500-5-30205B"/>
    <s v="C"/>
    <s v="4602"/>
    <s v="1500"/>
    <s v="5"/>
    <s v="30205B"/>
    <m/>
    <m/>
    <m/>
    <m/>
    <s v="Propios"/>
    <s v="27"/>
    <s v="CSF"/>
    <x v="12"/>
    <n v="675174100"/>
    <n v="0"/>
    <n v="0"/>
    <n v="675174100"/>
    <n v="0"/>
    <n v="74428000"/>
    <n v="600746100"/>
    <n v="72128000"/>
    <n v="14439000"/>
    <n v="14439000"/>
    <n v="14439000"/>
  </r>
  <r>
    <x v="31"/>
    <x v="31"/>
    <s v="C-4602-1500-9-704020"/>
    <s v="C"/>
    <s v="4602"/>
    <s v="1500"/>
    <s v="9"/>
    <s v="704020"/>
    <m/>
    <m/>
    <m/>
    <m/>
    <s v="Nación"/>
    <s v="10"/>
    <s v="CSF"/>
    <x v="15"/>
    <n v="17490317099"/>
    <n v="13732816"/>
    <n v="0"/>
    <n v="17504049915"/>
    <n v="0"/>
    <n v="17504049915"/>
    <n v="0"/>
    <n v="16535146853"/>
    <n v="3998042107"/>
    <n v="3998042107"/>
    <n v="3998042107"/>
  </r>
  <r>
    <x v="31"/>
    <x v="31"/>
    <s v="C-4602-1500-9-704020"/>
    <s v="C"/>
    <s v="4602"/>
    <s v="1500"/>
    <s v="9"/>
    <s v="704020"/>
    <m/>
    <m/>
    <m/>
    <m/>
    <s v="Propios"/>
    <s v="20"/>
    <s v="CSF"/>
    <x v="15"/>
    <n v="455927001"/>
    <n v="0"/>
    <n v="0"/>
    <n v="455927001"/>
    <n v="0"/>
    <n v="427114360"/>
    <n v="28812641"/>
    <n v="427114360"/>
    <n v="121557904.5"/>
    <n v="121557904.5"/>
    <n v="121557904.5"/>
  </r>
  <r>
    <x v="31"/>
    <x v="31"/>
    <s v="C-4602-1500-9-704020"/>
    <s v="C"/>
    <s v="4602"/>
    <s v="1500"/>
    <s v="9"/>
    <s v="704020"/>
    <m/>
    <m/>
    <m/>
    <m/>
    <s v="Propios"/>
    <s v="27"/>
    <s v="CSF"/>
    <x v="15"/>
    <n v="570653156"/>
    <n v="0"/>
    <n v="0"/>
    <n v="570653156"/>
    <n v="0"/>
    <n v="480086890"/>
    <n v="90566266"/>
    <n v="223248479"/>
    <n v="11217161.5"/>
    <n v="11217161.5"/>
    <n v="11217161.5"/>
  </r>
  <r>
    <x v="31"/>
    <x v="31"/>
    <s v="C-4602-1500-9-704080"/>
    <s v="C"/>
    <s v="4602"/>
    <s v="1500"/>
    <s v="9"/>
    <s v="704080"/>
    <m/>
    <m/>
    <m/>
    <m/>
    <s v="Nación"/>
    <s v="10"/>
    <s v="CSF"/>
    <x v="16"/>
    <n v="189967770"/>
    <n v="332295600"/>
    <n v="0"/>
    <n v="522263370"/>
    <n v="0"/>
    <n v="135657372"/>
    <n v="386605998"/>
    <n v="117184262"/>
    <n v="32409543"/>
    <n v="32409543"/>
    <n v="32409543"/>
  </r>
  <r>
    <x v="31"/>
    <x v="31"/>
    <s v="C-4602-1500-9-704080"/>
    <s v="C"/>
    <s v="4602"/>
    <s v="1500"/>
    <s v="9"/>
    <s v="704080"/>
    <m/>
    <m/>
    <m/>
    <m/>
    <s v="Propios"/>
    <s v="27"/>
    <s v="CSF"/>
    <x v="16"/>
    <n v="1829570509"/>
    <n v="220749106"/>
    <n v="45046978"/>
    <n v="2005272637"/>
    <n v="0"/>
    <n v="1034386195"/>
    <n v="970886442"/>
    <n v="680124728"/>
    <n v="174803232"/>
    <n v="174803232"/>
    <n v="174803232"/>
  </r>
  <r>
    <x v="31"/>
    <x v="31"/>
    <s v="C-4602-1500-10-704040"/>
    <s v="C"/>
    <s v="4602"/>
    <s v="1500"/>
    <s v="10"/>
    <s v="704040"/>
    <m/>
    <m/>
    <m/>
    <m/>
    <s v="Nación"/>
    <s v="16"/>
    <s v="CSF"/>
    <x v="17"/>
    <n v="260594280"/>
    <n v="8259324"/>
    <n v="0"/>
    <n v="268853604"/>
    <n v="0"/>
    <n v="149863084"/>
    <n v="118990520"/>
    <n v="149863084"/>
    <n v="36942991"/>
    <n v="36942991"/>
    <n v="36942991"/>
  </r>
  <r>
    <x v="31"/>
    <x v="31"/>
    <s v="C-4602-1500-10-704040"/>
    <s v="C"/>
    <s v="4602"/>
    <s v="1500"/>
    <s v="10"/>
    <s v="704040"/>
    <m/>
    <m/>
    <m/>
    <m/>
    <s v="Propios"/>
    <s v="21"/>
    <s v="CSF"/>
    <x v="17"/>
    <n v="996648454"/>
    <n v="0"/>
    <n v="0"/>
    <n v="996648454"/>
    <n v="0"/>
    <n v="921549467"/>
    <n v="75098987"/>
    <n v="864652269"/>
    <n v="256999346"/>
    <n v="256999346"/>
    <n v="256999346"/>
  </r>
  <r>
    <x v="31"/>
    <x v="31"/>
    <s v="C-4602-1500-10-704040"/>
    <s v="C"/>
    <s v="4602"/>
    <s v="1500"/>
    <s v="10"/>
    <s v="704040"/>
    <m/>
    <m/>
    <m/>
    <m/>
    <s v="Propios"/>
    <s v="27"/>
    <s v="CSF"/>
    <x v="17"/>
    <n v="1561715638"/>
    <n v="9088266"/>
    <n v="0"/>
    <n v="1570803904"/>
    <n v="0"/>
    <n v="1004222699"/>
    <n v="566581205"/>
    <n v="915598199"/>
    <n v="454203589.99000001"/>
    <n v="454203589.99000001"/>
    <n v="454203589.99000001"/>
  </r>
  <r>
    <x v="31"/>
    <x v="31"/>
    <s v="C-4699-1500-1-704080"/>
    <s v="C"/>
    <s v="4699"/>
    <s v="1500"/>
    <s v="1"/>
    <s v="704080"/>
    <m/>
    <m/>
    <m/>
    <m/>
    <s v="Propios"/>
    <s v="27"/>
    <s v="CSF"/>
    <x v="16"/>
    <n v="65855918"/>
    <n v="0"/>
    <n v="0"/>
    <n v="65855918"/>
    <n v="0"/>
    <n v="46979839"/>
    <n v="18876079"/>
    <n v="43145312"/>
    <n v="14831201"/>
    <n v="14831201"/>
    <n v="14831201"/>
  </r>
  <r>
    <x v="31"/>
    <x v="31"/>
    <s v="C-4699-1500-3-53105B"/>
    <s v="C"/>
    <s v="4699"/>
    <s v="1500"/>
    <s v="3"/>
    <s v="53105B"/>
    <m/>
    <m/>
    <m/>
    <m/>
    <s v="Propios"/>
    <s v="27"/>
    <s v="CSF"/>
    <x v="18"/>
    <n v="650879367"/>
    <n v="208141857"/>
    <n v="894245"/>
    <n v="858126979"/>
    <n v="0"/>
    <n v="736471858.5"/>
    <n v="121655120.5"/>
    <n v="586060344.70000005"/>
    <n v="146987875.05000001"/>
    <n v="146987875.05000001"/>
    <n v="146987875.05000001"/>
  </r>
  <r>
    <x v="32"/>
    <x v="32"/>
    <s v="A-02"/>
    <s v="A"/>
    <s v="02"/>
    <m/>
    <m/>
    <m/>
    <m/>
    <m/>
    <m/>
    <m/>
    <s v="Propios"/>
    <s v="27"/>
    <s v="CSF"/>
    <x v="3"/>
    <n v="12784468"/>
    <n v="2107000"/>
    <n v="0"/>
    <n v="14891468"/>
    <n v="0"/>
    <n v="14891468"/>
    <n v="0"/>
    <n v="0"/>
    <n v="0"/>
    <n v="0"/>
    <n v="0"/>
  </r>
  <r>
    <x v="32"/>
    <x v="32"/>
    <s v="A-08-01"/>
    <s v="A"/>
    <s v="08"/>
    <s v="01"/>
    <m/>
    <m/>
    <m/>
    <m/>
    <m/>
    <m/>
    <s v="Propios"/>
    <s v="27"/>
    <s v="CSF"/>
    <x v="9"/>
    <n v="579400"/>
    <n v="17800"/>
    <n v="0"/>
    <n v="597200"/>
    <n v="0"/>
    <n v="597200"/>
    <n v="0"/>
    <n v="597200"/>
    <n v="597200"/>
    <n v="597200"/>
    <n v="597200"/>
  </r>
  <r>
    <x v="32"/>
    <x v="32"/>
    <s v="C-4602-1500-3-704050"/>
    <s v="C"/>
    <s v="4602"/>
    <s v="1500"/>
    <s v="3"/>
    <s v="704050"/>
    <m/>
    <m/>
    <m/>
    <m/>
    <s v="Propios"/>
    <s v="27"/>
    <s v="CSF"/>
    <x v="11"/>
    <n v="69984250"/>
    <n v="1600000"/>
    <n v="0"/>
    <n v="71584250"/>
    <n v="0"/>
    <n v="48100250"/>
    <n v="23484000"/>
    <n v="46782170"/>
    <n v="16145250"/>
    <n v="16145250"/>
    <n v="16145250"/>
  </r>
  <r>
    <x v="32"/>
    <x v="32"/>
    <s v="C-4602-1500-5-30205B"/>
    <s v="C"/>
    <s v="4602"/>
    <s v="1500"/>
    <s v="5"/>
    <s v="30205B"/>
    <m/>
    <m/>
    <m/>
    <m/>
    <s v="Propios"/>
    <s v="27"/>
    <s v="CSF"/>
    <x v="12"/>
    <n v="3039651832"/>
    <n v="0"/>
    <n v="0"/>
    <n v="3039651832"/>
    <n v="0"/>
    <n v="379464296"/>
    <n v="2660187536"/>
    <n v="372964296"/>
    <n v="158972879"/>
    <n v="158972879"/>
    <n v="158972879"/>
  </r>
  <r>
    <x v="32"/>
    <x v="32"/>
    <s v="C-4602-1500-9-704020"/>
    <s v="C"/>
    <s v="4602"/>
    <s v="1500"/>
    <s v="9"/>
    <s v="704020"/>
    <m/>
    <m/>
    <m/>
    <m/>
    <s v="Nación"/>
    <s v="10"/>
    <s v="CSF"/>
    <x v="15"/>
    <n v="6198794561"/>
    <n v="1044727868"/>
    <n v="0"/>
    <n v="7243522429"/>
    <n v="0"/>
    <n v="7240122929"/>
    <n v="3399500"/>
    <n v="7190122929"/>
    <n v="1891683098"/>
    <n v="1891683098"/>
    <n v="1891683098"/>
  </r>
  <r>
    <x v="32"/>
    <x v="32"/>
    <s v="C-4602-1500-9-704020"/>
    <s v="C"/>
    <s v="4602"/>
    <s v="1500"/>
    <s v="9"/>
    <s v="704020"/>
    <m/>
    <m/>
    <m/>
    <m/>
    <s v="Propios"/>
    <s v="20"/>
    <s v="CSF"/>
    <x v="15"/>
    <n v="528016996"/>
    <n v="0"/>
    <n v="0"/>
    <n v="528016996"/>
    <n v="0"/>
    <n v="411141825"/>
    <n v="116875171"/>
    <n v="411141825"/>
    <n v="139897695"/>
    <n v="139897695"/>
    <n v="139897695"/>
  </r>
  <r>
    <x v="32"/>
    <x v="32"/>
    <s v="C-4602-1500-9-704020"/>
    <s v="C"/>
    <s v="4602"/>
    <s v="1500"/>
    <s v="9"/>
    <s v="704020"/>
    <m/>
    <m/>
    <m/>
    <m/>
    <s v="Propios"/>
    <s v="27"/>
    <s v="CSF"/>
    <x v="15"/>
    <n v="528137162"/>
    <n v="0"/>
    <n v="0"/>
    <n v="528137162"/>
    <n v="0"/>
    <n v="458081622"/>
    <n v="70055540"/>
    <n v="276954415"/>
    <n v="75199335"/>
    <n v="75199335"/>
    <n v="75199335"/>
  </r>
  <r>
    <x v="32"/>
    <x v="32"/>
    <s v="C-4602-1500-9-704080"/>
    <s v="C"/>
    <s v="4602"/>
    <s v="1500"/>
    <s v="9"/>
    <s v="704080"/>
    <m/>
    <m/>
    <m/>
    <m/>
    <s v="Nación"/>
    <s v="10"/>
    <s v="CSF"/>
    <x v="16"/>
    <n v="186642770"/>
    <n v="66226243"/>
    <n v="0"/>
    <n v="252869013"/>
    <n v="0"/>
    <n v="193218673"/>
    <n v="59650340"/>
    <n v="140968126"/>
    <n v="66405246"/>
    <n v="66405246"/>
    <n v="66405246"/>
  </r>
  <r>
    <x v="32"/>
    <x v="32"/>
    <s v="C-4602-1500-9-704080"/>
    <s v="C"/>
    <s v="4602"/>
    <s v="1500"/>
    <s v="9"/>
    <s v="704080"/>
    <m/>
    <m/>
    <m/>
    <m/>
    <s v="Propios"/>
    <s v="27"/>
    <s v="CSF"/>
    <x v="16"/>
    <n v="1214020344"/>
    <n v="404553706"/>
    <n v="27335203"/>
    <n v="1591238847"/>
    <n v="0"/>
    <n v="579278511"/>
    <n v="1011960336"/>
    <n v="572274834"/>
    <n v="58460421"/>
    <n v="58460421"/>
    <n v="58460421"/>
  </r>
  <r>
    <x v="32"/>
    <x v="32"/>
    <s v="C-4602-1500-10-704040"/>
    <s v="C"/>
    <s v="4602"/>
    <s v="1500"/>
    <s v="10"/>
    <s v="704040"/>
    <m/>
    <m/>
    <m/>
    <m/>
    <s v="Propios"/>
    <s v="21"/>
    <s v="CSF"/>
    <x v="17"/>
    <n v="39885350"/>
    <n v="2365848"/>
    <n v="0"/>
    <n v="42251198"/>
    <n v="0"/>
    <n v="38714596"/>
    <n v="3536602"/>
    <n v="38503444"/>
    <n v="15088319"/>
    <n v="15088319"/>
    <n v="15088319"/>
  </r>
  <r>
    <x v="32"/>
    <x v="32"/>
    <s v="C-4602-1500-10-704040"/>
    <s v="C"/>
    <s v="4602"/>
    <s v="1500"/>
    <s v="10"/>
    <s v="704040"/>
    <m/>
    <m/>
    <m/>
    <m/>
    <s v="Propios"/>
    <s v="27"/>
    <s v="CSF"/>
    <x v="17"/>
    <n v="1142273345"/>
    <n v="397956719"/>
    <n v="0"/>
    <n v="1540230064"/>
    <n v="0"/>
    <n v="1337643838"/>
    <n v="202586226"/>
    <n v="1070917101"/>
    <n v="358618513"/>
    <n v="358618513"/>
    <n v="358618513"/>
  </r>
  <r>
    <x v="32"/>
    <x v="32"/>
    <s v="C-4699-1500-1-704080"/>
    <s v="C"/>
    <s v="4699"/>
    <s v="1500"/>
    <s v="1"/>
    <s v="704080"/>
    <m/>
    <m/>
    <m/>
    <m/>
    <s v="Propios"/>
    <s v="27"/>
    <s v="CSF"/>
    <x v="16"/>
    <n v="65799024"/>
    <n v="0"/>
    <n v="0"/>
    <n v="65799024"/>
    <n v="0"/>
    <n v="46922945"/>
    <n v="18876079"/>
    <n v="43145312"/>
    <n v="16179492"/>
    <n v="16179492"/>
    <n v="16179492"/>
  </r>
  <r>
    <x v="32"/>
    <x v="32"/>
    <s v="C-4699-1500-3-53105B"/>
    <s v="C"/>
    <s v="4699"/>
    <s v="1500"/>
    <s v="3"/>
    <s v="53105B"/>
    <m/>
    <m/>
    <m/>
    <m/>
    <s v="Propios"/>
    <s v="27"/>
    <s v="CSF"/>
    <x v="18"/>
    <n v="770711746"/>
    <n v="67003219"/>
    <n v="5106400"/>
    <n v="832608565"/>
    <n v="0"/>
    <n v="676144961"/>
    <n v="156463604"/>
    <n v="512655569"/>
    <n v="187350759"/>
    <n v="187350759"/>
    <n v="187350759"/>
  </r>
  <r>
    <x v="33"/>
    <x v="33"/>
    <s v="A-02"/>
    <s v="A"/>
    <s v="02"/>
    <m/>
    <m/>
    <m/>
    <m/>
    <m/>
    <m/>
    <m/>
    <s v="Propios"/>
    <s v="27"/>
    <s v="CSF"/>
    <x v="3"/>
    <n v="16583517"/>
    <n v="16465100"/>
    <n v="0"/>
    <n v="33048617"/>
    <n v="0"/>
    <n v="33048617"/>
    <n v="0"/>
    <n v="16465100"/>
    <n v="0"/>
    <n v="0"/>
    <n v="0"/>
  </r>
  <r>
    <x v="33"/>
    <x v="33"/>
    <s v="A-08-01"/>
    <s v="A"/>
    <s v="08"/>
    <s v="01"/>
    <m/>
    <m/>
    <m/>
    <m/>
    <m/>
    <m/>
    <s v="Propios"/>
    <s v="27"/>
    <s v="CSF"/>
    <x v="9"/>
    <n v="6910136"/>
    <n v="116895"/>
    <n v="0"/>
    <n v="7027031"/>
    <n v="0"/>
    <n v="7027031"/>
    <n v="0"/>
    <n v="7027031"/>
    <n v="7027031"/>
    <n v="7027031"/>
    <n v="7027031"/>
  </r>
  <r>
    <x v="33"/>
    <x v="33"/>
    <s v="C-4602-1500-3-704050"/>
    <s v="C"/>
    <s v="4602"/>
    <s v="1500"/>
    <s v="3"/>
    <s v="704050"/>
    <m/>
    <m/>
    <m/>
    <m/>
    <s v="Propios"/>
    <s v="27"/>
    <s v="CSF"/>
    <x v="11"/>
    <n v="164375250"/>
    <n v="6000"/>
    <n v="0"/>
    <n v="164381250"/>
    <n v="0"/>
    <n v="125776000"/>
    <n v="38605250"/>
    <n v="123659365"/>
    <n v="37466250"/>
    <n v="37466250"/>
    <n v="37466250"/>
  </r>
  <r>
    <x v="33"/>
    <x v="33"/>
    <s v="C-4602-1500-5-30205B"/>
    <s v="C"/>
    <s v="4602"/>
    <s v="1500"/>
    <s v="5"/>
    <s v="30205B"/>
    <m/>
    <m/>
    <m/>
    <m/>
    <s v="Propios"/>
    <s v="27"/>
    <s v="CSF"/>
    <x v="12"/>
    <n v="8324867900"/>
    <n v="0"/>
    <n v="0"/>
    <n v="8324867900"/>
    <n v="0"/>
    <n v="176248000"/>
    <n v="8148619900"/>
    <n v="124560000"/>
    <n v="9831000"/>
    <n v="9831000"/>
    <n v="9831000"/>
  </r>
  <r>
    <x v="33"/>
    <x v="33"/>
    <s v="C-4602-1500-9-704020"/>
    <s v="C"/>
    <s v="4602"/>
    <s v="1500"/>
    <s v="9"/>
    <s v="704020"/>
    <m/>
    <m/>
    <m/>
    <m/>
    <s v="Nación"/>
    <s v="10"/>
    <s v="CSF"/>
    <x v="15"/>
    <n v="11361564823"/>
    <n v="51149543"/>
    <n v="624440220"/>
    <n v="10788274146"/>
    <n v="0"/>
    <n v="10788274146"/>
    <n v="0"/>
    <n v="10737124603"/>
    <n v="1730221972"/>
    <n v="1730221972"/>
    <n v="1730221972"/>
  </r>
  <r>
    <x v="33"/>
    <x v="33"/>
    <s v="C-4602-1500-9-704020"/>
    <s v="C"/>
    <s v="4602"/>
    <s v="1500"/>
    <s v="9"/>
    <s v="704020"/>
    <m/>
    <m/>
    <m/>
    <m/>
    <s v="Propios"/>
    <s v="20"/>
    <s v="CSF"/>
    <x v="15"/>
    <n v="553809365"/>
    <n v="0"/>
    <n v="0"/>
    <n v="553809365"/>
    <n v="0"/>
    <n v="395270656"/>
    <n v="158538709"/>
    <n v="331583248"/>
    <n v="95365475"/>
    <n v="95365475"/>
    <n v="95365475"/>
  </r>
  <r>
    <x v="33"/>
    <x v="33"/>
    <s v="C-4602-1500-9-704020"/>
    <s v="C"/>
    <s v="4602"/>
    <s v="1500"/>
    <s v="9"/>
    <s v="704020"/>
    <m/>
    <m/>
    <m/>
    <m/>
    <s v="Propios"/>
    <s v="27"/>
    <s v="CSF"/>
    <x v="15"/>
    <n v="2929908282"/>
    <n v="0"/>
    <n v="2670799560"/>
    <n v="259108722"/>
    <n v="0"/>
    <n v="253005350"/>
    <n v="6103372"/>
    <n v="89997943"/>
    <n v="41329915"/>
    <n v="41329915"/>
    <n v="41329915"/>
  </r>
  <r>
    <x v="33"/>
    <x v="33"/>
    <s v="C-4602-1500-9-704080"/>
    <s v="C"/>
    <s v="4602"/>
    <s v="1500"/>
    <s v="9"/>
    <s v="704080"/>
    <m/>
    <m/>
    <m/>
    <m/>
    <s v="Nación"/>
    <s v="10"/>
    <s v="CSF"/>
    <x v="16"/>
    <n v="1110791901"/>
    <n v="8786000"/>
    <n v="0"/>
    <n v="1119577901"/>
    <n v="0"/>
    <n v="369177516"/>
    <n v="750400385"/>
    <n v="308462205"/>
    <n v="42001465"/>
    <n v="42001465"/>
    <n v="42001465"/>
  </r>
  <r>
    <x v="33"/>
    <x v="33"/>
    <s v="C-4602-1500-9-704080"/>
    <s v="C"/>
    <s v="4602"/>
    <s v="1500"/>
    <s v="9"/>
    <s v="704080"/>
    <m/>
    <m/>
    <m/>
    <m/>
    <s v="Propios"/>
    <s v="27"/>
    <s v="CSF"/>
    <x v="16"/>
    <n v="1435265311"/>
    <n v="397581324"/>
    <n v="45355196"/>
    <n v="1787491439"/>
    <n v="0"/>
    <n v="1755672421"/>
    <n v="31819018"/>
    <n v="352972065"/>
    <n v="28860249"/>
    <n v="28860249"/>
    <n v="28860249"/>
  </r>
  <r>
    <x v="33"/>
    <x v="33"/>
    <s v="C-4602-1500-10-704040"/>
    <s v="C"/>
    <s v="4602"/>
    <s v="1500"/>
    <s v="10"/>
    <s v="704040"/>
    <m/>
    <m/>
    <m/>
    <m/>
    <s v="Propios"/>
    <s v="21"/>
    <s v="CSF"/>
    <x v="17"/>
    <n v="0"/>
    <n v="54177439"/>
    <n v="0"/>
    <n v="54177439"/>
    <n v="0"/>
    <n v="0"/>
    <n v="54177439"/>
    <n v="0"/>
    <n v="0"/>
    <n v="0"/>
    <n v="0"/>
  </r>
  <r>
    <x v="33"/>
    <x v="33"/>
    <s v="C-4602-1500-10-704040"/>
    <s v="C"/>
    <s v="4602"/>
    <s v="1500"/>
    <s v="10"/>
    <s v="704040"/>
    <m/>
    <m/>
    <m/>
    <m/>
    <s v="Propios"/>
    <s v="27"/>
    <s v="CSF"/>
    <x v="17"/>
    <n v="1843440310"/>
    <n v="92738021"/>
    <n v="0"/>
    <n v="1936178331"/>
    <n v="0"/>
    <n v="1791303924"/>
    <n v="144874407"/>
    <n v="1614464718"/>
    <n v="522653318"/>
    <n v="522653318"/>
    <n v="522653318"/>
  </r>
  <r>
    <x v="33"/>
    <x v="33"/>
    <s v="C-4699-1500-1-704080"/>
    <s v="C"/>
    <s v="4699"/>
    <s v="1500"/>
    <s v="1"/>
    <s v="704080"/>
    <m/>
    <m/>
    <m/>
    <m/>
    <s v="Propios"/>
    <s v="27"/>
    <s v="CSF"/>
    <x v="16"/>
    <n v="66186597"/>
    <n v="0"/>
    <n v="0"/>
    <n v="66186597"/>
    <n v="0"/>
    <n v="47310518"/>
    <n v="18876079"/>
    <n v="47275943"/>
    <n v="16616492"/>
    <n v="16616492"/>
    <n v="16616492"/>
  </r>
  <r>
    <x v="33"/>
    <x v="33"/>
    <s v="C-4699-1500-3-53105B"/>
    <s v="C"/>
    <s v="4699"/>
    <s v="1500"/>
    <s v="3"/>
    <s v="53105B"/>
    <m/>
    <m/>
    <m/>
    <m/>
    <s v="Propios"/>
    <s v="27"/>
    <s v="CSF"/>
    <x v="18"/>
    <n v="740958023"/>
    <n v="225544178"/>
    <n v="0"/>
    <n v="966502201"/>
    <n v="0"/>
    <n v="839750854"/>
    <n v="126751347"/>
    <n v="562300503"/>
    <n v="193418728.44999999"/>
    <n v="193418728.44999999"/>
    <n v="193418728.44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3EF365-A538-4549-89A6-3199711075CD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4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12"/>
        <item x="18"/>
        <item x="15"/>
        <item x="17"/>
        <item x="11"/>
        <item x="16"/>
        <item x="4"/>
        <item x="3"/>
        <item x="1"/>
        <item x="10"/>
        <item x="9"/>
        <item x="6"/>
        <item x="5"/>
        <item x="8"/>
        <item x="2"/>
        <item x="0"/>
        <item x="7"/>
        <item x="13"/>
        <item x="14"/>
        <item x="19"/>
        <item t="default"/>
      </items>
    </pivotField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1">
    <field x="15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D34427-1E59-4C19-B0A6-1717DE9A356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>
  <location ref="A3:C39" firstHeaderRow="2" firstDataRow="2" firstDataCol="2"/>
  <pivotFields count="27"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axis="axisRow" compact="0" outline="0" showAll="0" defaultSubtotal="0">
      <items count="34">
        <item x="29"/>
        <item x="1"/>
        <item x="25"/>
        <item x="2"/>
        <item x="3"/>
        <item x="4"/>
        <item x="5"/>
        <item x="6"/>
        <item x="7"/>
        <item x="26"/>
        <item x="8"/>
        <item x="9"/>
        <item x="12"/>
        <item x="10"/>
        <item x="11"/>
        <item x="30"/>
        <item x="14"/>
        <item x="31"/>
        <item x="13"/>
        <item x="15"/>
        <item x="16"/>
        <item x="17"/>
        <item x="18"/>
        <item x="27"/>
        <item x="19"/>
        <item x="20"/>
        <item x="28"/>
        <item x="21"/>
        <item x="22"/>
        <item x="23"/>
        <item x="24"/>
        <item x="32"/>
        <item x="3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dataField="1"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</pivotFields>
  <rowFields count="2">
    <field x="0"/>
    <field x="1"/>
  </rowFields>
  <rowItems count="35">
    <i>
      <x/>
      <x v="33"/>
    </i>
    <i>
      <x v="1"/>
      <x v="1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10"/>
    </i>
    <i>
      <x v="9"/>
      <x v="11"/>
    </i>
    <i>
      <x v="10"/>
      <x v="13"/>
    </i>
    <i>
      <x v="11"/>
      <x v="14"/>
    </i>
    <i>
      <x v="12"/>
      <x v="12"/>
    </i>
    <i>
      <x v="13"/>
      <x v="18"/>
    </i>
    <i>
      <x v="14"/>
      <x v="16"/>
    </i>
    <i>
      <x v="15"/>
      <x v="19"/>
    </i>
    <i>
      <x v="16"/>
      <x v="20"/>
    </i>
    <i>
      <x v="17"/>
      <x v="21"/>
    </i>
    <i>
      <x v="18"/>
      <x v="22"/>
    </i>
    <i>
      <x v="19"/>
      <x v="24"/>
    </i>
    <i>
      <x v="20"/>
      <x v="25"/>
    </i>
    <i>
      <x v="21"/>
      <x v="27"/>
    </i>
    <i>
      <x v="22"/>
      <x v="28"/>
    </i>
    <i>
      <x v="23"/>
      <x v="29"/>
    </i>
    <i>
      <x v="24"/>
      <x v="30"/>
    </i>
    <i>
      <x v="25"/>
      <x v="2"/>
    </i>
    <i>
      <x v="26"/>
      <x v="9"/>
    </i>
    <i>
      <x v="27"/>
      <x v="23"/>
    </i>
    <i>
      <x v="28"/>
      <x v="26"/>
    </i>
    <i>
      <x v="29"/>
      <x/>
    </i>
    <i>
      <x v="30"/>
      <x v="15"/>
    </i>
    <i>
      <x v="31"/>
      <x v="17"/>
    </i>
    <i>
      <x v="32"/>
      <x v="31"/>
    </i>
    <i>
      <x v="33"/>
      <x v="32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F27" totalsRowCount="1">
  <autoFilter ref="A5:F26" xr:uid="{9D8F5459-1FAE-4CA5-B1DB-FA5A1A56DC56}"/>
  <tableColumns count="6">
    <tableColumn id="1" xr3:uid="{06060077-1E62-46BA-B9CF-6979C4720F7B}" name="Etiquetas de fila" dataDxfId="29" totalsRowDxfId="28"/>
    <tableColumn id="2" xr3:uid="{49B82C10-8F1A-4051-ACB7-1E8E2B9C42E8}" name="APR. VIGENTE - ENERO" dataDxfId="27" totalsRowDxfId="26" dataCellStyle="Millares"/>
    <tableColumn id="3" xr3:uid="{CAC55A18-C247-4EBB-9C05-647CBBFD5DF5}" name="FEBRERO" dataDxfId="25" totalsRowDxfId="24" dataCellStyle="Millares"/>
    <tableColumn id="7" xr3:uid="{2B9BD9E9-9BBD-4554-8F3C-0D71A76734BC}" name="APR. VIGENTE - MARZO" dataDxfId="23" totalsRowDxfId="22" dataCellStyle="Millares"/>
    <tableColumn id="5" xr3:uid="{952C5D7B-D72C-4FBA-8291-1E793B3CAF4A}" name="APR. VIGENTE - ABRIL" dataDxfId="21" totalsRowDxfId="20" dataCellStyle="Millares"/>
    <tableColumn id="4" xr3:uid="{CF2D1DE3-0ECF-45B9-90AC-F6A027131E17}" name="DIFERENCIA" dataDxfId="19" totalsRowDxfId="18">
      <calculatedColumnFormula>+Tabla2[[#This Row],[APR. VIGENTE - MARZO]]-Tabla2[[#This Row],[FEBRERO]]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J41" totalsRowCount="1" headerRowDxfId="17">
  <autoFilter ref="A5:J40" xr:uid="{5AA975B6-9576-4467-AD81-7688E40AB0D8}"/>
  <tableColumns count="10">
    <tableColumn id="1" xr3:uid="{A69C8DA0-0C1A-487C-8AA0-5F2CFF66C793}" name="COD_REGIONAL" dataDxfId="16" totalsRowDxfId="15"/>
    <tableColumn id="2" xr3:uid="{1CB6469A-9060-424D-86A3-69C70A921641}" name="REGIONAL"/>
    <tableColumn id="3" xr3:uid="{43E6E9E5-FE41-45C5-A828-7728DFE55555}" name="ASIGNADO" dataDxfId="14" totalsRowDxfId="13" dataCellStyle="Millares">
      <calculatedColumnFormula>SUMIFS(Detalle!T$1:T$497,Detalle!A$1:A$497,Presupuesto_Regional!A6)</calculatedColumnFormula>
    </tableColumn>
    <tableColumn id="7" xr3:uid="{125705B7-EE7F-4833-B68D-5C67653C1EEE}" name="ASIGNADO2" dataDxfId="12" totalsRowDxfId="11" dataCellStyle="Millares"/>
    <tableColumn id="4" xr3:uid="{47A6D7B1-6607-4E32-B0CA-1D8DC69E3B80}" name="APROPIACION ENERO" dataDxfId="10" totalsRowDxfId="9" dataCellStyle="Millares"/>
    <tableColumn id="5" xr3:uid="{AA02E89F-C290-4662-AECD-4BEE0AD815AF}" name="APROPIACIÓN FEBRERO" totalsRowDxfId="8" dataCellStyle="Millares"/>
    <tableColumn id="9" xr3:uid="{1F34A13C-A213-45F7-924D-182B43D8D0AB}" name="APROPIACIÓN MARZO" dataDxfId="7" totalsRowDxfId="6" dataCellStyle="Millares"/>
    <tableColumn id="6" xr3:uid="{23E0A779-72FB-4560-A0C3-A07499E3C464}" name="DIFERENCIA" dataDxfId="5" totalsRowDxfId="4">
      <calculatedColumnFormula>+Tabla1[[#This Row],[APROPIACIÓN MARZO]]-Tabla1[[#This Row],[APROPIACIÓN FEBRERO]]</calculatedColumnFormula>
    </tableColumn>
    <tableColumn id="10" xr3:uid="{34632373-91A7-4A46-994D-B4CA589382F9}" name="APROPIACIÓN ABRIL" totalsRowFunction="custom" dataDxfId="3" totalsRowDxfId="2" dataCellStyle="Millares">
      <totalsRowFormula>+I40-G40</totalsRowFormula>
    </tableColumn>
    <tableColumn id="11" xr3:uid="{0A7309B5-0394-44FB-A438-E0D715D9BBBA}" name="DIFERENCIA2" dataDxfId="1" totalsRowDxfId="0" dataCellStyle="Millares">
      <calculatedColumnFormula>+Tabla1[[#This Row],[APROPIACIÓN ABRIL]]-Tabla1[[#This Row],[APROPIACIÓN MARZO]]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F29"/>
  <sheetViews>
    <sheetView topLeftCell="A9" workbookViewId="0">
      <selection activeCell="A13" sqref="A13:XFD13"/>
    </sheetView>
  </sheetViews>
  <sheetFormatPr baseColWidth="10" defaultRowHeight="15" x14ac:dyDescent="0.25"/>
  <cols>
    <col min="1" max="1" width="53.140625" style="11" customWidth="1"/>
    <col min="2" max="3" width="32.140625" style="10" customWidth="1"/>
    <col min="4" max="5" width="22.28515625" customWidth="1"/>
    <col min="6" max="6" width="20.42578125" bestFit="1" customWidth="1"/>
  </cols>
  <sheetData>
    <row r="1" spans="1:6" ht="22.5" x14ac:dyDescent="0.3">
      <c r="A1" s="4" t="s">
        <v>132</v>
      </c>
    </row>
    <row r="2" spans="1:6" ht="15.75" x14ac:dyDescent="0.25">
      <c r="A2" s="5" t="s">
        <v>133</v>
      </c>
    </row>
    <row r="3" spans="1:6" x14ac:dyDescent="0.25">
      <c r="A3" s="6" t="s">
        <v>187</v>
      </c>
    </row>
    <row r="5" spans="1:6" x14ac:dyDescent="0.25">
      <c r="A5" s="11" t="s">
        <v>130</v>
      </c>
      <c r="B5" s="10" t="s">
        <v>148</v>
      </c>
      <c r="C5" s="10" t="s">
        <v>185</v>
      </c>
      <c r="D5" s="16" t="s">
        <v>186</v>
      </c>
      <c r="E5" s="16" t="s">
        <v>200</v>
      </c>
      <c r="F5" s="16" t="s">
        <v>140</v>
      </c>
    </row>
    <row r="6" spans="1:6" ht="45" x14ac:dyDescent="0.25">
      <c r="A6" s="12" t="s">
        <v>53</v>
      </c>
      <c r="B6" s="10">
        <v>400000000000</v>
      </c>
      <c r="C6" s="10">
        <v>400000000000</v>
      </c>
      <c r="D6" s="10">
        <v>400000000000</v>
      </c>
      <c r="E6" s="10">
        <f>SUMIF(Detalle!$P:$P,$A6,Detalle!$T:$T)</f>
        <v>400000000000</v>
      </c>
      <c r="F6" s="15">
        <f>+Tabla2[[#This Row],[APR. VIGENTE - MARZO]]-Tabla2[[#This Row],[FEBRERO]]</f>
        <v>0</v>
      </c>
    </row>
    <row r="7" spans="1:6" ht="30" x14ac:dyDescent="0.25">
      <c r="A7" s="12" t="s">
        <v>63</v>
      </c>
      <c r="B7" s="10">
        <v>399459141968</v>
      </c>
      <c r="C7" s="10">
        <v>398781782537</v>
      </c>
      <c r="D7" s="10">
        <v>398953693196</v>
      </c>
      <c r="E7" s="10">
        <f>SUMIF(Detalle!$P:$P,$A7,Detalle!$T:$T)</f>
        <v>398953693196</v>
      </c>
      <c r="F7" s="15">
        <f>+Tabla2[[#This Row],[APR. VIGENTE - MARZO]]-Tabla2[[#This Row],[FEBRERO]]</f>
        <v>171910659</v>
      </c>
    </row>
    <row r="8" spans="1:6" ht="60" x14ac:dyDescent="0.25">
      <c r="A8" s="12" t="s">
        <v>56</v>
      </c>
      <c r="B8" s="10">
        <v>6125367459575</v>
      </c>
      <c r="C8" s="10">
        <v>6125367459575</v>
      </c>
      <c r="D8" s="10">
        <v>6124389787520</v>
      </c>
      <c r="E8" s="10">
        <f>SUMIF(Detalle!$P:$P,$A8,Detalle!$T:$T)</f>
        <v>6124449183360</v>
      </c>
      <c r="F8" s="15">
        <f>+Tabla2[[#This Row],[APR. VIGENTE - MARZO]]-Tabla2[[#This Row],[FEBRERO]]</f>
        <v>-977672055</v>
      </c>
    </row>
    <row r="9" spans="1:6" ht="30" x14ac:dyDescent="0.25">
      <c r="A9" s="12" t="s">
        <v>60</v>
      </c>
      <c r="B9" s="10">
        <v>1386704771362</v>
      </c>
      <c r="C9" s="10">
        <v>1396138471812</v>
      </c>
      <c r="D9" s="10">
        <v>1396519144796</v>
      </c>
      <c r="E9" s="10">
        <f>SUMIF(Detalle!$P:$P,$A9,Detalle!$T:$T)</f>
        <v>1395058101243</v>
      </c>
      <c r="F9" s="15">
        <f>+Tabla2[[#This Row],[APR. VIGENTE - MARZO]]-Tabla2[[#This Row],[FEBRERO]]</f>
        <v>380672984</v>
      </c>
    </row>
    <row r="10" spans="1:6" ht="45" x14ac:dyDescent="0.25">
      <c r="A10" s="12" t="s">
        <v>50</v>
      </c>
      <c r="B10" s="10">
        <v>20000000000</v>
      </c>
      <c r="C10" s="10">
        <v>20000000000</v>
      </c>
      <c r="D10" s="10">
        <v>19800018005</v>
      </c>
      <c r="E10" s="10">
        <f>SUMIF(Detalle!$P:$P,$A10,Detalle!$T:$T)</f>
        <v>19800018005</v>
      </c>
      <c r="F10" s="15">
        <f>+Tabla2[[#This Row],[APR. VIGENTE - MARZO]]-Tabla2[[#This Row],[FEBRERO]]</f>
        <v>-199981995</v>
      </c>
    </row>
    <row r="11" spans="1:6" ht="45.75" customHeight="1" x14ac:dyDescent="0.25">
      <c r="A11" s="14" t="s">
        <v>58</v>
      </c>
      <c r="B11" s="10">
        <v>994043331045</v>
      </c>
      <c r="C11" s="10">
        <v>994043331045</v>
      </c>
      <c r="D11" s="10">
        <v>987227262578</v>
      </c>
      <c r="E11" s="10">
        <f>SUMIF(Detalle!$P:$P,$A11,Detalle!$T:$T)</f>
        <v>985925824076</v>
      </c>
      <c r="F11" s="15">
        <f>+Tabla2[[#This Row],[APR. VIGENTE - MARZO]]-Tabla2[[#This Row],[FEBRERO]]</f>
        <v>-6816068467</v>
      </c>
    </row>
    <row r="12" spans="1:6" ht="75" x14ac:dyDescent="0.25">
      <c r="A12" s="12" t="s">
        <v>193</v>
      </c>
      <c r="D12" s="10"/>
      <c r="E12" s="10">
        <f>SUMIF(Detalle!$P:$P,$A12,Detalle!$T:$T)</f>
        <v>40000000000</v>
      </c>
      <c r="F12" s="15">
        <f>+Tabla2[[#This Row],[APR. VIGENTE - MARZO]]-Tabla2[[#This Row],[FEBRERO]]</f>
        <v>0</v>
      </c>
    </row>
    <row r="13" spans="1:6" ht="45" x14ac:dyDescent="0.25">
      <c r="A13" s="12" t="s">
        <v>196</v>
      </c>
      <c r="D13" s="10"/>
      <c r="E13" s="10">
        <f>SUMIF(Detalle!$P:$P,$A13,Detalle!$T:$T)</f>
        <v>28282005000</v>
      </c>
      <c r="F13" s="15">
        <f>+Tabla2[[#This Row],[APR. VIGENTE - MARZO]]-Tabla2[[#This Row],[FEBRERO]]</f>
        <v>0</v>
      </c>
    </row>
    <row r="14" spans="1:6" ht="60" x14ac:dyDescent="0.25">
      <c r="A14" s="12" t="s">
        <v>199</v>
      </c>
      <c r="D14" s="10"/>
      <c r="E14" s="10">
        <f>SUMIF(Detalle!$P:$P,$A14,Detalle!$T:$T)</f>
        <v>20000000000</v>
      </c>
      <c r="F14" s="15">
        <f>+Tabla2[[#This Row],[APR. VIGENTE - MARZO]]-Tabla2[[#This Row],[FEBRERO]]</f>
        <v>0</v>
      </c>
    </row>
    <row r="15" spans="1:6" x14ac:dyDescent="0.25">
      <c r="A15" s="12" t="s">
        <v>147</v>
      </c>
      <c r="B15" s="10">
        <v>27824859</v>
      </c>
      <c r="C15" s="10">
        <v>677824859</v>
      </c>
      <c r="D15" s="10">
        <v>680824859</v>
      </c>
      <c r="E15" s="10">
        <f>SUMIF(Detalle!$P:$P,$A15,Detalle!$T:$T)</f>
        <v>683777435</v>
      </c>
      <c r="F15" s="15">
        <f>+Tabla2[[#This Row],[APR. VIGENTE - MARZO]]-Tabla2[[#This Row],[FEBRERO]]</f>
        <v>3000000</v>
      </c>
    </row>
    <row r="16" spans="1:6" x14ac:dyDescent="0.25">
      <c r="A16" s="12" t="s">
        <v>35</v>
      </c>
      <c r="B16" s="10">
        <v>46731961400</v>
      </c>
      <c r="C16" s="10">
        <v>46731961400</v>
      </c>
      <c r="D16" s="10">
        <v>46412457969</v>
      </c>
      <c r="E16" s="10">
        <f>SUMIF(Detalle!$P:$P,$A16,Detalle!$T:$T)</f>
        <v>46471138488</v>
      </c>
      <c r="F16" s="15">
        <f>+Tabla2[[#This Row],[APR. VIGENTE - MARZO]]-Tabla2[[#This Row],[FEBRERO]]</f>
        <v>-319503431</v>
      </c>
    </row>
    <row r="17" spans="1:6" x14ac:dyDescent="0.25">
      <c r="A17" s="12" t="s">
        <v>31</v>
      </c>
      <c r="B17" s="10">
        <v>220735470000</v>
      </c>
      <c r="C17" s="10">
        <v>220735470000</v>
      </c>
      <c r="D17" s="10">
        <v>220735470000</v>
      </c>
      <c r="E17" s="10">
        <f>SUMIF(Detalle!$P:$P,$A17,Detalle!$T:$T)</f>
        <v>220735470000</v>
      </c>
      <c r="F17" s="15">
        <f>+Tabla2[[#This Row],[APR. VIGENTE - MARZO]]-Tabla2[[#This Row],[FEBRERO]]</f>
        <v>0</v>
      </c>
    </row>
    <row r="18" spans="1:6" x14ac:dyDescent="0.25">
      <c r="A18" s="12" t="s">
        <v>47</v>
      </c>
      <c r="B18" s="10">
        <v>23294824198</v>
      </c>
      <c r="C18" s="10">
        <v>23294824198</v>
      </c>
      <c r="D18" s="10">
        <v>23294824198</v>
      </c>
      <c r="E18" s="10">
        <f>SUMIF(Detalle!$P:$P,$A18,Detalle!$T:$T)</f>
        <v>23294824198</v>
      </c>
      <c r="F18" s="15">
        <f>+Tabla2[[#This Row],[APR. VIGENTE - MARZO]]-Tabla2[[#This Row],[FEBRERO]]</f>
        <v>0</v>
      </c>
    </row>
    <row r="19" spans="1:6" x14ac:dyDescent="0.25">
      <c r="A19" s="12" t="s">
        <v>45</v>
      </c>
      <c r="B19" s="10">
        <v>4842518267</v>
      </c>
      <c r="C19" s="10">
        <v>4842518267</v>
      </c>
      <c r="D19" s="10">
        <v>4788904095</v>
      </c>
      <c r="E19" s="10">
        <f>SUMIF(Detalle!$P:$P,$A19,Detalle!$T:$T)</f>
        <v>4842518267</v>
      </c>
      <c r="F19" s="15">
        <f>+Tabla2[[#This Row],[APR. VIGENTE - MARZO]]-Tabla2[[#This Row],[FEBRERO]]</f>
        <v>-53614172</v>
      </c>
    </row>
    <row r="20" spans="1:6" ht="30" x14ac:dyDescent="0.25">
      <c r="A20" s="12" t="s">
        <v>39</v>
      </c>
      <c r="B20" s="10">
        <v>5502000000</v>
      </c>
      <c r="C20" s="10">
        <v>5502000000</v>
      </c>
      <c r="D20" s="10">
        <v>5502000000</v>
      </c>
      <c r="E20" s="10">
        <f>SUMIF(Detalle!$P:$P,$A20,Detalle!$T:$T)</f>
        <v>5502000000</v>
      </c>
      <c r="F20" s="15">
        <f>+Tabla2[[#This Row],[APR. VIGENTE - MARZO]]-Tabla2[[#This Row],[FEBRERO]]</f>
        <v>0</v>
      </c>
    </row>
    <row r="21" spans="1:6" x14ac:dyDescent="0.25">
      <c r="A21" s="12" t="s">
        <v>37</v>
      </c>
      <c r="B21" s="10">
        <v>105525916</v>
      </c>
      <c r="C21" s="10">
        <v>105525916</v>
      </c>
      <c r="D21" s="10">
        <v>105525916</v>
      </c>
      <c r="E21" s="10">
        <f>SUMIF(Detalle!$P:$P,$A21,Detalle!$T:$T)</f>
        <v>105525916</v>
      </c>
      <c r="F21" s="15">
        <f>+Tabla2[[#This Row],[APR. VIGENTE - MARZO]]-Tabla2[[#This Row],[FEBRERO]]</f>
        <v>0</v>
      </c>
    </row>
    <row r="22" spans="1:6" x14ac:dyDescent="0.25">
      <c r="A22" s="12" t="s">
        <v>43</v>
      </c>
      <c r="B22" s="10">
        <v>79730600</v>
      </c>
      <c r="C22" s="10">
        <v>79730600</v>
      </c>
      <c r="D22" s="10">
        <v>79730600</v>
      </c>
      <c r="E22" s="10">
        <f>SUMIF(Detalle!$P:$P,$A22,Detalle!$T:$T)</f>
        <v>79730600</v>
      </c>
      <c r="F22" s="15">
        <f>+Tabla2[[#This Row],[APR. VIGENTE - MARZO]]-Tabla2[[#This Row],[FEBRERO]]</f>
        <v>0</v>
      </c>
    </row>
    <row r="23" spans="1:6" ht="30" x14ac:dyDescent="0.25">
      <c r="A23" s="12" t="s">
        <v>33</v>
      </c>
      <c r="B23" s="10">
        <v>52057310000</v>
      </c>
      <c r="C23" s="10">
        <v>52057310000</v>
      </c>
      <c r="D23" s="10">
        <v>52057310000</v>
      </c>
      <c r="E23" s="10">
        <f>SUMIF(Detalle!$P:$P,$A23,Detalle!$T:$T)</f>
        <v>52057310000</v>
      </c>
      <c r="F23" s="15">
        <f>+Tabla2[[#This Row],[APR. VIGENTE - MARZO]]-Tabla2[[#This Row],[FEBRERO]]</f>
        <v>0</v>
      </c>
    </row>
    <row r="24" spans="1:6" x14ac:dyDescent="0.25">
      <c r="A24" s="12" t="s">
        <v>29</v>
      </c>
      <c r="B24" s="10">
        <v>637201550000</v>
      </c>
      <c r="C24" s="10">
        <v>637201550000</v>
      </c>
      <c r="D24" s="10">
        <v>637201550000</v>
      </c>
      <c r="E24" s="10">
        <f>SUMIF(Detalle!$P:$P,$A24,Detalle!$T:$T)</f>
        <v>637201550000</v>
      </c>
      <c r="F24" s="15">
        <f>+Tabla2[[#This Row],[APR. VIGENTE - MARZO]]-Tabla2[[#This Row],[FEBRERO]]</f>
        <v>0</v>
      </c>
    </row>
    <row r="25" spans="1:6" x14ac:dyDescent="0.25">
      <c r="A25" s="12" t="s">
        <v>41</v>
      </c>
      <c r="B25" s="10">
        <v>6937250286</v>
      </c>
      <c r="C25" s="10">
        <v>6937250286</v>
      </c>
      <c r="D25" s="10">
        <v>6937250286</v>
      </c>
      <c r="E25" s="10">
        <f>SUMIF(Detalle!$P:$P,$A25,Detalle!$T:$T)</f>
        <v>6937250286</v>
      </c>
      <c r="F25" s="15">
        <f>+Tabla2[[#This Row],[APR. VIGENTE - MARZO]]-Tabla2[[#This Row],[FEBRERO]]</f>
        <v>0</v>
      </c>
    </row>
    <row r="26" spans="1:6" x14ac:dyDescent="0.25">
      <c r="A26" s="12" t="s">
        <v>131</v>
      </c>
      <c r="B26" s="10">
        <v>10323090669476</v>
      </c>
      <c r="C26" s="10">
        <v>10332497010495</v>
      </c>
      <c r="D26" s="10">
        <v>10324685754018</v>
      </c>
      <c r="E26" s="10">
        <f>SUBTOTAL(109,E6:E25)</f>
        <v>10410379920070</v>
      </c>
      <c r="F26" s="15">
        <f>+Tabla2[[#This Row],[APR. VIGENTE - MARZO]]-Tabla2[[#This Row],[FEBRERO]]</f>
        <v>-7811256477</v>
      </c>
    </row>
    <row r="27" spans="1:6" x14ac:dyDescent="0.25">
      <c r="A27" s="12"/>
      <c r="B27" s="22"/>
      <c r="C27" s="22"/>
      <c r="D27" s="22"/>
      <c r="E27" s="22"/>
      <c r="F27" s="15"/>
    </row>
    <row r="28" spans="1:6" x14ac:dyDescent="0.25">
      <c r="D28" s="20"/>
      <c r="E28" s="20"/>
      <c r="F28" s="20"/>
    </row>
    <row r="29" spans="1:6" x14ac:dyDescent="0.25">
      <c r="D29" s="3"/>
      <c r="E29" s="3"/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J43"/>
  <sheetViews>
    <sheetView tabSelected="1" topLeftCell="B1" workbookViewId="0">
      <selection activeCell="B5" sqref="A5:XFD5"/>
    </sheetView>
  </sheetViews>
  <sheetFormatPr baseColWidth="10" defaultRowHeight="15" x14ac:dyDescent="0.25"/>
  <cols>
    <col min="1" max="1" width="16.5703125" style="1" customWidth="1"/>
    <col min="2" max="2" width="55.7109375" customWidth="1"/>
    <col min="3" max="3" width="27.42578125" customWidth="1"/>
    <col min="4" max="4" width="25" customWidth="1"/>
    <col min="5" max="5" width="24.7109375" customWidth="1"/>
    <col min="6" max="7" width="23.85546875" customWidth="1"/>
    <col min="8" max="8" width="22.42578125" customWidth="1"/>
    <col min="9" max="9" width="23.85546875" customWidth="1"/>
    <col min="10" max="10" width="21.5703125" bestFit="1" customWidth="1"/>
    <col min="11" max="11" width="20.42578125" bestFit="1" customWidth="1"/>
  </cols>
  <sheetData>
    <row r="1" spans="1:10" ht="22.5" x14ac:dyDescent="0.3">
      <c r="A1" s="4" t="s">
        <v>132</v>
      </c>
    </row>
    <row r="2" spans="1:10" ht="15.75" x14ac:dyDescent="0.25">
      <c r="A2" s="5" t="s">
        <v>133</v>
      </c>
    </row>
    <row r="3" spans="1:10" x14ac:dyDescent="0.25">
      <c r="A3" s="6" t="s">
        <v>182</v>
      </c>
    </row>
    <row r="4" spans="1:10" x14ac:dyDescent="0.25">
      <c r="A4" s="6"/>
    </row>
    <row r="5" spans="1:10" ht="30.75" customHeight="1" x14ac:dyDescent="0.25">
      <c r="A5" s="7" t="s">
        <v>137</v>
      </c>
      <c r="B5" s="8" t="s">
        <v>134</v>
      </c>
      <c r="C5" s="8" t="s">
        <v>135</v>
      </c>
      <c r="D5" s="8" t="s">
        <v>141</v>
      </c>
      <c r="E5" s="8" t="s">
        <v>136</v>
      </c>
      <c r="F5" s="13" t="s">
        <v>139</v>
      </c>
      <c r="G5" s="13" t="s">
        <v>184</v>
      </c>
      <c r="H5" s="13" t="s">
        <v>140</v>
      </c>
      <c r="I5" s="13" t="s">
        <v>189</v>
      </c>
      <c r="J5" s="13" t="s">
        <v>149</v>
      </c>
    </row>
    <row r="6" spans="1:10" x14ac:dyDescent="0.25">
      <c r="A6" s="1" t="s">
        <v>23</v>
      </c>
      <c r="B6" t="str">
        <f>VLOOKUP(A6,Detalle!$A2:$B486,2,0)</f>
        <v>ICBF SEDE DE LA DIRECCION GENERAL</v>
      </c>
      <c r="C6" s="2">
        <f>SUMIFS(Detalle!T$1:T$497,Detalle!A$1:A$497,Presupuesto_Regional!A6)</f>
        <v>2211546429757</v>
      </c>
      <c r="D6" s="2">
        <v>2237300725464</v>
      </c>
      <c r="E6" s="2">
        <v>2237300725464</v>
      </c>
      <c r="F6" s="2">
        <v>2316956780321</v>
      </c>
      <c r="G6" s="2">
        <v>2207034529665</v>
      </c>
      <c r="H6" s="3">
        <f>+Tabla1[[#This Row],[APROPIACIÓN MARZO]]-Tabla1[[#This Row],[APROPIACIÓN FEBRERO]]</f>
        <v>-109922250656</v>
      </c>
      <c r="I6" s="2">
        <v>2211546429757</v>
      </c>
      <c r="J6" s="2">
        <f>+Tabla1[[#This Row],[APROPIACIÓN ABRIL]]-Tabla1[[#This Row],[APROPIACIÓN MARZO]]</f>
        <v>4511900092</v>
      </c>
    </row>
    <row r="7" spans="1:10" x14ac:dyDescent="0.25">
      <c r="A7" s="1" t="s">
        <v>64</v>
      </c>
      <c r="B7" t="str">
        <f>VLOOKUP(A7,Detalle!$A3:$B486,2,0)</f>
        <v>ICBF DIRECCIÓN REGIONAL ANTIOQUIA</v>
      </c>
      <c r="C7" s="2">
        <f>SUMIFS(Detalle!T$1:T$497,Detalle!A$1:A$497,Presupuesto_Regional!A7)</f>
        <v>701861076669</v>
      </c>
      <c r="D7" s="2">
        <v>702153901253</v>
      </c>
      <c r="E7" s="2">
        <v>702153901253</v>
      </c>
      <c r="F7" s="2">
        <v>650549543520</v>
      </c>
      <c r="G7" s="2">
        <v>703219576136</v>
      </c>
      <c r="H7" s="3">
        <f>+Tabla1[[#This Row],[APROPIACIÓN MARZO]]-Tabla1[[#This Row],[APROPIACIÓN FEBRERO]]</f>
        <v>52670032616</v>
      </c>
      <c r="I7" s="2">
        <v>701861076669</v>
      </c>
      <c r="J7" s="2">
        <f>+Tabla1[[#This Row],[APROPIACIÓN ABRIL]]-Tabla1[[#This Row],[APROPIACIÓN MARZO]]</f>
        <v>-1358499467</v>
      </c>
    </row>
    <row r="8" spans="1:10" x14ac:dyDescent="0.25">
      <c r="A8" s="1" t="s">
        <v>66</v>
      </c>
      <c r="B8" t="str">
        <f>VLOOKUP(A8,Detalle!$A4:$B487,2,0)</f>
        <v>ICBF DIRECCIÓN REGIONAL ATLANTICO</v>
      </c>
      <c r="C8" s="2">
        <f>SUMIFS(Detalle!T$1:T$497,Detalle!A$1:A$497,Presupuesto_Regional!A8)</f>
        <v>394526064319</v>
      </c>
      <c r="D8" s="2">
        <v>394121396566</v>
      </c>
      <c r="E8" s="2">
        <v>394121396566</v>
      </c>
      <c r="F8" s="2">
        <v>374088497541</v>
      </c>
      <c r="G8" s="2">
        <v>394598399177</v>
      </c>
      <c r="H8" s="3">
        <f>+Tabla1[[#This Row],[APROPIACIÓN MARZO]]-Tabla1[[#This Row],[APROPIACIÓN FEBRERO]]</f>
        <v>20509901636</v>
      </c>
      <c r="I8" s="2">
        <v>394526064319</v>
      </c>
      <c r="J8" s="2">
        <f>+Tabla1[[#This Row],[APROPIACIÓN ABRIL]]-Tabla1[[#This Row],[APROPIACIÓN MARZO]]</f>
        <v>-72334858</v>
      </c>
    </row>
    <row r="9" spans="1:10" x14ac:dyDescent="0.25">
      <c r="A9" s="1" t="s">
        <v>68</v>
      </c>
      <c r="B9" t="str">
        <f>VLOOKUP(A9,Detalle!$A5:$B488,2,0)</f>
        <v>ICBF DIRECCIÓN REGIONAL BOGOTA</v>
      </c>
      <c r="C9" s="2">
        <f>SUMIFS(Detalle!T$1:T$497,Detalle!A$1:A$497,Presupuesto_Regional!A9)</f>
        <v>562155486418</v>
      </c>
      <c r="D9" s="2">
        <v>559508570710</v>
      </c>
      <c r="E9" s="2">
        <v>559508570710</v>
      </c>
      <c r="F9" s="2">
        <v>557715154650</v>
      </c>
      <c r="G9" s="2">
        <v>561913102452</v>
      </c>
      <c r="H9" s="3">
        <f>+Tabla1[[#This Row],[APROPIACIÓN MARZO]]-Tabla1[[#This Row],[APROPIACIÓN FEBRERO]]</f>
        <v>4197947802</v>
      </c>
      <c r="I9" s="2">
        <v>562155486418</v>
      </c>
      <c r="J9" s="2">
        <f>+Tabla1[[#This Row],[APROPIACIÓN ABRIL]]-Tabla1[[#This Row],[APROPIACIÓN MARZO]]</f>
        <v>242383966</v>
      </c>
    </row>
    <row r="10" spans="1:10" x14ac:dyDescent="0.25">
      <c r="A10" s="1" t="s">
        <v>70</v>
      </c>
      <c r="B10" t="str">
        <f>VLOOKUP(A10,Detalle!$A6:$B489,2,0)</f>
        <v>ICBF DIRECCIÓN REGIONAL BOLIVAR</v>
      </c>
      <c r="C10" s="2">
        <f>SUMIFS(Detalle!T$1:T$497,Detalle!A$1:A$497,Presupuesto_Regional!A10)</f>
        <v>474073297526</v>
      </c>
      <c r="D10" s="2">
        <v>472155742295</v>
      </c>
      <c r="E10" s="2">
        <v>472155742295</v>
      </c>
      <c r="F10" s="2">
        <v>472044914070</v>
      </c>
      <c r="G10" s="2">
        <v>474062432626</v>
      </c>
      <c r="H10" s="3">
        <f>+Tabla1[[#This Row],[APROPIACIÓN MARZO]]-Tabla1[[#This Row],[APROPIACIÓN FEBRERO]]</f>
        <v>2017518556</v>
      </c>
      <c r="I10" s="2">
        <v>474073297526</v>
      </c>
      <c r="J10" s="2">
        <f>+Tabla1[[#This Row],[APROPIACIÓN ABRIL]]-Tabla1[[#This Row],[APROPIACIÓN MARZO]]</f>
        <v>10864900</v>
      </c>
    </row>
    <row r="11" spans="1:10" x14ac:dyDescent="0.25">
      <c r="A11" s="1" t="s">
        <v>72</v>
      </c>
      <c r="B11" t="str">
        <f>VLOOKUP(A11,Detalle!$A7:$B490,2,0)</f>
        <v xml:space="preserve">ICBF DIRECCIÓN REGIONAL BOYACÁ </v>
      </c>
      <c r="C11" s="2">
        <f>SUMIFS(Detalle!T$1:T$497,Detalle!A$1:A$497,Presupuesto_Regional!A11)</f>
        <v>186703120332</v>
      </c>
      <c r="D11" s="2">
        <v>185609059142</v>
      </c>
      <c r="E11" s="2">
        <v>185609059142</v>
      </c>
      <c r="F11" s="2">
        <v>185568005182</v>
      </c>
      <c r="G11" s="2">
        <v>187041399813</v>
      </c>
      <c r="H11" s="3">
        <f>+Tabla1[[#This Row],[APROPIACIÓN MARZO]]-Tabla1[[#This Row],[APROPIACIÓN FEBRERO]]</f>
        <v>1473394631</v>
      </c>
      <c r="I11" s="2">
        <v>186703120332</v>
      </c>
      <c r="J11" s="2">
        <f>+Tabla1[[#This Row],[APROPIACIÓN ABRIL]]-Tabla1[[#This Row],[APROPIACIÓN MARZO]]</f>
        <v>-338279481</v>
      </c>
    </row>
    <row r="12" spans="1:10" x14ac:dyDescent="0.25">
      <c r="A12" s="1" t="s">
        <v>74</v>
      </c>
      <c r="B12" t="str">
        <f>VLOOKUP(A12,Detalle!$A8:$B491,2,0)</f>
        <v>ICBF DIRECCIÓN REGIONAL CALDAS</v>
      </c>
      <c r="C12" s="2">
        <f>SUMIFS(Detalle!T$1:T$497,Detalle!A$1:A$497,Presupuesto_Regional!A12)</f>
        <v>156626453520</v>
      </c>
      <c r="D12" s="2">
        <v>157125270899</v>
      </c>
      <c r="E12" s="2">
        <v>157125270899</v>
      </c>
      <c r="F12" s="2">
        <v>156748862829</v>
      </c>
      <c r="G12" s="2">
        <v>156622448520</v>
      </c>
      <c r="H12" s="3">
        <f>+Tabla1[[#This Row],[APROPIACIÓN MARZO]]-Tabla1[[#This Row],[APROPIACIÓN FEBRERO]]</f>
        <v>-126414309</v>
      </c>
      <c r="I12" s="2">
        <v>156626453520</v>
      </c>
      <c r="J12" s="2">
        <f>+Tabla1[[#This Row],[APROPIACIÓN ABRIL]]-Tabla1[[#This Row],[APROPIACIÓN MARZO]]</f>
        <v>4005000</v>
      </c>
    </row>
    <row r="13" spans="1:10" x14ac:dyDescent="0.25">
      <c r="A13" s="1" t="s">
        <v>76</v>
      </c>
      <c r="B13" t="str">
        <f>VLOOKUP(A13,Detalle!$A9:$B492,2,0)</f>
        <v>ICBF DIRECCIÓN REGIONAL CAQUETÁ</v>
      </c>
      <c r="C13" s="2">
        <f>SUMIFS(Detalle!T$1:T$497,Detalle!A$1:A$497,Presupuesto_Regional!A13)</f>
        <v>89138649940</v>
      </c>
      <c r="D13" s="2">
        <v>90041506880</v>
      </c>
      <c r="E13" s="2">
        <v>90041506880</v>
      </c>
      <c r="F13" s="2">
        <v>89475308636</v>
      </c>
      <c r="G13" s="2">
        <v>89670741364</v>
      </c>
      <c r="H13" s="3">
        <f>+Tabla1[[#This Row],[APROPIACIÓN MARZO]]-Tabla1[[#This Row],[APROPIACIÓN FEBRERO]]</f>
        <v>195432728</v>
      </c>
      <c r="I13" s="2">
        <v>89138649940</v>
      </c>
      <c r="J13" s="2">
        <f>+Tabla1[[#This Row],[APROPIACIÓN ABRIL]]-Tabla1[[#This Row],[APROPIACIÓN MARZO]]</f>
        <v>-532091424</v>
      </c>
    </row>
    <row r="14" spans="1:10" x14ac:dyDescent="0.25">
      <c r="A14" s="1" t="s">
        <v>78</v>
      </c>
      <c r="B14" t="str">
        <f>VLOOKUP(A14,Detalle!$A10:$B493,2,0)</f>
        <v>ICBF DIRECCIÓN REGIONAL CAUCA</v>
      </c>
      <c r="C14" s="2">
        <f>SUMIFS(Detalle!T$1:T$497,Detalle!A$1:A$497,Presupuesto_Regional!A14)</f>
        <v>340987886357</v>
      </c>
      <c r="D14" s="2">
        <v>338845561631</v>
      </c>
      <c r="E14" s="2">
        <v>338845561631</v>
      </c>
      <c r="F14" s="2">
        <v>337173088061</v>
      </c>
      <c r="G14" s="2">
        <v>340844392663</v>
      </c>
      <c r="H14" s="3">
        <f>+Tabla1[[#This Row],[APROPIACIÓN MARZO]]-Tabla1[[#This Row],[APROPIACIÓN FEBRERO]]</f>
        <v>3671304602</v>
      </c>
      <c r="I14" s="2">
        <v>340987886357</v>
      </c>
      <c r="J14" s="2">
        <f>+Tabla1[[#This Row],[APROPIACIÓN ABRIL]]-Tabla1[[#This Row],[APROPIACIÓN MARZO]]</f>
        <v>143493694</v>
      </c>
    </row>
    <row r="15" spans="1:10" x14ac:dyDescent="0.25">
      <c r="A15" s="1" t="s">
        <v>80</v>
      </c>
      <c r="B15" t="str">
        <f>VLOOKUP(A15,Detalle!$A11:$B494,2,0)</f>
        <v>ICBF DIRECCIÓN REGIONAL CESAR</v>
      </c>
      <c r="C15" s="2">
        <f>SUMIFS(Detalle!T$1:T$497,Detalle!A$1:A$497,Presupuesto_Regional!A15)</f>
        <v>315839707569</v>
      </c>
      <c r="D15" s="2">
        <v>310750565968</v>
      </c>
      <c r="E15" s="2">
        <v>310750565968</v>
      </c>
      <c r="F15" s="2">
        <v>304212285037</v>
      </c>
      <c r="G15" s="2">
        <v>311416754113</v>
      </c>
      <c r="H15" s="3">
        <f>+Tabla1[[#This Row],[APROPIACIÓN MARZO]]-Tabla1[[#This Row],[APROPIACIÓN FEBRERO]]</f>
        <v>7204469076</v>
      </c>
      <c r="I15" s="2">
        <v>315839707569</v>
      </c>
      <c r="J15" s="2">
        <f>+Tabla1[[#This Row],[APROPIACIÓN ABRIL]]-Tabla1[[#This Row],[APROPIACIÓN MARZO]]</f>
        <v>4422953456</v>
      </c>
    </row>
    <row r="16" spans="1:10" x14ac:dyDescent="0.25">
      <c r="A16" s="1" t="s">
        <v>82</v>
      </c>
      <c r="B16" t="str">
        <f>VLOOKUP(A16,Detalle!$A12:$B495,2,0)</f>
        <v>ICBF DIRECCIÓN REGIONAL CÓRDOBA</v>
      </c>
      <c r="C16" s="2">
        <f>SUMIFS(Detalle!T$1:T$497,Detalle!A$1:A$497,Presupuesto_Regional!A16)</f>
        <v>422352275726</v>
      </c>
      <c r="D16" s="2">
        <v>420905368221</v>
      </c>
      <c r="E16" s="2">
        <v>420905368221</v>
      </c>
      <c r="F16" s="2">
        <v>420784814490</v>
      </c>
      <c r="G16" s="2">
        <v>422532219991</v>
      </c>
      <c r="H16" s="3">
        <f>+Tabla1[[#This Row],[APROPIACIÓN MARZO]]-Tabla1[[#This Row],[APROPIACIÓN FEBRERO]]</f>
        <v>1747405501</v>
      </c>
      <c r="I16" s="2">
        <v>422352275726</v>
      </c>
      <c r="J16" s="2">
        <f>+Tabla1[[#This Row],[APROPIACIÓN ABRIL]]-Tabla1[[#This Row],[APROPIACIÓN MARZO]]</f>
        <v>-179944265</v>
      </c>
    </row>
    <row r="17" spans="1:10" x14ac:dyDescent="0.25">
      <c r="A17" s="1" t="s">
        <v>84</v>
      </c>
      <c r="B17" t="str">
        <f>VLOOKUP(A17,Detalle!$A13:$B496,2,0)</f>
        <v>ICBF DIRECCIÓN REGIONAL CUNDINAMARCA</v>
      </c>
      <c r="C17" s="2">
        <f>SUMIFS(Detalle!T$1:T$497,Detalle!A$1:A$497,Presupuesto_Regional!A17)</f>
        <v>277684197216</v>
      </c>
      <c r="D17" s="2">
        <v>277619326154</v>
      </c>
      <c r="E17" s="2">
        <v>277619326154</v>
      </c>
      <c r="F17" s="2">
        <v>276227787767</v>
      </c>
      <c r="G17" s="2">
        <v>278559545257</v>
      </c>
      <c r="H17" s="3">
        <f>+Tabla1[[#This Row],[APROPIACIÓN MARZO]]-Tabla1[[#This Row],[APROPIACIÓN FEBRERO]]</f>
        <v>2331757490</v>
      </c>
      <c r="I17" s="2">
        <v>277684197216</v>
      </c>
      <c r="J17" s="2">
        <f>+Tabla1[[#This Row],[APROPIACIÓN ABRIL]]-Tabla1[[#This Row],[APROPIACIÓN MARZO]]</f>
        <v>-875348041</v>
      </c>
    </row>
    <row r="18" spans="1:10" x14ac:dyDescent="0.25">
      <c r="A18" s="1" t="s">
        <v>86</v>
      </c>
      <c r="B18" t="str">
        <f>VLOOKUP(A18,Detalle!$A14:$B497,2,0)</f>
        <v>ICBF DIRECCIÓN REGIONAL CHOCÓ</v>
      </c>
      <c r="C18" s="2">
        <f>SUMIFS(Detalle!T$1:T$497,Detalle!A$1:A$497,Presupuesto_Regional!A18)</f>
        <v>256021350705</v>
      </c>
      <c r="D18" s="2">
        <v>256424231147</v>
      </c>
      <c r="E18" s="2">
        <v>256424231147</v>
      </c>
      <c r="F18" s="2">
        <v>256521181029</v>
      </c>
      <c r="G18" s="2">
        <v>255795597967</v>
      </c>
      <c r="H18" s="3">
        <f>+Tabla1[[#This Row],[APROPIACIÓN MARZO]]-Tabla1[[#This Row],[APROPIACIÓN FEBRERO]]</f>
        <v>-725583062</v>
      </c>
      <c r="I18" s="2">
        <v>256021350705</v>
      </c>
      <c r="J18" s="2">
        <f>+Tabla1[[#This Row],[APROPIACIÓN ABRIL]]-Tabla1[[#This Row],[APROPIACIÓN MARZO]]</f>
        <v>225752738</v>
      </c>
    </row>
    <row r="19" spans="1:10" x14ac:dyDescent="0.25">
      <c r="A19" s="1" t="s">
        <v>88</v>
      </c>
      <c r="B19" t="str">
        <f>VLOOKUP(A19,Detalle!$A15:$B498,2,0)</f>
        <v>ICBF DIRECCIÓN REGIONAL HUILA</v>
      </c>
      <c r="C19" s="2">
        <f>SUMIFS(Detalle!T$1:T$497,Detalle!A$1:A$497,Presupuesto_Regional!A19)</f>
        <v>193601105955</v>
      </c>
      <c r="D19" s="2">
        <v>191353469560</v>
      </c>
      <c r="E19" s="2">
        <v>191353469560</v>
      </c>
      <c r="F19" s="2">
        <v>191399086331</v>
      </c>
      <c r="G19" s="2">
        <v>194047366964</v>
      </c>
      <c r="H19" s="3">
        <f>+Tabla1[[#This Row],[APROPIACIÓN MARZO]]-Tabla1[[#This Row],[APROPIACIÓN FEBRERO]]</f>
        <v>2648280633</v>
      </c>
      <c r="I19" s="2">
        <v>193601105955</v>
      </c>
      <c r="J19" s="2">
        <f>+Tabla1[[#This Row],[APROPIACIÓN ABRIL]]-Tabla1[[#This Row],[APROPIACIÓN MARZO]]</f>
        <v>-446261009</v>
      </c>
    </row>
    <row r="20" spans="1:10" x14ac:dyDescent="0.25">
      <c r="A20" s="1" t="s">
        <v>90</v>
      </c>
      <c r="B20" t="str">
        <f>VLOOKUP(A20,Detalle!$A16:$B499,2,0)</f>
        <v>ICBF DIRECCIÓN REGIONAL GUAJIRA</v>
      </c>
      <c r="C20" s="2">
        <f>SUMIFS(Detalle!T$1:T$497,Detalle!A$1:A$497,Presupuesto_Regional!A20)</f>
        <v>851692020416</v>
      </c>
      <c r="D20" s="2">
        <v>850652301924</v>
      </c>
      <c r="E20" s="2">
        <v>850652301924</v>
      </c>
      <c r="F20" s="2">
        <v>852226371021</v>
      </c>
      <c r="G20" s="2">
        <v>851715487900</v>
      </c>
      <c r="H20" s="3">
        <f>+Tabla1[[#This Row],[APROPIACIÓN MARZO]]-Tabla1[[#This Row],[APROPIACIÓN FEBRERO]]</f>
        <v>-510883121</v>
      </c>
      <c r="I20" s="2">
        <v>851692020416</v>
      </c>
      <c r="J20" s="2">
        <f>+Tabla1[[#This Row],[APROPIACIÓN ABRIL]]-Tabla1[[#This Row],[APROPIACIÓN MARZO]]</f>
        <v>-23467484</v>
      </c>
    </row>
    <row r="21" spans="1:10" x14ac:dyDescent="0.25">
      <c r="A21" s="1" t="s">
        <v>92</v>
      </c>
      <c r="B21" t="str">
        <f>VLOOKUP(A21,Detalle!$A17:$B500,2,0)</f>
        <v>ICBF DIRECCIÓN REGIONAL MAGDALENA</v>
      </c>
      <c r="C21" s="2">
        <f>SUMIFS(Detalle!T$1:T$497,Detalle!A$1:A$497,Presupuesto_Regional!A21)</f>
        <v>353663194409</v>
      </c>
      <c r="D21" s="2">
        <v>353849959430</v>
      </c>
      <c r="E21" s="2">
        <v>353849959430</v>
      </c>
      <c r="F21" s="2">
        <v>353200579441</v>
      </c>
      <c r="G21" s="2">
        <v>353744855310</v>
      </c>
      <c r="H21" s="3">
        <f>+Tabla1[[#This Row],[APROPIACIÓN MARZO]]-Tabla1[[#This Row],[APROPIACIÓN FEBRERO]]</f>
        <v>544275869</v>
      </c>
      <c r="I21" s="2">
        <v>353663194409</v>
      </c>
      <c r="J21" s="2">
        <f>+Tabla1[[#This Row],[APROPIACIÓN ABRIL]]-Tabla1[[#This Row],[APROPIACIÓN MARZO]]</f>
        <v>-81660901</v>
      </c>
    </row>
    <row r="22" spans="1:10" x14ac:dyDescent="0.25">
      <c r="A22" s="1" t="s">
        <v>94</v>
      </c>
      <c r="B22" t="str">
        <f>VLOOKUP(A22,Detalle!$A18:$B501,2,0)</f>
        <v>ICBF DIRECCIÓN REGIONAL META</v>
      </c>
      <c r="C22" s="2">
        <f>SUMIFS(Detalle!T$1:T$497,Detalle!A$1:A$497,Presupuesto_Regional!A22)</f>
        <v>159646695557</v>
      </c>
      <c r="D22" s="2">
        <v>159566681784</v>
      </c>
      <c r="E22" s="2">
        <v>159566681784</v>
      </c>
      <c r="F22" s="2">
        <v>159367347520</v>
      </c>
      <c r="G22" s="2">
        <v>159586484857</v>
      </c>
      <c r="H22" s="3">
        <f>+Tabla1[[#This Row],[APROPIACIÓN MARZO]]-Tabla1[[#This Row],[APROPIACIÓN FEBRERO]]</f>
        <v>219137337</v>
      </c>
      <c r="I22" s="2">
        <v>159646695557</v>
      </c>
      <c r="J22" s="2">
        <f>+Tabla1[[#This Row],[APROPIACIÓN ABRIL]]-Tabla1[[#This Row],[APROPIACIÓN MARZO]]</f>
        <v>60210700</v>
      </c>
    </row>
    <row r="23" spans="1:10" x14ac:dyDescent="0.25">
      <c r="A23" s="1" t="s">
        <v>96</v>
      </c>
      <c r="B23" t="str">
        <f>VLOOKUP(A23,Detalle!$A19:$B502,2,0)</f>
        <v>ICBF DIRECCIÓN REGIONAL NARIÑO</v>
      </c>
      <c r="C23" s="2">
        <f>SUMIFS(Detalle!T$1:T$497,Detalle!A$1:A$497,Presupuesto_Regional!A23)</f>
        <v>357581997348</v>
      </c>
      <c r="D23" s="2">
        <v>357630319166</v>
      </c>
      <c r="E23" s="2">
        <v>357630319166</v>
      </c>
      <c r="F23" s="2">
        <v>356058120093</v>
      </c>
      <c r="G23" s="2">
        <v>358912161509</v>
      </c>
      <c r="H23" s="3">
        <f>+Tabla1[[#This Row],[APROPIACIÓN MARZO]]-Tabla1[[#This Row],[APROPIACIÓN FEBRERO]]</f>
        <v>2854041416</v>
      </c>
      <c r="I23" s="2">
        <v>357581997348</v>
      </c>
      <c r="J23" s="2">
        <f>+Tabla1[[#This Row],[APROPIACIÓN ABRIL]]-Tabla1[[#This Row],[APROPIACIÓN MARZO]]</f>
        <v>-1330164161</v>
      </c>
    </row>
    <row r="24" spans="1:10" x14ac:dyDescent="0.25">
      <c r="A24" s="1" t="s">
        <v>98</v>
      </c>
      <c r="B24" t="str">
        <f>VLOOKUP(A24,Detalle!$A20:$B503,2,0)</f>
        <v>ICBF DIRECCIÓN REGIONAL NORTE DE SANTANDER</v>
      </c>
      <c r="C24" s="2">
        <f>SUMIFS(Detalle!T$1:T$497,Detalle!A$1:A$497,Presupuesto_Regional!A24)</f>
        <v>317146217863</v>
      </c>
      <c r="D24" s="2">
        <v>248470749403</v>
      </c>
      <c r="E24" s="2">
        <v>248470749403</v>
      </c>
      <c r="F24" s="2">
        <v>248491364650</v>
      </c>
      <c r="G24" s="2">
        <v>246362320173</v>
      </c>
      <c r="H24" s="3">
        <f>+Tabla1[[#This Row],[APROPIACIÓN MARZO]]-Tabla1[[#This Row],[APROPIACIÓN FEBRERO]]</f>
        <v>-2129044477</v>
      </c>
      <c r="I24" s="2">
        <v>317146217863</v>
      </c>
      <c r="J24" s="2">
        <f>+Tabla1[[#This Row],[APROPIACIÓN ABRIL]]-Tabla1[[#This Row],[APROPIACIÓN MARZO]]</f>
        <v>70783897690</v>
      </c>
    </row>
    <row r="25" spans="1:10" x14ac:dyDescent="0.25">
      <c r="A25" s="1" t="s">
        <v>100</v>
      </c>
      <c r="B25" t="str">
        <f>VLOOKUP(A25,Detalle!$A21:$B504,2,0)</f>
        <v>ICBF DIRECCIÓN REGIONAL QUINDIO</v>
      </c>
      <c r="C25" s="2">
        <f>SUMIFS(Detalle!T$1:T$497,Detalle!A$1:A$497,Presupuesto_Regional!A25)</f>
        <v>75275847955</v>
      </c>
      <c r="D25" s="2">
        <v>75612606786</v>
      </c>
      <c r="E25" s="2">
        <v>75612606786</v>
      </c>
      <c r="F25" s="2">
        <v>75549180794</v>
      </c>
      <c r="G25" s="2">
        <v>75104683405</v>
      </c>
      <c r="H25" s="3">
        <f>+Tabla1[[#This Row],[APROPIACIÓN MARZO]]-Tabla1[[#This Row],[APROPIACIÓN FEBRERO]]</f>
        <v>-444497389</v>
      </c>
      <c r="I25" s="2">
        <v>75275847955</v>
      </c>
      <c r="J25" s="2">
        <f>+Tabla1[[#This Row],[APROPIACIÓN ABRIL]]-Tabla1[[#This Row],[APROPIACIÓN MARZO]]</f>
        <v>171164550</v>
      </c>
    </row>
    <row r="26" spans="1:10" x14ac:dyDescent="0.25">
      <c r="A26" s="1" t="s">
        <v>102</v>
      </c>
      <c r="B26" t="str">
        <f>VLOOKUP(A26,Detalle!$A22:$B505,2,0)</f>
        <v>ICBF DIRECCIÓN REGIONAL RISARALDA</v>
      </c>
      <c r="C26" s="2">
        <f>SUMIFS(Detalle!T$1:T$497,Detalle!A$1:A$497,Presupuesto_Regional!A26)</f>
        <v>135325358832</v>
      </c>
      <c r="D26" s="2">
        <v>129617481367</v>
      </c>
      <c r="E26" s="2">
        <v>129617481367</v>
      </c>
      <c r="F26" s="2">
        <v>129532718492</v>
      </c>
      <c r="G26" s="2">
        <v>134780928768</v>
      </c>
      <c r="H26" s="3">
        <f>+Tabla1[[#This Row],[APROPIACIÓN MARZO]]-Tabla1[[#This Row],[APROPIACIÓN FEBRERO]]</f>
        <v>5248210276</v>
      </c>
      <c r="I26" s="2">
        <v>135325358832</v>
      </c>
      <c r="J26" s="2">
        <f>+Tabla1[[#This Row],[APROPIACIÓN ABRIL]]-Tabla1[[#This Row],[APROPIACIÓN MARZO]]</f>
        <v>544430064</v>
      </c>
    </row>
    <row r="27" spans="1:10" x14ac:dyDescent="0.25">
      <c r="A27" s="1" t="s">
        <v>104</v>
      </c>
      <c r="B27" t="str">
        <f>VLOOKUP(A27,Detalle!$A23:$B506,2,0)</f>
        <v>ICBF DIRECCIÓN REGIONAL SANTANDER</v>
      </c>
      <c r="C27" s="2">
        <f>SUMIFS(Detalle!T$1:T$497,Detalle!A$1:A$497,Presupuesto_Regional!A27)</f>
        <v>266659640905</v>
      </c>
      <c r="D27" s="2">
        <v>266533277820</v>
      </c>
      <c r="E27" s="2">
        <v>266533277820</v>
      </c>
      <c r="F27" s="2">
        <v>266385668417</v>
      </c>
      <c r="G27" s="2">
        <v>266794909571</v>
      </c>
      <c r="H27" s="3">
        <f>+Tabla1[[#This Row],[APROPIACIÓN MARZO]]-Tabla1[[#This Row],[APROPIACIÓN FEBRERO]]</f>
        <v>409241154</v>
      </c>
      <c r="I27" s="2">
        <v>266659640905</v>
      </c>
      <c r="J27" s="2">
        <f>+Tabla1[[#This Row],[APROPIACIÓN ABRIL]]-Tabla1[[#This Row],[APROPIACIÓN MARZO]]</f>
        <v>-135268666</v>
      </c>
    </row>
    <row r="28" spans="1:10" x14ac:dyDescent="0.25">
      <c r="A28" s="1" t="s">
        <v>106</v>
      </c>
      <c r="B28" t="str">
        <f>VLOOKUP(A28,Detalle!$A24:$B507,2,0)</f>
        <v>ICBF DIRECCIÓN REGIONAL SUCRE</v>
      </c>
      <c r="C28" s="2">
        <f>SUMIFS(Detalle!T$1:T$497,Detalle!A$1:A$497,Presupuesto_Regional!A28)</f>
        <v>214659483374</v>
      </c>
      <c r="D28" s="2">
        <v>214821877459</v>
      </c>
      <c r="E28" s="2">
        <v>214821877459</v>
      </c>
      <c r="F28" s="2">
        <v>214868791588</v>
      </c>
      <c r="G28" s="2">
        <v>214638662747</v>
      </c>
      <c r="H28" s="3">
        <f>+Tabla1[[#This Row],[APROPIACIÓN MARZO]]-Tabla1[[#This Row],[APROPIACIÓN FEBRERO]]</f>
        <v>-230128841</v>
      </c>
      <c r="I28" s="2">
        <v>214659483374</v>
      </c>
      <c r="J28" s="2">
        <f>+Tabla1[[#This Row],[APROPIACIÓN ABRIL]]-Tabla1[[#This Row],[APROPIACIÓN MARZO]]</f>
        <v>20820627</v>
      </c>
    </row>
    <row r="29" spans="1:10" x14ac:dyDescent="0.25">
      <c r="A29" s="1" t="s">
        <v>108</v>
      </c>
      <c r="B29" t="str">
        <f>VLOOKUP(A29,Detalle!$A25:$B508,2,0)</f>
        <v>ICBF DIRECCIÓN REGIONAL TOLIMA</v>
      </c>
      <c r="C29" s="2">
        <f>SUMIFS(Detalle!T$1:T$497,Detalle!A$1:A$497,Presupuesto_Regional!A29)</f>
        <v>215093069878</v>
      </c>
      <c r="D29" s="2">
        <v>214914360866</v>
      </c>
      <c r="E29" s="2">
        <v>214914360866</v>
      </c>
      <c r="F29" s="2">
        <v>214762112801</v>
      </c>
      <c r="G29" s="2">
        <v>215104536084</v>
      </c>
      <c r="H29" s="3">
        <f>+Tabla1[[#This Row],[APROPIACIÓN MARZO]]-Tabla1[[#This Row],[APROPIACIÓN FEBRERO]]</f>
        <v>342423283</v>
      </c>
      <c r="I29" s="2">
        <v>215093069878</v>
      </c>
      <c r="J29" s="2">
        <f>+Tabla1[[#This Row],[APROPIACIÓN ABRIL]]-Tabla1[[#This Row],[APROPIACIÓN MARZO]]</f>
        <v>-11466206</v>
      </c>
    </row>
    <row r="30" spans="1:10" x14ac:dyDescent="0.25">
      <c r="A30" s="1" t="s">
        <v>110</v>
      </c>
      <c r="B30" t="str">
        <f>VLOOKUP(A30,Detalle!$A26:$B509,2,0)</f>
        <v>ICBF DIRECCIÓN REGIONAL VALLE</v>
      </c>
      <c r="C30" s="2">
        <f>SUMIFS(Detalle!T$1:T$497,Detalle!A$1:A$497,Presupuesto_Regional!A30)</f>
        <v>538823364458</v>
      </c>
      <c r="D30" s="2">
        <v>529938401300</v>
      </c>
      <c r="E30" s="2">
        <v>529938401300</v>
      </c>
      <c r="F30" s="2">
        <v>526847067055</v>
      </c>
      <c r="G30" s="2">
        <v>530477149447</v>
      </c>
      <c r="H30" s="3">
        <f>+Tabla1[[#This Row],[APROPIACIÓN MARZO]]-Tabla1[[#This Row],[APROPIACIÓN FEBRERO]]</f>
        <v>3630082392</v>
      </c>
      <c r="I30" s="2">
        <v>538823364458</v>
      </c>
      <c r="J30" s="2">
        <f>+Tabla1[[#This Row],[APROPIACIÓN ABRIL]]-Tabla1[[#This Row],[APROPIACIÓN MARZO]]</f>
        <v>8346215011</v>
      </c>
    </row>
    <row r="31" spans="1:10" x14ac:dyDescent="0.25">
      <c r="A31" s="1" t="s">
        <v>112</v>
      </c>
      <c r="B31" t="str">
        <f>VLOOKUP(A31,Detalle!$A27:$B510,2,0)</f>
        <v>ICBF DIRECCIÓN REGIONAL ARAUCA</v>
      </c>
      <c r="C31" s="2">
        <f>SUMIFS(Detalle!T$1:T$497,Detalle!A$1:A$497,Presupuesto_Regional!A31)</f>
        <v>73504706431</v>
      </c>
      <c r="D31" s="2">
        <v>73231287243</v>
      </c>
      <c r="E31" s="2">
        <v>73231287243</v>
      </c>
      <c r="F31" s="2">
        <v>73314428863</v>
      </c>
      <c r="G31" s="2">
        <v>72650553053</v>
      </c>
      <c r="H31" s="3">
        <f>+Tabla1[[#This Row],[APROPIACIÓN MARZO]]-Tabla1[[#This Row],[APROPIACIÓN FEBRERO]]</f>
        <v>-663875810</v>
      </c>
      <c r="I31" s="2">
        <v>73504706431</v>
      </c>
      <c r="J31" s="2">
        <f>+Tabla1[[#This Row],[APROPIACIÓN ABRIL]]-Tabla1[[#This Row],[APROPIACIÓN MARZO]]</f>
        <v>854153378</v>
      </c>
    </row>
    <row r="32" spans="1:10" x14ac:dyDescent="0.25">
      <c r="A32" s="1" t="s">
        <v>114</v>
      </c>
      <c r="B32" t="str">
        <f>VLOOKUP(A32,Detalle!$A28:$B511,2,0)</f>
        <v>ICBF DIRECCIÓN REGIONAL CASANARE</v>
      </c>
      <c r="C32" s="2">
        <f>SUMIFS(Detalle!T$1:T$497,Detalle!A$1:A$497,Presupuesto_Regional!A32)</f>
        <v>65459212934</v>
      </c>
      <c r="D32" s="2">
        <v>64848153818</v>
      </c>
      <c r="E32" s="2">
        <v>64848153818</v>
      </c>
      <c r="F32" s="2">
        <v>64932615824</v>
      </c>
      <c r="G32" s="2">
        <v>65330838998</v>
      </c>
      <c r="H32" s="3">
        <f>+Tabla1[[#This Row],[APROPIACIÓN MARZO]]-Tabla1[[#This Row],[APROPIACIÓN FEBRERO]]</f>
        <v>398223174</v>
      </c>
      <c r="I32" s="2">
        <v>65459212934</v>
      </c>
      <c r="J32" s="2">
        <f>+Tabla1[[#This Row],[APROPIACIÓN ABRIL]]-Tabla1[[#This Row],[APROPIACIÓN MARZO]]</f>
        <v>128373936</v>
      </c>
    </row>
    <row r="33" spans="1:10" x14ac:dyDescent="0.25">
      <c r="A33" s="1" t="s">
        <v>116</v>
      </c>
      <c r="B33" t="str">
        <f>VLOOKUP(A33,Detalle!$A29:$B512,2,0)</f>
        <v>ICBF DIRECCIÓN REGIONAL PUTUMAYO</v>
      </c>
      <c r="C33" s="2">
        <f>SUMIFS(Detalle!T$1:T$497,Detalle!A$1:A$497,Presupuesto_Regional!A33)</f>
        <v>72641618795</v>
      </c>
      <c r="D33" s="2">
        <v>70920298980</v>
      </c>
      <c r="E33" s="2">
        <v>70920298980</v>
      </c>
      <c r="F33" s="2">
        <v>71078952295</v>
      </c>
      <c r="G33" s="2">
        <v>72598360127</v>
      </c>
      <c r="H33" s="3">
        <f>+Tabla1[[#This Row],[APROPIACIÓN MARZO]]-Tabla1[[#This Row],[APROPIACIÓN FEBRERO]]</f>
        <v>1519407832</v>
      </c>
      <c r="I33" s="2">
        <v>72641618795</v>
      </c>
      <c r="J33" s="2">
        <f>+Tabla1[[#This Row],[APROPIACIÓN ABRIL]]-Tabla1[[#This Row],[APROPIACIÓN MARZO]]</f>
        <v>43258668</v>
      </c>
    </row>
    <row r="34" spans="1:10" x14ac:dyDescent="0.25">
      <c r="A34" s="1" t="s">
        <v>118</v>
      </c>
      <c r="B34" t="str">
        <f>VLOOKUP(A34,Detalle!$A30:$B513,2,0)</f>
        <v>ICBF DIRECCIÓN REGIONAL SAN ANDRES</v>
      </c>
      <c r="C34" s="2">
        <f>SUMIFS(Detalle!T$1:T$497,Detalle!A$1:A$497,Presupuesto_Regional!A34)</f>
        <v>14890809729</v>
      </c>
      <c r="D34" s="2">
        <v>14966445674</v>
      </c>
      <c r="E34" s="2">
        <v>14966445674</v>
      </c>
      <c r="F34" s="2">
        <v>14800108537</v>
      </c>
      <c r="G34" s="2">
        <v>14852990747</v>
      </c>
      <c r="H34" s="3">
        <f>+Tabla1[[#This Row],[APROPIACIÓN MARZO]]-Tabla1[[#This Row],[APROPIACIÓN FEBRERO]]</f>
        <v>52882210</v>
      </c>
      <c r="I34" s="2">
        <v>14890809729</v>
      </c>
      <c r="J34" s="2">
        <f>+Tabla1[[#This Row],[APROPIACIÓN ABRIL]]-Tabla1[[#This Row],[APROPIACIÓN MARZO]]</f>
        <v>37818982</v>
      </c>
    </row>
    <row r="35" spans="1:10" x14ac:dyDescent="0.25">
      <c r="A35" s="1" t="s">
        <v>120</v>
      </c>
      <c r="B35" t="str">
        <f>VLOOKUP(A35,Detalle!$A31:$B514,2,0)</f>
        <v>ICBF DIRECCIÓN REGIONAL AMAZONAS</v>
      </c>
      <c r="C35" s="2">
        <f>SUMIFS(Detalle!T$1:T$497,Detalle!A$1:A$497,Presupuesto_Regional!A35)</f>
        <v>28074198918</v>
      </c>
      <c r="D35" s="2">
        <v>27767615632</v>
      </c>
      <c r="E35" s="2">
        <v>27767615632</v>
      </c>
      <c r="F35" s="2">
        <v>27808621613</v>
      </c>
      <c r="G35" s="2">
        <v>27986376386</v>
      </c>
      <c r="H35" s="3">
        <f>+Tabla1[[#This Row],[APROPIACIÓN MARZO]]-Tabla1[[#This Row],[APROPIACIÓN FEBRERO]]</f>
        <v>177754773</v>
      </c>
      <c r="I35" s="2">
        <v>28074198918</v>
      </c>
      <c r="J35" s="2">
        <f>+Tabla1[[#This Row],[APROPIACIÓN ABRIL]]-Tabla1[[#This Row],[APROPIACIÓN MARZO]]</f>
        <v>87822532</v>
      </c>
    </row>
    <row r="36" spans="1:10" x14ac:dyDescent="0.25">
      <c r="A36" s="1" t="s">
        <v>122</v>
      </c>
      <c r="B36" t="str">
        <f>VLOOKUP(A36,Detalle!$A32:$B515,2,0)</f>
        <v>ICBF DIRECCIÓN REGIONAL GUAINIA</v>
      </c>
      <c r="C36" s="2">
        <f>SUMIFS(Detalle!T$1:T$497,Detalle!A$1:A$497,Presupuesto_Regional!A36)</f>
        <v>19681940064</v>
      </c>
      <c r="D36" s="2">
        <v>19496961186</v>
      </c>
      <c r="E36" s="2">
        <v>19496961186</v>
      </c>
      <c r="F36" s="2">
        <v>16216885602</v>
      </c>
      <c r="G36" s="2">
        <v>19680940064</v>
      </c>
      <c r="H36" s="3">
        <f>+Tabla1[[#This Row],[APROPIACIÓN MARZO]]-Tabla1[[#This Row],[APROPIACIÓN FEBRERO]]</f>
        <v>3464054462</v>
      </c>
      <c r="I36" s="2">
        <v>19681940064</v>
      </c>
      <c r="J36" s="2">
        <f>+Tabla1[[#This Row],[APROPIACIÓN ABRIL]]-Tabla1[[#This Row],[APROPIACIÓN MARZO]]</f>
        <v>1000000</v>
      </c>
    </row>
    <row r="37" spans="1:10" x14ac:dyDescent="0.25">
      <c r="A37" s="1" t="s">
        <v>124</v>
      </c>
      <c r="B37" t="str">
        <f>VLOOKUP(A37,Detalle!$A33:$B516,2,0)</f>
        <v>ICBF DIRECCIÓN REGIONAL GUAVIARE</v>
      </c>
      <c r="C37" s="2">
        <f>SUMIFS(Detalle!T$1:T$497,Detalle!A$1:A$497,Presupuesto_Regional!A37)</f>
        <v>25631411208</v>
      </c>
      <c r="D37" s="2">
        <v>24962071145</v>
      </c>
      <c r="E37" s="2">
        <v>24962071145</v>
      </c>
      <c r="F37" s="2">
        <v>24999984273</v>
      </c>
      <c r="G37" s="2">
        <v>25616244509</v>
      </c>
      <c r="H37" s="3">
        <f>+Tabla1[[#This Row],[APROPIACIÓN MARZO]]-Tabla1[[#This Row],[APROPIACIÓN FEBRERO]]</f>
        <v>616260236</v>
      </c>
      <c r="I37" s="2">
        <v>25631411208</v>
      </c>
      <c r="J37" s="2">
        <f>+Tabla1[[#This Row],[APROPIACIÓN ABRIL]]-Tabla1[[#This Row],[APROPIACIÓN MARZO]]</f>
        <v>15166699</v>
      </c>
    </row>
    <row r="38" spans="1:10" x14ac:dyDescent="0.25">
      <c r="A38" s="1" t="s">
        <v>126</v>
      </c>
      <c r="B38" t="str">
        <f>VLOOKUP(A38,Detalle!$A34:$B517,2,0)</f>
        <v>ICBF DIRECCIÓN REGIONAL VAUPÉS</v>
      </c>
      <c r="C38" s="2">
        <f>SUMIFS(Detalle!T$1:T$497,Detalle!A$1:A$497,Presupuesto_Regional!A38)</f>
        <v>15751398048</v>
      </c>
      <c r="D38" s="2">
        <v>15275344408</v>
      </c>
      <c r="E38" s="2">
        <v>15275344408</v>
      </c>
      <c r="F38" s="2">
        <v>14337732943</v>
      </c>
      <c r="G38" s="2">
        <v>15681205957</v>
      </c>
      <c r="H38" s="3">
        <f>+Tabla1[[#This Row],[APROPIACIÓN MARZO]]-Tabla1[[#This Row],[APROPIACIÓN FEBRERO]]</f>
        <v>1343473014</v>
      </c>
      <c r="I38" s="2">
        <v>15751398048</v>
      </c>
      <c r="J38" s="2">
        <f>+Tabla1[[#This Row],[APROPIACIÓN ABRIL]]-Tabla1[[#This Row],[APROPIACIÓN MARZO]]</f>
        <v>70192091</v>
      </c>
    </row>
    <row r="39" spans="1:10" x14ac:dyDescent="0.25">
      <c r="A39" s="1" t="s">
        <v>128</v>
      </c>
      <c r="B39" t="str">
        <f>VLOOKUP(A39,Detalle!$A35:$B518,2,0)</f>
        <v>ICBF DIRECCIÓN REGIONAL VICHADA</v>
      </c>
      <c r="C39" s="2">
        <f>SUMIFS(Detalle!T$1:T$497,Detalle!A$1:A$497,Presupuesto_Regional!A39)</f>
        <v>26060630939</v>
      </c>
      <c r="D39" s="2">
        <v>25506119214</v>
      </c>
      <c r="E39" s="2">
        <v>25506119214</v>
      </c>
      <c r="F39" s="2">
        <v>28846708190</v>
      </c>
      <c r="G39" s="2">
        <v>25707557698</v>
      </c>
      <c r="H39" s="3">
        <f>+Tabla1[[#This Row],[APROPIACIÓN MARZO]]-Tabla1[[#This Row],[APROPIACIÓN FEBRERO]]</f>
        <v>-3139150492</v>
      </c>
      <c r="I39" s="2">
        <v>26060630939</v>
      </c>
      <c r="J39" s="2">
        <f>+Tabla1[[#This Row],[APROPIACIÓN ABRIL]]-Tabla1[[#This Row],[APROPIACIÓN MARZO]]</f>
        <v>353073241</v>
      </c>
    </row>
    <row r="40" spans="1:10" x14ac:dyDescent="0.25">
      <c r="A40" s="9" t="s">
        <v>138</v>
      </c>
      <c r="C40" s="2">
        <f>SUMIFS(Detalle!T$1:T$497,Detalle!A$1:A$497,Presupuesto_Regional!A40)</f>
        <v>0</v>
      </c>
      <c r="D40" s="17">
        <f>SUBTOTAL(109,D6:D39)</f>
        <v>10332497010495</v>
      </c>
      <c r="E40" s="2">
        <f>SUBTOTAL(109,E6:E39)</f>
        <v>10332497010495</v>
      </c>
      <c r="F40" s="2">
        <f>SUBTOTAL(109,F6:F39)</f>
        <v>10323090669476</v>
      </c>
      <c r="G40" s="2">
        <f>SUBTOTAL(109,G6:G39)</f>
        <v>10324685754018</v>
      </c>
      <c r="H40" s="3">
        <f>+Tabla1[[#This Row],[APROPIACIÓN MARZO]]-Tabla1[[#This Row],[APROPIACIÓN FEBRERO]]</f>
        <v>1595084542</v>
      </c>
      <c r="I40" s="2">
        <f>SUBTOTAL(109,I6:I39)</f>
        <v>10410379920070</v>
      </c>
      <c r="J40" s="2">
        <f>+Tabla1[[#This Row],[APROPIACIÓN ABRIL]]-Tabla1[[#This Row],[APROPIACIÓN MARZO]]</f>
        <v>85694166052</v>
      </c>
    </row>
    <row r="41" spans="1:10" x14ac:dyDescent="0.25">
      <c r="C41" s="3"/>
      <c r="D41" s="3"/>
      <c r="E41" s="3"/>
      <c r="F41" s="3"/>
      <c r="G41" s="3"/>
      <c r="H41" s="3"/>
      <c r="I41" s="3">
        <f>+I40-G40</f>
        <v>85694166052</v>
      </c>
      <c r="J41" s="3"/>
    </row>
    <row r="42" spans="1:10" x14ac:dyDescent="0.25">
      <c r="I42" s="21"/>
      <c r="J42" s="3"/>
    </row>
    <row r="43" spans="1:10" x14ac:dyDescent="0.25">
      <c r="J43" s="3"/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7F9F-15FA-43C3-BB29-28E53109F49C}">
  <dimension ref="A3:B24"/>
  <sheetViews>
    <sheetView workbookViewId="0">
      <selection activeCell="A30" sqref="A30"/>
    </sheetView>
  </sheetViews>
  <sheetFormatPr baseColWidth="10" defaultRowHeight="15" x14ac:dyDescent="0.25"/>
  <cols>
    <col min="1" max="1" width="209.28515625" bestFit="1" customWidth="1"/>
    <col min="2" max="2" width="21.5703125" bestFit="1" customWidth="1"/>
  </cols>
  <sheetData>
    <row r="3" spans="1:2" x14ac:dyDescent="0.25">
      <c r="A3" s="18" t="s">
        <v>130</v>
      </c>
      <c r="B3" t="s">
        <v>181</v>
      </c>
    </row>
    <row r="4" spans="1:2" x14ac:dyDescent="0.25">
      <c r="A4" s="23" t="s">
        <v>53</v>
      </c>
      <c r="B4" s="19">
        <v>400000000000</v>
      </c>
    </row>
    <row r="5" spans="1:2" x14ac:dyDescent="0.25">
      <c r="A5" s="23" t="s">
        <v>63</v>
      </c>
      <c r="B5" s="19">
        <v>398953693196</v>
      </c>
    </row>
    <row r="6" spans="1:2" x14ac:dyDescent="0.25">
      <c r="A6" s="23" t="s">
        <v>56</v>
      </c>
      <c r="B6" s="19">
        <v>6124449183360</v>
      </c>
    </row>
    <row r="7" spans="1:2" x14ac:dyDescent="0.25">
      <c r="A7" s="23" t="s">
        <v>60</v>
      </c>
      <c r="B7" s="19">
        <v>1395058101243</v>
      </c>
    </row>
    <row r="8" spans="1:2" x14ac:dyDescent="0.25">
      <c r="A8" s="23" t="s">
        <v>50</v>
      </c>
      <c r="B8" s="19">
        <v>19800018005</v>
      </c>
    </row>
    <row r="9" spans="1:2" x14ac:dyDescent="0.25">
      <c r="A9" s="23" t="s">
        <v>58</v>
      </c>
      <c r="B9" s="19">
        <v>985925824076</v>
      </c>
    </row>
    <row r="10" spans="1:2" x14ac:dyDescent="0.25">
      <c r="A10" s="23" t="s">
        <v>147</v>
      </c>
      <c r="B10" s="19">
        <v>683777435</v>
      </c>
    </row>
    <row r="11" spans="1:2" x14ac:dyDescent="0.25">
      <c r="A11" s="23" t="s">
        <v>35</v>
      </c>
      <c r="B11" s="19">
        <v>46471138488</v>
      </c>
    </row>
    <row r="12" spans="1:2" x14ac:dyDescent="0.25">
      <c r="A12" s="23" t="s">
        <v>31</v>
      </c>
      <c r="B12" s="19">
        <v>220735470000</v>
      </c>
    </row>
    <row r="13" spans="1:2" x14ac:dyDescent="0.25">
      <c r="A13" s="23" t="s">
        <v>47</v>
      </c>
      <c r="B13" s="19">
        <v>23294824198</v>
      </c>
    </row>
    <row r="14" spans="1:2" x14ac:dyDescent="0.25">
      <c r="A14" s="23" t="s">
        <v>45</v>
      </c>
      <c r="B14" s="19">
        <v>4842518267</v>
      </c>
    </row>
    <row r="15" spans="1:2" x14ac:dyDescent="0.25">
      <c r="A15" s="23" t="s">
        <v>39</v>
      </c>
      <c r="B15" s="19">
        <v>5502000000</v>
      </c>
    </row>
    <row r="16" spans="1:2" x14ac:dyDescent="0.25">
      <c r="A16" s="23" t="s">
        <v>37</v>
      </c>
      <c r="B16" s="19">
        <v>105525916</v>
      </c>
    </row>
    <row r="17" spans="1:2" x14ac:dyDescent="0.25">
      <c r="A17" s="23" t="s">
        <v>43</v>
      </c>
      <c r="B17" s="19">
        <v>79730600</v>
      </c>
    </row>
    <row r="18" spans="1:2" x14ac:dyDescent="0.25">
      <c r="A18" s="23" t="s">
        <v>33</v>
      </c>
      <c r="B18" s="19">
        <v>52057310000</v>
      </c>
    </row>
    <row r="19" spans="1:2" x14ac:dyDescent="0.25">
      <c r="A19" s="23" t="s">
        <v>29</v>
      </c>
      <c r="B19" s="19">
        <v>637201550000</v>
      </c>
    </row>
    <row r="20" spans="1:2" x14ac:dyDescent="0.25">
      <c r="A20" s="23" t="s">
        <v>41</v>
      </c>
      <c r="B20" s="19">
        <v>6937250286</v>
      </c>
    </row>
    <row r="21" spans="1:2" x14ac:dyDescent="0.25">
      <c r="A21" s="23" t="s">
        <v>193</v>
      </c>
      <c r="B21" s="19">
        <v>40000000000</v>
      </c>
    </row>
    <row r="22" spans="1:2" x14ac:dyDescent="0.25">
      <c r="A22" s="23" t="s">
        <v>196</v>
      </c>
      <c r="B22" s="19">
        <v>28282005000</v>
      </c>
    </row>
    <row r="23" spans="1:2" x14ac:dyDescent="0.25">
      <c r="A23" s="23" t="s">
        <v>199</v>
      </c>
      <c r="B23" s="19">
        <v>20000000000</v>
      </c>
    </row>
    <row r="24" spans="1:2" x14ac:dyDescent="0.25">
      <c r="A24" s="23" t="s">
        <v>131</v>
      </c>
      <c r="B24" s="19">
        <v>10410379920070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B49E-B165-4C0F-B909-24D9E644F975}">
  <dimension ref="A3:C40"/>
  <sheetViews>
    <sheetView topLeftCell="A17" workbookViewId="0">
      <selection activeCell="C41" sqref="C41"/>
    </sheetView>
  </sheetViews>
  <sheetFormatPr baseColWidth="10" defaultRowHeight="15" x14ac:dyDescent="0.25"/>
  <cols>
    <col min="1" max="1" width="49.5703125" bestFit="1" customWidth="1"/>
    <col min="2" max="2" width="45.7109375" bestFit="1" customWidth="1"/>
    <col min="3" max="3" width="21.5703125" bestFit="1" customWidth="1"/>
  </cols>
  <sheetData>
    <row r="3" spans="1:3" x14ac:dyDescent="0.25">
      <c r="A3" s="18" t="s">
        <v>181</v>
      </c>
    </row>
    <row r="4" spans="1:3" x14ac:dyDescent="0.25">
      <c r="A4" s="18" t="s">
        <v>0</v>
      </c>
      <c r="B4" s="18" t="s">
        <v>1</v>
      </c>
      <c r="C4" t="s">
        <v>188</v>
      </c>
    </row>
    <row r="5" spans="1:3" x14ac:dyDescent="0.25">
      <c r="A5" t="s">
        <v>23</v>
      </c>
      <c r="B5" t="s">
        <v>24</v>
      </c>
      <c r="C5" s="19">
        <v>2211546429757</v>
      </c>
    </row>
    <row r="6" spans="1:3" x14ac:dyDescent="0.25">
      <c r="A6" t="s">
        <v>64</v>
      </c>
      <c r="B6" t="s">
        <v>65</v>
      </c>
      <c r="C6" s="19">
        <v>701861076669</v>
      </c>
    </row>
    <row r="7" spans="1:3" x14ac:dyDescent="0.25">
      <c r="A7" t="s">
        <v>66</v>
      </c>
      <c r="B7" t="s">
        <v>67</v>
      </c>
      <c r="C7" s="19">
        <v>394526064319</v>
      </c>
    </row>
    <row r="8" spans="1:3" x14ac:dyDescent="0.25">
      <c r="A8" t="s">
        <v>68</v>
      </c>
      <c r="B8" t="s">
        <v>69</v>
      </c>
      <c r="C8" s="19">
        <v>562155486418</v>
      </c>
    </row>
    <row r="9" spans="1:3" x14ac:dyDescent="0.25">
      <c r="A9" t="s">
        <v>70</v>
      </c>
      <c r="B9" t="s">
        <v>71</v>
      </c>
      <c r="C9" s="19">
        <v>474073297526</v>
      </c>
    </row>
    <row r="10" spans="1:3" x14ac:dyDescent="0.25">
      <c r="A10" t="s">
        <v>72</v>
      </c>
      <c r="B10" t="s">
        <v>73</v>
      </c>
      <c r="C10" s="19">
        <v>186703120332</v>
      </c>
    </row>
    <row r="11" spans="1:3" x14ac:dyDescent="0.25">
      <c r="A11" t="s">
        <v>74</v>
      </c>
      <c r="B11" t="s">
        <v>75</v>
      </c>
      <c r="C11" s="19">
        <v>156626453520</v>
      </c>
    </row>
    <row r="12" spans="1:3" x14ac:dyDescent="0.25">
      <c r="A12" t="s">
        <v>76</v>
      </c>
      <c r="B12" t="s">
        <v>77</v>
      </c>
      <c r="C12" s="19">
        <v>89138649940</v>
      </c>
    </row>
    <row r="13" spans="1:3" x14ac:dyDescent="0.25">
      <c r="A13" t="s">
        <v>78</v>
      </c>
      <c r="B13" t="s">
        <v>79</v>
      </c>
      <c r="C13" s="19">
        <v>340987886357</v>
      </c>
    </row>
    <row r="14" spans="1:3" x14ac:dyDescent="0.25">
      <c r="A14" t="s">
        <v>80</v>
      </c>
      <c r="B14" t="s">
        <v>81</v>
      </c>
      <c r="C14" s="19">
        <v>315839707569</v>
      </c>
    </row>
    <row r="15" spans="1:3" x14ac:dyDescent="0.25">
      <c r="A15" t="s">
        <v>82</v>
      </c>
      <c r="B15" t="s">
        <v>83</v>
      </c>
      <c r="C15" s="19">
        <v>422352275726</v>
      </c>
    </row>
    <row r="16" spans="1:3" x14ac:dyDescent="0.25">
      <c r="A16" t="s">
        <v>84</v>
      </c>
      <c r="B16" t="s">
        <v>85</v>
      </c>
      <c r="C16" s="19">
        <v>277684197216</v>
      </c>
    </row>
    <row r="17" spans="1:3" x14ac:dyDescent="0.25">
      <c r="A17" t="s">
        <v>86</v>
      </c>
      <c r="B17" t="s">
        <v>87</v>
      </c>
      <c r="C17" s="19">
        <v>256021350705</v>
      </c>
    </row>
    <row r="18" spans="1:3" x14ac:dyDescent="0.25">
      <c r="A18" t="s">
        <v>88</v>
      </c>
      <c r="B18" t="s">
        <v>89</v>
      </c>
      <c r="C18" s="19">
        <v>193601105955</v>
      </c>
    </row>
    <row r="19" spans="1:3" x14ac:dyDescent="0.25">
      <c r="A19" t="s">
        <v>90</v>
      </c>
      <c r="B19" t="s">
        <v>91</v>
      </c>
      <c r="C19" s="19">
        <v>851692020416</v>
      </c>
    </row>
    <row r="20" spans="1:3" x14ac:dyDescent="0.25">
      <c r="A20" t="s">
        <v>92</v>
      </c>
      <c r="B20" t="s">
        <v>93</v>
      </c>
      <c r="C20" s="19">
        <v>353663194409</v>
      </c>
    </row>
    <row r="21" spans="1:3" x14ac:dyDescent="0.25">
      <c r="A21" t="s">
        <v>94</v>
      </c>
      <c r="B21" t="s">
        <v>95</v>
      </c>
      <c r="C21" s="19">
        <v>159646695557</v>
      </c>
    </row>
    <row r="22" spans="1:3" x14ac:dyDescent="0.25">
      <c r="A22" t="s">
        <v>96</v>
      </c>
      <c r="B22" t="s">
        <v>97</v>
      </c>
      <c r="C22" s="19">
        <v>357581997348</v>
      </c>
    </row>
    <row r="23" spans="1:3" x14ac:dyDescent="0.25">
      <c r="A23" t="s">
        <v>98</v>
      </c>
      <c r="B23" t="s">
        <v>99</v>
      </c>
      <c r="C23" s="19">
        <v>317146217863</v>
      </c>
    </row>
    <row r="24" spans="1:3" x14ac:dyDescent="0.25">
      <c r="A24" t="s">
        <v>100</v>
      </c>
      <c r="B24" t="s">
        <v>101</v>
      </c>
      <c r="C24" s="19">
        <v>75275847955</v>
      </c>
    </row>
    <row r="25" spans="1:3" x14ac:dyDescent="0.25">
      <c r="A25" t="s">
        <v>102</v>
      </c>
      <c r="B25" t="s">
        <v>103</v>
      </c>
      <c r="C25" s="19">
        <v>135325358832</v>
      </c>
    </row>
    <row r="26" spans="1:3" x14ac:dyDescent="0.25">
      <c r="A26" t="s">
        <v>104</v>
      </c>
      <c r="B26" t="s">
        <v>105</v>
      </c>
      <c r="C26" s="19">
        <v>266659640905</v>
      </c>
    </row>
    <row r="27" spans="1:3" x14ac:dyDescent="0.25">
      <c r="A27" t="s">
        <v>106</v>
      </c>
      <c r="B27" t="s">
        <v>107</v>
      </c>
      <c r="C27" s="19">
        <v>214659483374</v>
      </c>
    </row>
    <row r="28" spans="1:3" x14ac:dyDescent="0.25">
      <c r="A28" t="s">
        <v>108</v>
      </c>
      <c r="B28" t="s">
        <v>109</v>
      </c>
      <c r="C28" s="19">
        <v>215093069878</v>
      </c>
    </row>
    <row r="29" spans="1:3" x14ac:dyDescent="0.25">
      <c r="A29" t="s">
        <v>110</v>
      </c>
      <c r="B29" t="s">
        <v>111</v>
      </c>
      <c r="C29" s="19">
        <v>538823364458</v>
      </c>
    </row>
    <row r="30" spans="1:3" x14ac:dyDescent="0.25">
      <c r="A30" t="s">
        <v>112</v>
      </c>
      <c r="B30" t="s">
        <v>113</v>
      </c>
      <c r="C30" s="19">
        <v>73504706431</v>
      </c>
    </row>
    <row r="31" spans="1:3" x14ac:dyDescent="0.25">
      <c r="A31" t="s">
        <v>114</v>
      </c>
      <c r="B31" t="s">
        <v>115</v>
      </c>
      <c r="C31" s="19">
        <v>65459212934</v>
      </c>
    </row>
    <row r="32" spans="1:3" x14ac:dyDescent="0.25">
      <c r="A32" t="s">
        <v>116</v>
      </c>
      <c r="B32" t="s">
        <v>117</v>
      </c>
      <c r="C32" s="19">
        <v>72641618795</v>
      </c>
    </row>
    <row r="33" spans="1:3" x14ac:dyDescent="0.25">
      <c r="A33" t="s">
        <v>118</v>
      </c>
      <c r="B33" t="s">
        <v>119</v>
      </c>
      <c r="C33" s="19">
        <v>14890809729</v>
      </c>
    </row>
    <row r="34" spans="1:3" x14ac:dyDescent="0.25">
      <c r="A34" t="s">
        <v>120</v>
      </c>
      <c r="B34" t="s">
        <v>121</v>
      </c>
      <c r="C34" s="19">
        <v>28074198918</v>
      </c>
    </row>
    <row r="35" spans="1:3" x14ac:dyDescent="0.25">
      <c r="A35" t="s">
        <v>122</v>
      </c>
      <c r="B35" t="s">
        <v>123</v>
      </c>
      <c r="C35" s="19">
        <v>19681940064</v>
      </c>
    </row>
    <row r="36" spans="1:3" x14ac:dyDescent="0.25">
      <c r="A36" t="s">
        <v>124</v>
      </c>
      <c r="B36" t="s">
        <v>125</v>
      </c>
      <c r="C36" s="19">
        <v>25631411208</v>
      </c>
    </row>
    <row r="37" spans="1:3" x14ac:dyDescent="0.25">
      <c r="A37" t="s">
        <v>126</v>
      </c>
      <c r="B37" t="s">
        <v>127</v>
      </c>
      <c r="C37" s="19">
        <v>15751398048</v>
      </c>
    </row>
    <row r="38" spans="1:3" x14ac:dyDescent="0.25">
      <c r="A38" t="s">
        <v>128</v>
      </c>
      <c r="B38" t="s">
        <v>129</v>
      </c>
      <c r="C38" s="19">
        <v>26060630939</v>
      </c>
    </row>
    <row r="39" spans="1:3" x14ac:dyDescent="0.25">
      <c r="A39" t="s">
        <v>131</v>
      </c>
      <c r="C39" s="19">
        <v>10410379920070</v>
      </c>
    </row>
    <row r="40" spans="1:3" x14ac:dyDescent="0.25">
      <c r="C40" s="3">
        <f>+GETPIVOTDATA("APR. VIGENTE",$A$3)-Tabla1[[#This Row],[APROPIACIÓN ABRIL]]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9"/>
  <sheetViews>
    <sheetView showGridLines="0" topLeftCell="M490" workbookViewId="0">
      <selection activeCell="C19" sqref="C19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9" width="18.85546875" customWidth="1"/>
    <col min="20" max="20" width="21.5703125" bestFit="1" customWidth="1"/>
    <col min="21" max="27" width="18.85546875" customWidth="1"/>
    <col min="28" max="28" width="0" hidden="1" customWidth="1"/>
    <col min="29" max="29" width="6.42578125" customWidth="1"/>
  </cols>
  <sheetData>
    <row r="1" spans="1:28" x14ac:dyDescent="0.25">
      <c r="A1" s="29" t="s">
        <v>142</v>
      </c>
      <c r="B1" s="29">
        <v>2025</v>
      </c>
      <c r="C1" s="30" t="s">
        <v>150</v>
      </c>
      <c r="D1" s="30" t="s">
        <v>150</v>
      </c>
      <c r="E1" s="30" t="s">
        <v>150</v>
      </c>
      <c r="F1" s="30" t="s">
        <v>150</v>
      </c>
      <c r="G1" s="30" t="s">
        <v>150</v>
      </c>
      <c r="H1" s="30" t="s">
        <v>150</v>
      </c>
      <c r="I1" s="30" t="s">
        <v>150</v>
      </c>
      <c r="J1" s="30" t="s">
        <v>150</v>
      </c>
      <c r="K1" s="30" t="s">
        <v>150</v>
      </c>
      <c r="L1" s="30" t="s">
        <v>150</v>
      </c>
      <c r="M1" s="30" t="s">
        <v>150</v>
      </c>
      <c r="N1" s="30" t="s">
        <v>150</v>
      </c>
      <c r="O1" s="30" t="s">
        <v>150</v>
      </c>
      <c r="P1" s="30" t="s">
        <v>150</v>
      </c>
      <c r="Q1" s="30" t="s">
        <v>150</v>
      </c>
      <c r="R1" s="30" t="s">
        <v>150</v>
      </c>
      <c r="S1" s="30" t="s">
        <v>150</v>
      </c>
      <c r="T1" s="30" t="s">
        <v>150</v>
      </c>
      <c r="U1" s="30" t="s">
        <v>150</v>
      </c>
      <c r="V1" s="30" t="s">
        <v>150</v>
      </c>
      <c r="W1" s="30" t="s">
        <v>150</v>
      </c>
      <c r="X1" s="30" t="s">
        <v>150</v>
      </c>
      <c r="Y1" s="30" t="s">
        <v>150</v>
      </c>
      <c r="Z1" s="30" t="s">
        <v>150</v>
      </c>
      <c r="AA1" s="30" t="s">
        <v>150</v>
      </c>
    </row>
    <row r="2" spans="1:28" x14ac:dyDescent="0.25">
      <c r="A2" s="29" t="s">
        <v>143</v>
      </c>
      <c r="B2" s="29" t="s">
        <v>144</v>
      </c>
      <c r="C2" s="30" t="s">
        <v>150</v>
      </c>
      <c r="D2" s="30" t="s">
        <v>150</v>
      </c>
      <c r="E2" s="30" t="s">
        <v>150</v>
      </c>
      <c r="F2" s="30" t="s">
        <v>150</v>
      </c>
      <c r="G2" s="30" t="s">
        <v>150</v>
      </c>
      <c r="H2" s="30" t="s">
        <v>150</v>
      </c>
      <c r="I2" s="30" t="s">
        <v>150</v>
      </c>
      <c r="J2" s="30" t="s">
        <v>150</v>
      </c>
      <c r="K2" s="30" t="s">
        <v>150</v>
      </c>
      <c r="L2" s="30" t="s">
        <v>150</v>
      </c>
      <c r="M2" s="30" t="s">
        <v>150</v>
      </c>
      <c r="N2" s="30" t="s">
        <v>150</v>
      </c>
      <c r="O2" s="30" t="s">
        <v>150</v>
      </c>
      <c r="P2" s="30" t="s">
        <v>150</v>
      </c>
      <c r="Q2" s="30" t="s">
        <v>150</v>
      </c>
      <c r="R2" s="30" t="s">
        <v>150</v>
      </c>
      <c r="S2" s="30" t="s">
        <v>150</v>
      </c>
      <c r="T2" s="30" t="s">
        <v>150</v>
      </c>
      <c r="U2" s="30" t="s">
        <v>150</v>
      </c>
      <c r="V2" s="30" t="s">
        <v>150</v>
      </c>
      <c r="W2" s="30" t="s">
        <v>150</v>
      </c>
      <c r="X2" s="30" t="s">
        <v>150</v>
      </c>
      <c r="Y2" s="30" t="s">
        <v>150</v>
      </c>
      <c r="Z2" s="30" t="s">
        <v>150</v>
      </c>
      <c r="AA2" s="30" t="s">
        <v>150</v>
      </c>
    </row>
    <row r="3" spans="1:28" x14ac:dyDescent="0.25">
      <c r="A3" s="29" t="s">
        <v>145</v>
      </c>
      <c r="B3" s="29" t="s">
        <v>190</v>
      </c>
      <c r="C3" s="30" t="s">
        <v>150</v>
      </c>
      <c r="D3" s="30" t="s">
        <v>150</v>
      </c>
      <c r="E3" s="30" t="s">
        <v>150</v>
      </c>
      <c r="F3" s="30" t="s">
        <v>150</v>
      </c>
      <c r="G3" s="30" t="s">
        <v>150</v>
      </c>
      <c r="H3" s="30" t="s">
        <v>150</v>
      </c>
      <c r="I3" s="30" t="s">
        <v>150</v>
      </c>
      <c r="J3" s="30" t="s">
        <v>150</v>
      </c>
      <c r="K3" s="30" t="s">
        <v>150</v>
      </c>
      <c r="L3" s="30" t="s">
        <v>150</v>
      </c>
      <c r="M3" s="30" t="s">
        <v>150</v>
      </c>
      <c r="N3" s="30" t="s">
        <v>150</v>
      </c>
      <c r="O3" s="30" t="s">
        <v>150</v>
      </c>
      <c r="P3" s="30" t="s">
        <v>150</v>
      </c>
      <c r="Q3" s="30" t="s">
        <v>150</v>
      </c>
      <c r="R3" s="30" t="s">
        <v>150</v>
      </c>
      <c r="S3" s="30" t="s">
        <v>150</v>
      </c>
      <c r="T3" s="30" t="s">
        <v>150</v>
      </c>
      <c r="U3" s="30" t="s">
        <v>150</v>
      </c>
      <c r="V3" s="30" t="s">
        <v>150</v>
      </c>
      <c r="W3" s="30" t="s">
        <v>150</v>
      </c>
      <c r="X3" s="30" t="s">
        <v>150</v>
      </c>
      <c r="Y3" s="30" t="s">
        <v>150</v>
      </c>
      <c r="Z3" s="30" t="s">
        <v>150</v>
      </c>
      <c r="AA3" s="30" t="s">
        <v>150</v>
      </c>
    </row>
    <row r="4" spans="1:28" ht="24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151</v>
      </c>
      <c r="G4" s="29" t="s">
        <v>5</v>
      </c>
      <c r="H4" s="29" t="s">
        <v>6</v>
      </c>
      <c r="I4" s="29" t="s">
        <v>152</v>
      </c>
      <c r="J4" s="29" t="s">
        <v>7</v>
      </c>
      <c r="K4" s="29" t="s">
        <v>153</v>
      </c>
      <c r="L4" s="29" t="s">
        <v>154</v>
      </c>
      <c r="M4" s="29" t="s">
        <v>8</v>
      </c>
      <c r="N4" s="29" t="s">
        <v>9</v>
      </c>
      <c r="O4" s="29" t="s">
        <v>10</v>
      </c>
      <c r="P4" s="29" t="s">
        <v>11</v>
      </c>
      <c r="Q4" s="29" t="s">
        <v>12</v>
      </c>
      <c r="R4" s="29" t="s">
        <v>13</v>
      </c>
      <c r="S4" s="29" t="s">
        <v>14</v>
      </c>
      <c r="T4" s="29" t="s">
        <v>15</v>
      </c>
      <c r="U4" s="29" t="s">
        <v>16</v>
      </c>
      <c r="V4" s="29" t="s">
        <v>17</v>
      </c>
      <c r="W4" s="29" t="s">
        <v>18</v>
      </c>
      <c r="X4" s="29" t="s">
        <v>19</v>
      </c>
      <c r="Y4" s="29" t="s">
        <v>20</v>
      </c>
      <c r="Z4" s="29" t="s">
        <v>21</v>
      </c>
      <c r="AA4" s="29" t="s">
        <v>22</v>
      </c>
      <c r="AB4" s="24"/>
    </row>
    <row r="5" spans="1:28" ht="22.5" x14ac:dyDescent="0.25">
      <c r="A5" s="25" t="s">
        <v>23</v>
      </c>
      <c r="B5" s="26" t="s">
        <v>24</v>
      </c>
      <c r="C5" s="27" t="s">
        <v>25</v>
      </c>
      <c r="D5" s="25" t="s">
        <v>26</v>
      </c>
      <c r="E5" s="25" t="s">
        <v>155</v>
      </c>
      <c r="F5" s="25" t="s">
        <v>155</v>
      </c>
      <c r="G5" s="25" t="s">
        <v>155</v>
      </c>
      <c r="H5" s="25"/>
      <c r="I5" s="25"/>
      <c r="J5" s="25"/>
      <c r="K5" s="25"/>
      <c r="L5" s="25"/>
      <c r="M5" s="25" t="s">
        <v>27</v>
      </c>
      <c r="N5" s="25" t="s">
        <v>156</v>
      </c>
      <c r="O5" s="25" t="s">
        <v>28</v>
      </c>
      <c r="P5" s="26" t="s">
        <v>29</v>
      </c>
      <c r="Q5" s="28">
        <v>637201550000</v>
      </c>
      <c r="R5" s="28">
        <v>0</v>
      </c>
      <c r="S5" s="28">
        <v>0</v>
      </c>
      <c r="T5" s="28">
        <v>637201550000</v>
      </c>
      <c r="U5" s="28">
        <v>0</v>
      </c>
      <c r="V5" s="28">
        <v>637201550000</v>
      </c>
      <c r="W5" s="28">
        <v>0</v>
      </c>
      <c r="X5" s="28">
        <v>155373226231</v>
      </c>
      <c r="Y5" s="28">
        <v>155335038141</v>
      </c>
      <c r="Z5" s="28">
        <v>155335038141</v>
      </c>
      <c r="AA5" s="28">
        <v>155335038141</v>
      </c>
    </row>
    <row r="6" spans="1:28" ht="22.5" x14ac:dyDescent="0.25">
      <c r="A6" s="25" t="s">
        <v>23</v>
      </c>
      <c r="B6" s="26" t="s">
        <v>24</v>
      </c>
      <c r="C6" s="27" t="s">
        <v>30</v>
      </c>
      <c r="D6" s="25" t="s">
        <v>26</v>
      </c>
      <c r="E6" s="25" t="s">
        <v>155</v>
      </c>
      <c r="F6" s="25" t="s">
        <v>155</v>
      </c>
      <c r="G6" s="25" t="s">
        <v>157</v>
      </c>
      <c r="H6" s="25"/>
      <c r="I6" s="25"/>
      <c r="J6" s="25"/>
      <c r="K6" s="25"/>
      <c r="L6" s="25"/>
      <c r="M6" s="25" t="s">
        <v>27</v>
      </c>
      <c r="N6" s="25" t="s">
        <v>156</v>
      </c>
      <c r="O6" s="25" t="s">
        <v>28</v>
      </c>
      <c r="P6" s="26" t="s">
        <v>31</v>
      </c>
      <c r="Q6" s="28">
        <v>220735470000</v>
      </c>
      <c r="R6" s="28">
        <v>0</v>
      </c>
      <c r="S6" s="28">
        <v>0</v>
      </c>
      <c r="T6" s="28">
        <v>220735470000</v>
      </c>
      <c r="U6" s="28">
        <v>0</v>
      </c>
      <c r="V6" s="28">
        <v>220735470000</v>
      </c>
      <c r="W6" s="28">
        <v>0</v>
      </c>
      <c r="X6" s="28">
        <v>43133478766</v>
      </c>
      <c r="Y6" s="28">
        <v>43133478766</v>
      </c>
      <c r="Z6" s="28">
        <v>43133478766</v>
      </c>
      <c r="AA6" s="28">
        <v>43133478766</v>
      </c>
    </row>
    <row r="7" spans="1:28" ht="33.75" x14ac:dyDescent="0.25">
      <c r="A7" s="25" t="s">
        <v>23</v>
      </c>
      <c r="B7" s="26" t="s">
        <v>24</v>
      </c>
      <c r="C7" s="27" t="s">
        <v>32</v>
      </c>
      <c r="D7" s="25" t="s">
        <v>26</v>
      </c>
      <c r="E7" s="25" t="s">
        <v>155</v>
      </c>
      <c r="F7" s="25" t="s">
        <v>155</v>
      </c>
      <c r="G7" s="25" t="s">
        <v>158</v>
      </c>
      <c r="H7" s="25"/>
      <c r="I7" s="25"/>
      <c r="J7" s="25"/>
      <c r="K7" s="25"/>
      <c r="L7" s="25"/>
      <c r="M7" s="25" t="s">
        <v>27</v>
      </c>
      <c r="N7" s="25" t="s">
        <v>156</v>
      </c>
      <c r="O7" s="25" t="s">
        <v>28</v>
      </c>
      <c r="P7" s="26" t="s">
        <v>33</v>
      </c>
      <c r="Q7" s="28">
        <v>52057310000</v>
      </c>
      <c r="R7" s="28">
        <v>0</v>
      </c>
      <c r="S7" s="28">
        <v>0</v>
      </c>
      <c r="T7" s="28">
        <v>52057310000</v>
      </c>
      <c r="U7" s="28">
        <v>0</v>
      </c>
      <c r="V7" s="28">
        <v>52057310000</v>
      </c>
      <c r="W7" s="28">
        <v>0</v>
      </c>
      <c r="X7" s="28">
        <v>6906963178</v>
      </c>
      <c r="Y7" s="28">
        <v>6896775630</v>
      </c>
      <c r="Z7" s="28">
        <v>6896775630</v>
      </c>
      <c r="AA7" s="28">
        <v>6896775630</v>
      </c>
    </row>
    <row r="8" spans="1:28" ht="22.5" x14ac:dyDescent="0.25">
      <c r="A8" s="25" t="s">
        <v>23</v>
      </c>
      <c r="B8" s="26" t="s">
        <v>24</v>
      </c>
      <c r="C8" s="27" t="s">
        <v>34</v>
      </c>
      <c r="D8" s="25" t="s">
        <v>26</v>
      </c>
      <c r="E8" s="25" t="s">
        <v>157</v>
      </c>
      <c r="F8" s="25"/>
      <c r="G8" s="25"/>
      <c r="H8" s="25"/>
      <c r="I8" s="25"/>
      <c r="J8" s="25"/>
      <c r="K8" s="25"/>
      <c r="L8" s="25"/>
      <c r="M8" s="25" t="s">
        <v>27</v>
      </c>
      <c r="N8" s="25" t="s">
        <v>156</v>
      </c>
      <c r="O8" s="25" t="s">
        <v>28</v>
      </c>
      <c r="P8" s="26" t="s">
        <v>35</v>
      </c>
      <c r="Q8" s="28">
        <v>38514730417</v>
      </c>
      <c r="R8" s="28">
        <v>2276782590</v>
      </c>
      <c r="S8" s="28">
        <v>3108256356</v>
      </c>
      <c r="T8" s="28">
        <v>37683256651</v>
      </c>
      <c r="U8" s="28">
        <v>0</v>
      </c>
      <c r="V8" s="28">
        <v>31733129493.919998</v>
      </c>
      <c r="W8" s="28">
        <v>5950127157.0799999</v>
      </c>
      <c r="X8" s="28">
        <v>29211910192.919998</v>
      </c>
      <c r="Y8" s="28">
        <v>6120378788.4899998</v>
      </c>
      <c r="Z8" s="28">
        <v>6120378788.4899998</v>
      </c>
      <c r="AA8" s="28">
        <v>6120378788.4899998</v>
      </c>
    </row>
    <row r="9" spans="1:28" ht="22.5" x14ac:dyDescent="0.25">
      <c r="A9" s="25" t="s">
        <v>23</v>
      </c>
      <c r="B9" s="26" t="s">
        <v>24</v>
      </c>
      <c r="C9" s="27" t="s">
        <v>146</v>
      </c>
      <c r="D9" s="25" t="s">
        <v>26</v>
      </c>
      <c r="E9" s="25" t="s">
        <v>158</v>
      </c>
      <c r="F9" s="25" t="s">
        <v>158</v>
      </c>
      <c r="G9" s="25" t="s">
        <v>155</v>
      </c>
      <c r="H9" s="25" t="s">
        <v>159</v>
      </c>
      <c r="I9" s="25"/>
      <c r="J9" s="25"/>
      <c r="K9" s="25"/>
      <c r="L9" s="25"/>
      <c r="M9" s="25" t="s">
        <v>27</v>
      </c>
      <c r="N9" s="25" t="s">
        <v>156</v>
      </c>
      <c r="O9" s="25" t="s">
        <v>28</v>
      </c>
      <c r="P9" s="26" t="s">
        <v>147</v>
      </c>
      <c r="Q9" s="28">
        <v>0</v>
      </c>
      <c r="R9" s="28">
        <v>650000000</v>
      </c>
      <c r="S9" s="28">
        <v>0</v>
      </c>
      <c r="T9" s="28">
        <v>650000000</v>
      </c>
      <c r="U9" s="28">
        <v>0</v>
      </c>
      <c r="V9" s="28">
        <v>20290808</v>
      </c>
      <c r="W9" s="28">
        <v>629709192</v>
      </c>
      <c r="X9" s="28">
        <v>20290808</v>
      </c>
      <c r="Y9" s="28">
        <v>20290808</v>
      </c>
      <c r="Z9" s="28">
        <v>20290808</v>
      </c>
      <c r="AA9" s="28">
        <v>20290808</v>
      </c>
    </row>
    <row r="10" spans="1:28" ht="22.5" x14ac:dyDescent="0.25">
      <c r="A10" s="25" t="s">
        <v>23</v>
      </c>
      <c r="B10" s="26" t="s">
        <v>24</v>
      </c>
      <c r="C10" s="27" t="s">
        <v>36</v>
      </c>
      <c r="D10" s="25" t="s">
        <v>26</v>
      </c>
      <c r="E10" s="25" t="s">
        <v>158</v>
      </c>
      <c r="F10" s="25" t="s">
        <v>160</v>
      </c>
      <c r="G10" s="25" t="s">
        <v>157</v>
      </c>
      <c r="H10" s="25" t="s">
        <v>161</v>
      </c>
      <c r="I10" s="25"/>
      <c r="J10" s="25"/>
      <c r="K10" s="25"/>
      <c r="L10" s="25"/>
      <c r="M10" s="25" t="s">
        <v>27</v>
      </c>
      <c r="N10" s="25" t="s">
        <v>156</v>
      </c>
      <c r="O10" s="25" t="s">
        <v>28</v>
      </c>
      <c r="P10" s="26" t="s">
        <v>37</v>
      </c>
      <c r="Q10" s="28">
        <v>105525916</v>
      </c>
      <c r="R10" s="28">
        <v>0</v>
      </c>
      <c r="S10" s="28">
        <v>0</v>
      </c>
      <c r="T10" s="28">
        <v>105525916</v>
      </c>
      <c r="U10" s="28">
        <v>0</v>
      </c>
      <c r="V10" s="28">
        <v>105525916</v>
      </c>
      <c r="W10" s="28">
        <v>0</v>
      </c>
      <c r="X10" s="28">
        <v>17082000</v>
      </c>
      <c r="Y10" s="28">
        <v>17082000</v>
      </c>
      <c r="Z10" s="28">
        <v>17082000</v>
      </c>
      <c r="AA10" s="28">
        <v>17082000</v>
      </c>
    </row>
    <row r="11" spans="1:28" ht="33.75" x14ac:dyDescent="0.25">
      <c r="A11" s="25" t="s">
        <v>23</v>
      </c>
      <c r="B11" s="26" t="s">
        <v>24</v>
      </c>
      <c r="C11" s="27" t="s">
        <v>38</v>
      </c>
      <c r="D11" s="25" t="s">
        <v>26</v>
      </c>
      <c r="E11" s="25" t="s">
        <v>158</v>
      </c>
      <c r="F11" s="25" t="s">
        <v>160</v>
      </c>
      <c r="G11" s="25" t="s">
        <v>157</v>
      </c>
      <c r="H11" s="25" t="s">
        <v>162</v>
      </c>
      <c r="I11" s="25"/>
      <c r="J11" s="25"/>
      <c r="K11" s="25"/>
      <c r="L11" s="25"/>
      <c r="M11" s="25" t="s">
        <v>27</v>
      </c>
      <c r="N11" s="25" t="s">
        <v>156</v>
      </c>
      <c r="O11" s="25" t="s">
        <v>28</v>
      </c>
      <c r="P11" s="26" t="s">
        <v>39</v>
      </c>
      <c r="Q11" s="28">
        <v>5502000000</v>
      </c>
      <c r="R11" s="28">
        <v>0</v>
      </c>
      <c r="S11" s="28">
        <v>0</v>
      </c>
      <c r="T11" s="28">
        <v>5502000000</v>
      </c>
      <c r="U11" s="28">
        <v>0</v>
      </c>
      <c r="V11" s="28">
        <v>5502000000</v>
      </c>
      <c r="W11" s="28">
        <v>0</v>
      </c>
      <c r="X11" s="28">
        <v>1577803354</v>
      </c>
      <c r="Y11" s="28">
        <v>1577603354</v>
      </c>
      <c r="Z11" s="28">
        <v>1577603354</v>
      </c>
      <c r="AA11" s="28">
        <v>1577603354</v>
      </c>
    </row>
    <row r="12" spans="1:28" ht="22.5" x14ac:dyDescent="0.25">
      <c r="A12" s="25" t="s">
        <v>23</v>
      </c>
      <c r="B12" s="26" t="s">
        <v>24</v>
      </c>
      <c r="C12" s="27" t="s">
        <v>40</v>
      </c>
      <c r="D12" s="25" t="s">
        <v>26</v>
      </c>
      <c r="E12" s="25" t="s">
        <v>158</v>
      </c>
      <c r="F12" s="25" t="s">
        <v>163</v>
      </c>
      <c r="G12" s="25"/>
      <c r="H12" s="25"/>
      <c r="I12" s="25"/>
      <c r="J12" s="25"/>
      <c r="K12" s="25"/>
      <c r="L12" s="25"/>
      <c r="M12" s="25" t="s">
        <v>27</v>
      </c>
      <c r="N12" s="25" t="s">
        <v>156</v>
      </c>
      <c r="O12" s="25" t="s">
        <v>28</v>
      </c>
      <c r="P12" s="26" t="s">
        <v>41</v>
      </c>
      <c r="Q12" s="28">
        <v>6937250286</v>
      </c>
      <c r="R12" s="28">
        <v>0</v>
      </c>
      <c r="S12" s="28">
        <v>0</v>
      </c>
      <c r="T12" s="28">
        <v>6937250286</v>
      </c>
      <c r="U12" s="28">
        <v>0</v>
      </c>
      <c r="V12" s="28">
        <v>6500000000</v>
      </c>
      <c r="W12" s="28">
        <v>437250286</v>
      </c>
      <c r="X12" s="28">
        <v>2166919893.8000002</v>
      </c>
      <c r="Y12" s="28">
        <v>2166919893.8000002</v>
      </c>
      <c r="Z12" s="28">
        <v>2166919893.8000002</v>
      </c>
      <c r="AA12" s="28">
        <v>2166919893.8000002</v>
      </c>
    </row>
    <row r="13" spans="1:28" ht="22.5" x14ac:dyDescent="0.25">
      <c r="A13" s="25" t="s">
        <v>23</v>
      </c>
      <c r="B13" s="26" t="s">
        <v>24</v>
      </c>
      <c r="C13" s="27" t="s">
        <v>42</v>
      </c>
      <c r="D13" s="25" t="s">
        <v>26</v>
      </c>
      <c r="E13" s="25" t="s">
        <v>164</v>
      </c>
      <c r="F13" s="25" t="s">
        <v>155</v>
      </c>
      <c r="G13" s="25" t="s">
        <v>160</v>
      </c>
      <c r="H13" s="25" t="s">
        <v>165</v>
      </c>
      <c r="I13" s="25"/>
      <c r="J13" s="25"/>
      <c r="K13" s="25"/>
      <c r="L13" s="25"/>
      <c r="M13" s="25" t="s">
        <v>27</v>
      </c>
      <c r="N13" s="25" t="s">
        <v>156</v>
      </c>
      <c r="O13" s="25" t="s">
        <v>28</v>
      </c>
      <c r="P13" s="26" t="s">
        <v>43</v>
      </c>
      <c r="Q13" s="28">
        <v>79730600</v>
      </c>
      <c r="R13" s="28">
        <v>0</v>
      </c>
      <c r="S13" s="28">
        <v>0</v>
      </c>
      <c r="T13" s="28">
        <v>79730600</v>
      </c>
      <c r="U13" s="28">
        <v>0</v>
      </c>
      <c r="V13" s="28">
        <v>0</v>
      </c>
      <c r="W13" s="28">
        <v>79730600</v>
      </c>
      <c r="X13" s="28">
        <v>0</v>
      </c>
      <c r="Y13" s="28">
        <v>0</v>
      </c>
      <c r="Z13" s="28">
        <v>0</v>
      </c>
      <c r="AA13" s="28">
        <v>0</v>
      </c>
    </row>
    <row r="14" spans="1:28" ht="22.5" x14ac:dyDescent="0.25">
      <c r="A14" s="25" t="s">
        <v>23</v>
      </c>
      <c r="B14" s="26" t="s">
        <v>24</v>
      </c>
      <c r="C14" s="27" t="s">
        <v>44</v>
      </c>
      <c r="D14" s="25" t="s">
        <v>26</v>
      </c>
      <c r="E14" s="25" t="s">
        <v>166</v>
      </c>
      <c r="F14" s="25" t="s">
        <v>155</v>
      </c>
      <c r="G14" s="25"/>
      <c r="H14" s="25"/>
      <c r="I14" s="25"/>
      <c r="J14" s="25"/>
      <c r="K14" s="25"/>
      <c r="L14" s="25"/>
      <c r="M14" s="25" t="s">
        <v>27</v>
      </c>
      <c r="N14" s="25" t="s">
        <v>156</v>
      </c>
      <c r="O14" s="25" t="s">
        <v>28</v>
      </c>
      <c r="P14" s="26" t="s">
        <v>45</v>
      </c>
      <c r="Q14" s="28">
        <v>1128038574</v>
      </c>
      <c r="R14" s="28">
        <v>5908000</v>
      </c>
      <c r="S14" s="28">
        <v>121946574</v>
      </c>
      <c r="T14" s="28">
        <v>1012000000</v>
      </c>
      <c r="U14" s="28">
        <v>0</v>
      </c>
      <c r="V14" s="28">
        <v>1012000000</v>
      </c>
      <c r="W14" s="28">
        <v>0</v>
      </c>
      <c r="X14" s="28">
        <v>992673062</v>
      </c>
      <c r="Y14" s="28">
        <v>990769714</v>
      </c>
      <c r="Z14" s="28">
        <v>990769714</v>
      </c>
      <c r="AA14" s="28">
        <v>990769714</v>
      </c>
    </row>
    <row r="15" spans="1:28" ht="22.5" x14ac:dyDescent="0.25">
      <c r="A15" s="25" t="s">
        <v>23</v>
      </c>
      <c r="B15" s="26" t="s">
        <v>24</v>
      </c>
      <c r="C15" s="27" t="s">
        <v>46</v>
      </c>
      <c r="D15" s="25" t="s">
        <v>26</v>
      </c>
      <c r="E15" s="25" t="s">
        <v>166</v>
      </c>
      <c r="F15" s="25" t="s">
        <v>160</v>
      </c>
      <c r="G15" s="25" t="s">
        <v>155</v>
      </c>
      <c r="H15" s="25"/>
      <c r="I15" s="25"/>
      <c r="J15" s="25"/>
      <c r="K15" s="25"/>
      <c r="L15" s="25"/>
      <c r="M15" s="25" t="s">
        <v>27</v>
      </c>
      <c r="N15" s="25" t="s">
        <v>156</v>
      </c>
      <c r="O15" s="25" t="s">
        <v>28</v>
      </c>
      <c r="P15" s="26" t="s">
        <v>47</v>
      </c>
      <c r="Q15" s="28">
        <v>23294824198</v>
      </c>
      <c r="R15" s="28">
        <v>0</v>
      </c>
      <c r="S15" s="28">
        <v>0</v>
      </c>
      <c r="T15" s="28">
        <v>23294824198</v>
      </c>
      <c r="U15" s="28">
        <v>0</v>
      </c>
      <c r="V15" s="28">
        <v>0</v>
      </c>
      <c r="W15" s="28">
        <v>23294824198</v>
      </c>
      <c r="X15" s="28">
        <v>0</v>
      </c>
      <c r="Y15" s="28">
        <v>0</v>
      </c>
      <c r="Z15" s="28">
        <v>0</v>
      </c>
      <c r="AA15" s="28">
        <v>0</v>
      </c>
    </row>
    <row r="16" spans="1:28" ht="56.25" x14ac:dyDescent="0.25">
      <c r="A16" s="25" t="s">
        <v>23</v>
      </c>
      <c r="B16" s="26" t="s">
        <v>24</v>
      </c>
      <c r="C16" s="27" t="s">
        <v>49</v>
      </c>
      <c r="D16" s="25" t="s">
        <v>48</v>
      </c>
      <c r="E16" s="25" t="s">
        <v>167</v>
      </c>
      <c r="F16" s="25" t="s">
        <v>168</v>
      </c>
      <c r="G16" s="25" t="s">
        <v>170</v>
      </c>
      <c r="H16" s="25" t="s">
        <v>171</v>
      </c>
      <c r="I16" s="25"/>
      <c r="J16" s="25"/>
      <c r="K16" s="25"/>
      <c r="L16" s="25"/>
      <c r="M16" s="25" t="s">
        <v>27</v>
      </c>
      <c r="N16" s="25" t="s">
        <v>156</v>
      </c>
      <c r="O16" s="25" t="s">
        <v>28</v>
      </c>
      <c r="P16" s="26" t="s">
        <v>50</v>
      </c>
      <c r="Q16" s="28">
        <v>8474015500</v>
      </c>
      <c r="R16" s="28">
        <v>0</v>
      </c>
      <c r="S16" s="28">
        <v>112987000</v>
      </c>
      <c r="T16" s="28">
        <v>8361028500</v>
      </c>
      <c r="U16" s="28">
        <v>0</v>
      </c>
      <c r="V16" s="28">
        <v>6547789001</v>
      </c>
      <c r="W16" s="28">
        <v>1813239499</v>
      </c>
      <c r="X16" s="28">
        <v>5806421758</v>
      </c>
      <c r="Y16" s="28">
        <v>1410640848</v>
      </c>
      <c r="Z16" s="28">
        <v>1410640848</v>
      </c>
      <c r="AA16" s="28">
        <v>1410640848</v>
      </c>
    </row>
    <row r="17" spans="1:27" ht="56.25" x14ac:dyDescent="0.25">
      <c r="A17" s="25" t="s">
        <v>23</v>
      </c>
      <c r="B17" s="26" t="s">
        <v>24</v>
      </c>
      <c r="C17" s="27" t="s">
        <v>51</v>
      </c>
      <c r="D17" s="25" t="s">
        <v>48</v>
      </c>
      <c r="E17" s="25" t="s">
        <v>167</v>
      </c>
      <c r="F17" s="25" t="s">
        <v>168</v>
      </c>
      <c r="G17" s="25" t="s">
        <v>172</v>
      </c>
      <c r="H17" s="25" t="s">
        <v>52</v>
      </c>
      <c r="I17" s="25"/>
      <c r="J17" s="25"/>
      <c r="K17" s="25"/>
      <c r="L17" s="25"/>
      <c r="M17" s="25" t="s">
        <v>27</v>
      </c>
      <c r="N17" s="25" t="s">
        <v>156</v>
      </c>
      <c r="O17" s="25" t="s">
        <v>28</v>
      </c>
      <c r="P17" s="26" t="s">
        <v>53</v>
      </c>
      <c r="Q17" s="28">
        <v>223591105149</v>
      </c>
      <c r="R17" s="28">
        <v>0</v>
      </c>
      <c r="S17" s="28">
        <v>45391</v>
      </c>
      <c r="T17" s="28">
        <v>223591059758</v>
      </c>
      <c r="U17" s="28">
        <v>0</v>
      </c>
      <c r="V17" s="28">
        <v>208592449857</v>
      </c>
      <c r="W17" s="28">
        <v>14998609901</v>
      </c>
      <c r="X17" s="28">
        <v>207537230890</v>
      </c>
      <c r="Y17" s="28">
        <v>5658379345</v>
      </c>
      <c r="Z17" s="28">
        <v>5658379345</v>
      </c>
      <c r="AA17" s="28">
        <v>5658379345</v>
      </c>
    </row>
    <row r="18" spans="1:27" ht="101.25" x14ac:dyDescent="0.25">
      <c r="A18" s="25" t="s">
        <v>23</v>
      </c>
      <c r="B18" s="26" t="s">
        <v>24</v>
      </c>
      <c r="C18" s="27" t="s">
        <v>191</v>
      </c>
      <c r="D18" s="25" t="s">
        <v>48</v>
      </c>
      <c r="E18" s="25" t="s">
        <v>167</v>
      </c>
      <c r="F18" s="25" t="s">
        <v>168</v>
      </c>
      <c r="G18" s="25" t="s">
        <v>173</v>
      </c>
      <c r="H18" s="25" t="s">
        <v>192</v>
      </c>
      <c r="I18" s="25" t="s">
        <v>150</v>
      </c>
      <c r="J18" s="25" t="s">
        <v>150</v>
      </c>
      <c r="K18" s="25" t="s">
        <v>150</v>
      </c>
      <c r="L18" s="25" t="s">
        <v>150</v>
      </c>
      <c r="M18" s="25" t="s">
        <v>54</v>
      </c>
      <c r="N18" s="25" t="s">
        <v>163</v>
      </c>
      <c r="O18" s="25" t="s">
        <v>28</v>
      </c>
      <c r="P18" s="26" t="s">
        <v>193</v>
      </c>
      <c r="Q18" s="28">
        <v>0</v>
      </c>
      <c r="R18" s="28">
        <v>8749082380</v>
      </c>
      <c r="S18" s="28">
        <v>0</v>
      </c>
      <c r="T18" s="28">
        <v>8749082380</v>
      </c>
      <c r="U18" s="28">
        <v>0</v>
      </c>
      <c r="V18" s="28">
        <v>0</v>
      </c>
      <c r="W18" s="28">
        <v>8749082380</v>
      </c>
      <c r="X18" s="28">
        <v>0</v>
      </c>
      <c r="Y18" s="28">
        <v>0</v>
      </c>
      <c r="Z18" s="28">
        <v>0</v>
      </c>
      <c r="AA18" s="28">
        <v>0</v>
      </c>
    </row>
    <row r="19" spans="1:27" ht="67.5" x14ac:dyDescent="0.25">
      <c r="A19" s="25" t="s">
        <v>23</v>
      </c>
      <c r="B19" s="26" t="s">
        <v>24</v>
      </c>
      <c r="C19" s="27" t="s">
        <v>194</v>
      </c>
      <c r="D19" s="25" t="s">
        <v>48</v>
      </c>
      <c r="E19" s="25" t="s">
        <v>167</v>
      </c>
      <c r="F19" s="25" t="s">
        <v>168</v>
      </c>
      <c r="G19" s="25" t="s">
        <v>173</v>
      </c>
      <c r="H19" s="25" t="s">
        <v>195</v>
      </c>
      <c r="I19" s="25" t="s">
        <v>150</v>
      </c>
      <c r="J19" s="25" t="s">
        <v>150</v>
      </c>
      <c r="K19" s="25" t="s">
        <v>150</v>
      </c>
      <c r="L19" s="25" t="s">
        <v>150</v>
      </c>
      <c r="M19" s="25" t="s">
        <v>54</v>
      </c>
      <c r="N19" s="25" t="s">
        <v>163</v>
      </c>
      <c r="O19" s="25" t="s">
        <v>28</v>
      </c>
      <c r="P19" s="26" t="s">
        <v>196</v>
      </c>
      <c r="Q19" s="28">
        <v>0</v>
      </c>
      <c r="R19" s="28">
        <v>4055187557</v>
      </c>
      <c r="S19" s="28">
        <v>0</v>
      </c>
      <c r="T19" s="28">
        <v>4055187557</v>
      </c>
      <c r="U19" s="28">
        <v>0</v>
      </c>
      <c r="V19" s="28">
        <v>0</v>
      </c>
      <c r="W19" s="28">
        <v>4055187557</v>
      </c>
      <c r="X19" s="28">
        <v>0</v>
      </c>
      <c r="Y19" s="28">
        <v>0</v>
      </c>
      <c r="Z19" s="28">
        <v>0</v>
      </c>
      <c r="AA19" s="28">
        <v>0</v>
      </c>
    </row>
    <row r="20" spans="1:27" ht="90" x14ac:dyDescent="0.25">
      <c r="A20" s="25" t="s">
        <v>23</v>
      </c>
      <c r="B20" s="26" t="s">
        <v>24</v>
      </c>
      <c r="C20" s="27" t="s">
        <v>55</v>
      </c>
      <c r="D20" s="25" t="s">
        <v>48</v>
      </c>
      <c r="E20" s="25" t="s">
        <v>167</v>
      </c>
      <c r="F20" s="25" t="s">
        <v>168</v>
      </c>
      <c r="G20" s="25" t="s">
        <v>173</v>
      </c>
      <c r="H20" s="25" t="s">
        <v>174</v>
      </c>
      <c r="I20" s="25"/>
      <c r="J20" s="25"/>
      <c r="K20" s="25"/>
      <c r="L20" s="25"/>
      <c r="M20" s="25" t="s">
        <v>54</v>
      </c>
      <c r="N20" s="25" t="s">
        <v>163</v>
      </c>
      <c r="O20" s="25" t="s">
        <v>28</v>
      </c>
      <c r="P20" s="26" t="s">
        <v>56</v>
      </c>
      <c r="Q20" s="28">
        <v>178181191303</v>
      </c>
      <c r="R20" s="28">
        <v>4949827435</v>
      </c>
      <c r="S20" s="28">
        <v>64237510055</v>
      </c>
      <c r="T20" s="28">
        <v>118893508683</v>
      </c>
      <c r="U20" s="28">
        <v>0</v>
      </c>
      <c r="V20" s="28">
        <v>83163864105.979996</v>
      </c>
      <c r="W20" s="28">
        <v>35729644577.019997</v>
      </c>
      <c r="X20" s="28">
        <v>51381371754.980003</v>
      </c>
      <c r="Y20" s="28">
        <v>792477646.65999997</v>
      </c>
      <c r="Z20" s="28">
        <v>792477646.65999997</v>
      </c>
      <c r="AA20" s="28">
        <v>792477646.65999997</v>
      </c>
    </row>
    <row r="21" spans="1:27" ht="90" x14ac:dyDescent="0.25">
      <c r="A21" s="25" t="s">
        <v>23</v>
      </c>
      <c r="B21" s="26" t="s">
        <v>24</v>
      </c>
      <c r="C21" s="27" t="s">
        <v>55</v>
      </c>
      <c r="D21" s="25" t="s">
        <v>48</v>
      </c>
      <c r="E21" s="25" t="s">
        <v>167</v>
      </c>
      <c r="F21" s="25" t="s">
        <v>168</v>
      </c>
      <c r="G21" s="25" t="s">
        <v>173</v>
      </c>
      <c r="H21" s="25" t="s">
        <v>174</v>
      </c>
      <c r="I21" s="25"/>
      <c r="J21" s="25"/>
      <c r="K21" s="25"/>
      <c r="L21" s="25"/>
      <c r="M21" s="25" t="s">
        <v>27</v>
      </c>
      <c r="N21" s="25" t="s">
        <v>175</v>
      </c>
      <c r="O21" s="25" t="s">
        <v>28</v>
      </c>
      <c r="P21" s="26" t="s">
        <v>56</v>
      </c>
      <c r="Q21" s="28">
        <v>11701345021</v>
      </c>
      <c r="R21" s="28">
        <v>0</v>
      </c>
      <c r="S21" s="28">
        <v>9997374117</v>
      </c>
      <c r="T21" s="28">
        <v>1703970904</v>
      </c>
      <c r="U21" s="28">
        <v>0</v>
      </c>
      <c r="V21" s="28">
        <v>0</v>
      </c>
      <c r="W21" s="28">
        <v>1703970904</v>
      </c>
      <c r="X21" s="28">
        <v>0</v>
      </c>
      <c r="Y21" s="28">
        <v>0</v>
      </c>
      <c r="Z21" s="28">
        <v>0</v>
      </c>
      <c r="AA21" s="28">
        <v>0</v>
      </c>
    </row>
    <row r="22" spans="1:27" ht="90" x14ac:dyDescent="0.25">
      <c r="A22" s="25" t="s">
        <v>23</v>
      </c>
      <c r="B22" s="26" t="s">
        <v>24</v>
      </c>
      <c r="C22" s="27" t="s">
        <v>55</v>
      </c>
      <c r="D22" s="25" t="s">
        <v>48</v>
      </c>
      <c r="E22" s="25" t="s">
        <v>167</v>
      </c>
      <c r="F22" s="25" t="s">
        <v>168</v>
      </c>
      <c r="G22" s="25" t="s">
        <v>173</v>
      </c>
      <c r="H22" s="25" t="s">
        <v>174</v>
      </c>
      <c r="I22" s="25"/>
      <c r="J22" s="25"/>
      <c r="K22" s="25"/>
      <c r="L22" s="25"/>
      <c r="M22" s="25" t="s">
        <v>27</v>
      </c>
      <c r="N22" s="25" t="s">
        <v>156</v>
      </c>
      <c r="O22" s="25" t="s">
        <v>28</v>
      </c>
      <c r="P22" s="26" t="s">
        <v>56</v>
      </c>
      <c r="Q22" s="28">
        <v>42612175897</v>
      </c>
      <c r="R22" s="28">
        <v>4450000000</v>
      </c>
      <c r="S22" s="28">
        <v>29533620740</v>
      </c>
      <c r="T22" s="28">
        <v>17528555157</v>
      </c>
      <c r="U22" s="28">
        <v>0</v>
      </c>
      <c r="V22" s="28">
        <v>12069611386</v>
      </c>
      <c r="W22" s="28">
        <v>5458943771</v>
      </c>
      <c r="X22" s="28">
        <v>11048741526</v>
      </c>
      <c r="Y22" s="28">
        <v>3341599496</v>
      </c>
      <c r="Z22" s="28">
        <v>3341599496</v>
      </c>
      <c r="AA22" s="28">
        <v>3341599496</v>
      </c>
    </row>
    <row r="23" spans="1:27" ht="56.25" x14ac:dyDescent="0.25">
      <c r="A23" s="25" t="s">
        <v>23</v>
      </c>
      <c r="B23" s="26" t="s">
        <v>24</v>
      </c>
      <c r="C23" s="27" t="s">
        <v>57</v>
      </c>
      <c r="D23" s="25" t="s">
        <v>48</v>
      </c>
      <c r="E23" s="25" t="s">
        <v>167</v>
      </c>
      <c r="F23" s="25" t="s">
        <v>168</v>
      </c>
      <c r="G23" s="25" t="s">
        <v>173</v>
      </c>
      <c r="H23" s="25" t="s">
        <v>177</v>
      </c>
      <c r="I23" s="25"/>
      <c r="J23" s="25"/>
      <c r="K23" s="25"/>
      <c r="L23" s="25"/>
      <c r="M23" s="25" t="s">
        <v>54</v>
      </c>
      <c r="N23" s="25" t="s">
        <v>163</v>
      </c>
      <c r="O23" s="25" t="s">
        <v>28</v>
      </c>
      <c r="P23" s="26" t="s">
        <v>58</v>
      </c>
      <c r="Q23" s="28">
        <v>106801320981</v>
      </c>
      <c r="R23" s="28">
        <v>16721857663</v>
      </c>
      <c r="S23" s="28">
        <v>45357433531</v>
      </c>
      <c r="T23" s="28">
        <v>78165745113</v>
      </c>
      <c r="U23" s="28">
        <v>0</v>
      </c>
      <c r="V23" s="28">
        <v>25338793857.029999</v>
      </c>
      <c r="W23" s="28">
        <v>52826951255.970001</v>
      </c>
      <c r="X23" s="28">
        <v>16665420861.030001</v>
      </c>
      <c r="Y23" s="28">
        <v>2599764956.9200001</v>
      </c>
      <c r="Z23" s="28">
        <v>2599764956.9200001</v>
      </c>
      <c r="AA23" s="28">
        <v>2599764956.9200001</v>
      </c>
    </row>
    <row r="24" spans="1:27" ht="56.25" x14ac:dyDescent="0.25">
      <c r="A24" s="25" t="s">
        <v>23</v>
      </c>
      <c r="B24" s="26" t="s">
        <v>24</v>
      </c>
      <c r="C24" s="27" t="s">
        <v>57</v>
      </c>
      <c r="D24" s="25" t="s">
        <v>48</v>
      </c>
      <c r="E24" s="25" t="s">
        <v>167</v>
      </c>
      <c r="F24" s="25" t="s">
        <v>168</v>
      </c>
      <c r="G24" s="25" t="s">
        <v>173</v>
      </c>
      <c r="H24" s="25" t="s">
        <v>177</v>
      </c>
      <c r="I24" s="25"/>
      <c r="J24" s="25"/>
      <c r="K24" s="25"/>
      <c r="L24" s="25"/>
      <c r="M24" s="25" t="s">
        <v>27</v>
      </c>
      <c r="N24" s="25" t="s">
        <v>156</v>
      </c>
      <c r="O24" s="25" t="s">
        <v>28</v>
      </c>
      <c r="P24" s="26" t="s">
        <v>58</v>
      </c>
      <c r="Q24" s="28">
        <v>143498613030</v>
      </c>
      <c r="R24" s="28">
        <v>12172787576</v>
      </c>
      <c r="S24" s="28">
        <v>22415486740</v>
      </c>
      <c r="T24" s="28">
        <v>133255913866</v>
      </c>
      <c r="U24" s="28">
        <v>0</v>
      </c>
      <c r="V24" s="28">
        <v>68687948993</v>
      </c>
      <c r="W24" s="28">
        <v>64567964873</v>
      </c>
      <c r="X24" s="28">
        <v>53332068605</v>
      </c>
      <c r="Y24" s="28">
        <v>43420075318</v>
      </c>
      <c r="Z24" s="28">
        <v>43420075318</v>
      </c>
      <c r="AA24" s="28">
        <v>43420075318</v>
      </c>
    </row>
    <row r="25" spans="1:27" ht="45" x14ac:dyDescent="0.25">
      <c r="A25" s="25" t="s">
        <v>23</v>
      </c>
      <c r="B25" s="26" t="s">
        <v>24</v>
      </c>
      <c r="C25" s="27" t="s">
        <v>59</v>
      </c>
      <c r="D25" s="25" t="s">
        <v>48</v>
      </c>
      <c r="E25" s="25" t="s">
        <v>167</v>
      </c>
      <c r="F25" s="25" t="s">
        <v>168</v>
      </c>
      <c r="G25" s="25" t="s">
        <v>163</v>
      </c>
      <c r="H25" s="25" t="s">
        <v>178</v>
      </c>
      <c r="I25" s="25"/>
      <c r="J25" s="25"/>
      <c r="K25" s="25"/>
      <c r="L25" s="25"/>
      <c r="M25" s="25" t="s">
        <v>54</v>
      </c>
      <c r="N25" s="25" t="s">
        <v>179</v>
      </c>
      <c r="O25" s="25" t="s">
        <v>28</v>
      </c>
      <c r="P25" s="26" t="s">
        <v>60</v>
      </c>
      <c r="Q25" s="28">
        <v>22428503682</v>
      </c>
      <c r="R25" s="28">
        <v>0</v>
      </c>
      <c r="S25" s="28">
        <v>1038331983</v>
      </c>
      <c r="T25" s="28">
        <v>21390171699</v>
      </c>
      <c r="U25" s="28">
        <v>0</v>
      </c>
      <c r="V25" s="28">
        <v>18876455417</v>
      </c>
      <c r="W25" s="28">
        <v>2513716282</v>
      </c>
      <c r="X25" s="28">
        <v>0</v>
      </c>
      <c r="Y25" s="28">
        <v>0</v>
      </c>
      <c r="Z25" s="28">
        <v>0</v>
      </c>
      <c r="AA25" s="28">
        <v>0</v>
      </c>
    </row>
    <row r="26" spans="1:27" ht="45" x14ac:dyDescent="0.25">
      <c r="A26" s="25" t="s">
        <v>23</v>
      </c>
      <c r="B26" s="26" t="s">
        <v>24</v>
      </c>
      <c r="C26" s="27" t="s">
        <v>59</v>
      </c>
      <c r="D26" s="25" t="s">
        <v>48</v>
      </c>
      <c r="E26" s="25" t="s">
        <v>167</v>
      </c>
      <c r="F26" s="25" t="s">
        <v>168</v>
      </c>
      <c r="G26" s="25" t="s">
        <v>163</v>
      </c>
      <c r="H26" s="25" t="s">
        <v>178</v>
      </c>
      <c r="I26" s="25"/>
      <c r="J26" s="25"/>
      <c r="K26" s="25"/>
      <c r="L26" s="25"/>
      <c r="M26" s="25" t="s">
        <v>27</v>
      </c>
      <c r="N26" s="25" t="s">
        <v>176</v>
      </c>
      <c r="O26" s="25" t="s">
        <v>28</v>
      </c>
      <c r="P26" s="26" t="s">
        <v>60</v>
      </c>
      <c r="Q26" s="28">
        <v>15772408493</v>
      </c>
      <c r="R26" s="28">
        <v>1067612385</v>
      </c>
      <c r="S26" s="28">
        <v>1082742233</v>
      </c>
      <c r="T26" s="28">
        <v>15757278645</v>
      </c>
      <c r="U26" s="28">
        <v>0</v>
      </c>
      <c r="V26" s="28">
        <v>7479694836</v>
      </c>
      <c r="W26" s="28">
        <v>8277583809</v>
      </c>
      <c r="X26" s="28">
        <v>4827460300</v>
      </c>
      <c r="Y26" s="28">
        <v>105512632</v>
      </c>
      <c r="Z26" s="28">
        <v>105512632</v>
      </c>
      <c r="AA26" s="28">
        <v>105512632</v>
      </c>
    </row>
    <row r="27" spans="1:27" ht="45" x14ac:dyDescent="0.25">
      <c r="A27" s="25" t="s">
        <v>23</v>
      </c>
      <c r="B27" s="26" t="s">
        <v>24</v>
      </c>
      <c r="C27" s="27" t="s">
        <v>59</v>
      </c>
      <c r="D27" s="25" t="s">
        <v>48</v>
      </c>
      <c r="E27" s="25" t="s">
        <v>167</v>
      </c>
      <c r="F27" s="25" t="s">
        <v>168</v>
      </c>
      <c r="G27" s="25" t="s">
        <v>163</v>
      </c>
      <c r="H27" s="25" t="s">
        <v>178</v>
      </c>
      <c r="I27" s="25"/>
      <c r="J27" s="25"/>
      <c r="K27" s="25"/>
      <c r="L27" s="25"/>
      <c r="M27" s="25" t="s">
        <v>27</v>
      </c>
      <c r="N27" s="25" t="s">
        <v>156</v>
      </c>
      <c r="O27" s="25" t="s">
        <v>28</v>
      </c>
      <c r="P27" s="26" t="s">
        <v>60</v>
      </c>
      <c r="Q27" s="28">
        <v>216162824235</v>
      </c>
      <c r="R27" s="28">
        <v>41000000</v>
      </c>
      <c r="S27" s="28">
        <v>9682313955</v>
      </c>
      <c r="T27" s="28">
        <v>206521510280</v>
      </c>
      <c r="U27" s="28">
        <v>0</v>
      </c>
      <c r="V27" s="28">
        <v>191254364356.60999</v>
      </c>
      <c r="W27" s="28">
        <v>15267145923.389999</v>
      </c>
      <c r="X27" s="28">
        <v>137325078865.61</v>
      </c>
      <c r="Y27" s="28">
        <v>36082552027.019997</v>
      </c>
      <c r="Z27" s="28">
        <v>36082552027.019997</v>
      </c>
      <c r="AA27" s="28">
        <v>36082552027.019997</v>
      </c>
    </row>
    <row r="28" spans="1:27" ht="56.25" x14ac:dyDescent="0.25">
      <c r="A28" s="25" t="s">
        <v>23</v>
      </c>
      <c r="B28" s="26" t="s">
        <v>24</v>
      </c>
      <c r="C28" s="27" t="s">
        <v>61</v>
      </c>
      <c r="D28" s="25" t="s">
        <v>48</v>
      </c>
      <c r="E28" s="25" t="s">
        <v>180</v>
      </c>
      <c r="F28" s="25" t="s">
        <v>168</v>
      </c>
      <c r="G28" s="25" t="s">
        <v>169</v>
      </c>
      <c r="H28" s="25" t="s">
        <v>177</v>
      </c>
      <c r="I28" s="25"/>
      <c r="J28" s="25"/>
      <c r="K28" s="25"/>
      <c r="L28" s="25"/>
      <c r="M28" s="25" t="s">
        <v>27</v>
      </c>
      <c r="N28" s="25" t="s">
        <v>156</v>
      </c>
      <c r="O28" s="25" t="s">
        <v>28</v>
      </c>
      <c r="P28" s="26" t="s">
        <v>58</v>
      </c>
      <c r="Q28" s="28">
        <v>75891631729</v>
      </c>
      <c r="R28" s="28">
        <v>3035873172</v>
      </c>
      <c r="S28" s="28">
        <v>3139076730</v>
      </c>
      <c r="T28" s="28">
        <v>75788428171</v>
      </c>
      <c r="U28" s="28">
        <v>0</v>
      </c>
      <c r="V28" s="28">
        <v>61779313105</v>
      </c>
      <c r="W28" s="28">
        <v>14009115066</v>
      </c>
      <c r="X28" s="28">
        <v>56214652309</v>
      </c>
      <c r="Y28" s="28">
        <v>3762146513</v>
      </c>
      <c r="Z28" s="28">
        <v>3762146513</v>
      </c>
      <c r="AA28" s="28">
        <v>3762146513</v>
      </c>
    </row>
    <row r="29" spans="1:27" ht="45" x14ac:dyDescent="0.25">
      <c r="A29" s="25" t="s">
        <v>23</v>
      </c>
      <c r="B29" s="26" t="s">
        <v>24</v>
      </c>
      <c r="C29" s="27" t="s">
        <v>183</v>
      </c>
      <c r="D29" s="25" t="s">
        <v>48</v>
      </c>
      <c r="E29" s="25" t="s">
        <v>180</v>
      </c>
      <c r="F29" s="25" t="s">
        <v>168</v>
      </c>
      <c r="G29" s="25" t="s">
        <v>170</v>
      </c>
      <c r="H29" s="25" t="s">
        <v>62</v>
      </c>
      <c r="I29" s="25"/>
      <c r="J29" s="25"/>
      <c r="K29" s="25"/>
      <c r="L29" s="25"/>
      <c r="M29" s="25" t="s">
        <v>27</v>
      </c>
      <c r="N29" s="25" t="s">
        <v>156</v>
      </c>
      <c r="O29" s="25" t="s">
        <v>28</v>
      </c>
      <c r="P29" s="26" t="s">
        <v>63</v>
      </c>
      <c r="Q29" s="28">
        <v>331522124739</v>
      </c>
      <c r="R29" s="28">
        <v>17767443960</v>
      </c>
      <c r="S29" s="28">
        <v>36763497306</v>
      </c>
      <c r="T29" s="28">
        <v>312526071393</v>
      </c>
      <c r="U29" s="28">
        <v>0</v>
      </c>
      <c r="V29" s="28">
        <v>292761519053.21997</v>
      </c>
      <c r="W29" s="28">
        <v>19764552339.779999</v>
      </c>
      <c r="X29" s="28">
        <v>259082646107.19</v>
      </c>
      <c r="Y29" s="28">
        <v>45022837916.739998</v>
      </c>
      <c r="Z29" s="28">
        <v>45022837916.739998</v>
      </c>
      <c r="AA29" s="28">
        <v>45022837916.739998</v>
      </c>
    </row>
    <row r="30" spans="1:27" ht="22.5" x14ac:dyDescent="0.25">
      <c r="A30" s="25" t="s">
        <v>64</v>
      </c>
      <c r="B30" s="26" t="s">
        <v>65</v>
      </c>
      <c r="C30" s="27" t="s">
        <v>34</v>
      </c>
      <c r="D30" s="25" t="s">
        <v>26</v>
      </c>
      <c r="E30" s="25" t="s">
        <v>157</v>
      </c>
      <c r="F30" s="25"/>
      <c r="G30" s="25"/>
      <c r="H30" s="25"/>
      <c r="I30" s="25"/>
      <c r="J30" s="25"/>
      <c r="K30" s="25"/>
      <c r="L30" s="25"/>
      <c r="M30" s="25" t="s">
        <v>27</v>
      </c>
      <c r="N30" s="25" t="s">
        <v>156</v>
      </c>
      <c r="O30" s="25" t="s">
        <v>28</v>
      </c>
      <c r="P30" s="26" t="s">
        <v>35</v>
      </c>
      <c r="Q30" s="28">
        <v>1023726489</v>
      </c>
      <c r="R30" s="28">
        <v>0</v>
      </c>
      <c r="S30" s="28">
        <v>0</v>
      </c>
      <c r="T30" s="28">
        <v>1023726489</v>
      </c>
      <c r="U30" s="28">
        <v>0</v>
      </c>
      <c r="V30" s="28">
        <v>1023726489</v>
      </c>
      <c r="W30" s="28">
        <v>0</v>
      </c>
      <c r="X30" s="28">
        <v>2377397</v>
      </c>
      <c r="Y30" s="28">
        <v>2377397</v>
      </c>
      <c r="Z30" s="28">
        <v>2377397</v>
      </c>
      <c r="AA30" s="28">
        <v>2377397</v>
      </c>
    </row>
    <row r="31" spans="1:27" ht="22.5" x14ac:dyDescent="0.25">
      <c r="A31" s="25" t="s">
        <v>64</v>
      </c>
      <c r="B31" s="26" t="s">
        <v>65</v>
      </c>
      <c r="C31" s="27" t="s">
        <v>44</v>
      </c>
      <c r="D31" s="25" t="s">
        <v>26</v>
      </c>
      <c r="E31" s="25" t="s">
        <v>166</v>
      </c>
      <c r="F31" s="25" t="s">
        <v>155</v>
      </c>
      <c r="G31" s="25"/>
      <c r="H31" s="25"/>
      <c r="I31" s="25"/>
      <c r="J31" s="25"/>
      <c r="K31" s="25"/>
      <c r="L31" s="25"/>
      <c r="M31" s="25" t="s">
        <v>27</v>
      </c>
      <c r="N31" s="25" t="s">
        <v>156</v>
      </c>
      <c r="O31" s="25" t="s">
        <v>28</v>
      </c>
      <c r="P31" s="26" t="s">
        <v>45</v>
      </c>
      <c r="Q31" s="28">
        <v>737139774</v>
      </c>
      <c r="R31" s="28">
        <v>67944</v>
      </c>
      <c r="S31" s="28">
        <v>0</v>
      </c>
      <c r="T31" s="28">
        <v>737207718</v>
      </c>
      <c r="U31" s="28">
        <v>0</v>
      </c>
      <c r="V31" s="28">
        <v>737139774</v>
      </c>
      <c r="W31" s="28">
        <v>67944</v>
      </c>
      <c r="X31" s="28">
        <v>417375603</v>
      </c>
      <c r="Y31" s="28">
        <v>399101941.82999998</v>
      </c>
      <c r="Z31" s="28">
        <v>399101941.82999998</v>
      </c>
      <c r="AA31" s="28">
        <v>399101941.82999998</v>
      </c>
    </row>
    <row r="32" spans="1:27" ht="56.25" x14ac:dyDescent="0.25">
      <c r="A32" s="25" t="s">
        <v>64</v>
      </c>
      <c r="B32" s="26" t="s">
        <v>65</v>
      </c>
      <c r="C32" s="27" t="s">
        <v>49</v>
      </c>
      <c r="D32" s="25" t="s">
        <v>48</v>
      </c>
      <c r="E32" s="25" t="s">
        <v>167</v>
      </c>
      <c r="F32" s="25" t="s">
        <v>168</v>
      </c>
      <c r="G32" s="25" t="s">
        <v>170</v>
      </c>
      <c r="H32" s="25" t="s">
        <v>171</v>
      </c>
      <c r="I32" s="25"/>
      <c r="J32" s="25"/>
      <c r="K32" s="25"/>
      <c r="L32" s="25"/>
      <c r="M32" s="25" t="s">
        <v>27</v>
      </c>
      <c r="N32" s="25" t="s">
        <v>156</v>
      </c>
      <c r="O32" s="25" t="s">
        <v>28</v>
      </c>
      <c r="P32" s="26" t="s">
        <v>50</v>
      </c>
      <c r="Q32" s="28">
        <v>1011091750</v>
      </c>
      <c r="R32" s="28">
        <v>10015000</v>
      </c>
      <c r="S32" s="28">
        <v>0</v>
      </c>
      <c r="T32" s="28">
        <v>1021106750</v>
      </c>
      <c r="U32" s="28">
        <v>0</v>
      </c>
      <c r="V32" s="28">
        <v>451259250</v>
      </c>
      <c r="W32" s="28">
        <v>569847500</v>
      </c>
      <c r="X32" s="28">
        <v>443743467.5</v>
      </c>
      <c r="Y32" s="28">
        <v>232971610.5</v>
      </c>
      <c r="Z32" s="28">
        <v>232971610.5</v>
      </c>
      <c r="AA32" s="28">
        <v>232971610.5</v>
      </c>
    </row>
    <row r="33" spans="1:27" ht="56.25" x14ac:dyDescent="0.25">
      <c r="A33" s="25" t="s">
        <v>64</v>
      </c>
      <c r="B33" s="26" t="s">
        <v>65</v>
      </c>
      <c r="C33" s="27" t="s">
        <v>51</v>
      </c>
      <c r="D33" s="25" t="s">
        <v>48</v>
      </c>
      <c r="E33" s="25" t="s">
        <v>167</v>
      </c>
      <c r="F33" s="25" t="s">
        <v>168</v>
      </c>
      <c r="G33" s="25" t="s">
        <v>172</v>
      </c>
      <c r="H33" s="25" t="s">
        <v>52</v>
      </c>
      <c r="I33" s="25"/>
      <c r="J33" s="25"/>
      <c r="K33" s="25"/>
      <c r="L33" s="25"/>
      <c r="M33" s="25" t="s">
        <v>27</v>
      </c>
      <c r="N33" s="25" t="s">
        <v>156</v>
      </c>
      <c r="O33" s="25" t="s">
        <v>28</v>
      </c>
      <c r="P33" s="26" t="s">
        <v>53</v>
      </c>
      <c r="Q33" s="28">
        <v>2933315118</v>
      </c>
      <c r="R33" s="28">
        <v>0</v>
      </c>
      <c r="S33" s="28">
        <v>0</v>
      </c>
      <c r="T33" s="28">
        <v>2933315118</v>
      </c>
      <c r="U33" s="28">
        <v>0</v>
      </c>
      <c r="V33" s="28">
        <v>113863067</v>
      </c>
      <c r="W33" s="28">
        <v>2819452051</v>
      </c>
      <c r="X33" s="28">
        <v>86328952</v>
      </c>
      <c r="Y33" s="28">
        <v>19525018</v>
      </c>
      <c r="Z33" s="28">
        <v>19525018</v>
      </c>
      <c r="AA33" s="28">
        <v>19525018</v>
      </c>
    </row>
    <row r="34" spans="1:27" ht="90" x14ac:dyDescent="0.25">
      <c r="A34" s="25" t="s">
        <v>64</v>
      </c>
      <c r="B34" s="26" t="s">
        <v>65</v>
      </c>
      <c r="C34" s="27" t="s">
        <v>55</v>
      </c>
      <c r="D34" s="25" t="s">
        <v>48</v>
      </c>
      <c r="E34" s="25" t="s">
        <v>167</v>
      </c>
      <c r="F34" s="25" t="s">
        <v>168</v>
      </c>
      <c r="G34" s="25" t="s">
        <v>173</v>
      </c>
      <c r="H34" s="25" t="s">
        <v>174</v>
      </c>
      <c r="I34" s="25"/>
      <c r="J34" s="25"/>
      <c r="K34" s="25"/>
      <c r="L34" s="25"/>
      <c r="M34" s="25" t="s">
        <v>54</v>
      </c>
      <c r="N34" s="25" t="s">
        <v>163</v>
      </c>
      <c r="O34" s="25" t="s">
        <v>28</v>
      </c>
      <c r="P34" s="26" t="s">
        <v>56</v>
      </c>
      <c r="Q34" s="28">
        <v>429003079854</v>
      </c>
      <c r="R34" s="28">
        <v>43900439199</v>
      </c>
      <c r="S34" s="28">
        <v>0</v>
      </c>
      <c r="T34" s="28">
        <v>472903519053</v>
      </c>
      <c r="U34" s="28">
        <v>0</v>
      </c>
      <c r="V34" s="28">
        <v>460921209404</v>
      </c>
      <c r="W34" s="28">
        <v>11982309649</v>
      </c>
      <c r="X34" s="28">
        <v>458714500304</v>
      </c>
      <c r="Y34" s="28">
        <v>129557315432</v>
      </c>
      <c r="Z34" s="28">
        <v>129557315432</v>
      </c>
      <c r="AA34" s="28">
        <v>129557315432</v>
      </c>
    </row>
    <row r="35" spans="1:27" ht="90" x14ac:dyDescent="0.25">
      <c r="A35" s="25" t="s">
        <v>64</v>
      </c>
      <c r="B35" s="26" t="s">
        <v>65</v>
      </c>
      <c r="C35" s="27" t="s">
        <v>55</v>
      </c>
      <c r="D35" s="25" t="s">
        <v>48</v>
      </c>
      <c r="E35" s="25" t="s">
        <v>167</v>
      </c>
      <c r="F35" s="25" t="s">
        <v>168</v>
      </c>
      <c r="G35" s="25" t="s">
        <v>173</v>
      </c>
      <c r="H35" s="25" t="s">
        <v>174</v>
      </c>
      <c r="I35" s="25"/>
      <c r="J35" s="25"/>
      <c r="K35" s="25"/>
      <c r="L35" s="25"/>
      <c r="M35" s="25" t="s">
        <v>27</v>
      </c>
      <c r="N35" s="25" t="s">
        <v>175</v>
      </c>
      <c r="O35" s="25" t="s">
        <v>28</v>
      </c>
      <c r="P35" s="26" t="s">
        <v>56</v>
      </c>
      <c r="Q35" s="28">
        <v>4884639502</v>
      </c>
      <c r="R35" s="28">
        <v>0</v>
      </c>
      <c r="S35" s="28">
        <v>0</v>
      </c>
      <c r="T35" s="28">
        <v>4884639502</v>
      </c>
      <c r="U35" s="28">
        <v>0</v>
      </c>
      <c r="V35" s="28">
        <v>3134758116</v>
      </c>
      <c r="W35" s="28">
        <v>1749881386</v>
      </c>
      <c r="X35" s="28">
        <v>2928657925</v>
      </c>
      <c r="Y35" s="28">
        <v>877550060</v>
      </c>
      <c r="Z35" s="28">
        <v>877550060</v>
      </c>
      <c r="AA35" s="28">
        <v>877550060</v>
      </c>
    </row>
    <row r="36" spans="1:27" ht="90" x14ac:dyDescent="0.25">
      <c r="A36" s="25" t="s">
        <v>64</v>
      </c>
      <c r="B36" s="26" t="s">
        <v>65</v>
      </c>
      <c r="C36" s="27" t="s">
        <v>55</v>
      </c>
      <c r="D36" s="25" t="s">
        <v>48</v>
      </c>
      <c r="E36" s="25" t="s">
        <v>167</v>
      </c>
      <c r="F36" s="25" t="s">
        <v>168</v>
      </c>
      <c r="G36" s="25" t="s">
        <v>173</v>
      </c>
      <c r="H36" s="25" t="s">
        <v>174</v>
      </c>
      <c r="I36" s="25"/>
      <c r="J36" s="25"/>
      <c r="K36" s="25"/>
      <c r="L36" s="25"/>
      <c r="M36" s="25" t="s">
        <v>27</v>
      </c>
      <c r="N36" s="25" t="s">
        <v>156</v>
      </c>
      <c r="O36" s="25" t="s">
        <v>28</v>
      </c>
      <c r="P36" s="26" t="s">
        <v>56</v>
      </c>
      <c r="Q36" s="28">
        <v>1783385130</v>
      </c>
      <c r="R36" s="28">
        <v>59595840</v>
      </c>
      <c r="S36" s="28">
        <v>137328155</v>
      </c>
      <c r="T36" s="28">
        <v>1705652815</v>
      </c>
      <c r="U36" s="28">
        <v>0</v>
      </c>
      <c r="V36" s="28">
        <v>810479352</v>
      </c>
      <c r="W36" s="28">
        <v>895173463</v>
      </c>
      <c r="X36" s="28">
        <v>805427957.26999998</v>
      </c>
      <c r="Y36" s="28">
        <v>313620986.26999998</v>
      </c>
      <c r="Z36" s="28">
        <v>313620986.26999998</v>
      </c>
      <c r="AA36" s="28">
        <v>313620986.26999998</v>
      </c>
    </row>
    <row r="37" spans="1:27" ht="56.25" x14ac:dyDescent="0.25">
      <c r="A37" s="25" t="s">
        <v>64</v>
      </c>
      <c r="B37" s="26" t="s">
        <v>65</v>
      </c>
      <c r="C37" s="27" t="s">
        <v>57</v>
      </c>
      <c r="D37" s="25" t="s">
        <v>48</v>
      </c>
      <c r="E37" s="25" t="s">
        <v>167</v>
      </c>
      <c r="F37" s="25" t="s">
        <v>168</v>
      </c>
      <c r="G37" s="25" t="s">
        <v>173</v>
      </c>
      <c r="H37" s="25" t="s">
        <v>177</v>
      </c>
      <c r="I37" s="25"/>
      <c r="J37" s="25"/>
      <c r="K37" s="25"/>
      <c r="L37" s="25"/>
      <c r="M37" s="25" t="s">
        <v>54</v>
      </c>
      <c r="N37" s="25" t="s">
        <v>163</v>
      </c>
      <c r="O37" s="25" t="s">
        <v>28</v>
      </c>
      <c r="P37" s="26" t="s">
        <v>58</v>
      </c>
      <c r="Q37" s="28">
        <v>1253141662</v>
      </c>
      <c r="R37" s="28">
        <v>18468940</v>
      </c>
      <c r="S37" s="28">
        <v>13775494</v>
      </c>
      <c r="T37" s="28">
        <v>1257835108</v>
      </c>
      <c r="U37" s="28">
        <v>0</v>
      </c>
      <c r="V37" s="28">
        <v>477459134</v>
      </c>
      <c r="W37" s="28">
        <v>780375974</v>
      </c>
      <c r="X37" s="28">
        <v>376048786</v>
      </c>
      <c r="Y37" s="28">
        <v>63832946</v>
      </c>
      <c r="Z37" s="28">
        <v>63832946</v>
      </c>
      <c r="AA37" s="28">
        <v>63832946</v>
      </c>
    </row>
    <row r="38" spans="1:27" ht="56.25" x14ac:dyDescent="0.25">
      <c r="A38" s="25" t="s">
        <v>64</v>
      </c>
      <c r="B38" s="26" t="s">
        <v>65</v>
      </c>
      <c r="C38" s="27" t="s">
        <v>57</v>
      </c>
      <c r="D38" s="25" t="s">
        <v>48</v>
      </c>
      <c r="E38" s="25" t="s">
        <v>167</v>
      </c>
      <c r="F38" s="25" t="s">
        <v>168</v>
      </c>
      <c r="G38" s="25" t="s">
        <v>173</v>
      </c>
      <c r="H38" s="25" t="s">
        <v>177</v>
      </c>
      <c r="I38" s="25"/>
      <c r="J38" s="25"/>
      <c r="K38" s="25"/>
      <c r="L38" s="25"/>
      <c r="M38" s="25" t="s">
        <v>27</v>
      </c>
      <c r="N38" s="25" t="s">
        <v>156</v>
      </c>
      <c r="O38" s="25" t="s">
        <v>28</v>
      </c>
      <c r="P38" s="26" t="s">
        <v>58</v>
      </c>
      <c r="Q38" s="28">
        <v>45657682616</v>
      </c>
      <c r="R38" s="28">
        <v>6935991496</v>
      </c>
      <c r="S38" s="28">
        <v>2548675318</v>
      </c>
      <c r="T38" s="28">
        <v>50044998794</v>
      </c>
      <c r="U38" s="28">
        <v>0</v>
      </c>
      <c r="V38" s="28">
        <v>44737181116</v>
      </c>
      <c r="W38" s="28">
        <v>5307817678</v>
      </c>
      <c r="X38" s="28">
        <v>42376226154</v>
      </c>
      <c r="Y38" s="28">
        <v>14714755719</v>
      </c>
      <c r="Z38" s="28">
        <v>14714755719</v>
      </c>
      <c r="AA38" s="28">
        <v>14714755719</v>
      </c>
    </row>
    <row r="39" spans="1:27" ht="45" x14ac:dyDescent="0.25">
      <c r="A39" s="25" t="s">
        <v>64</v>
      </c>
      <c r="B39" s="26" t="s">
        <v>65</v>
      </c>
      <c r="C39" s="27" t="s">
        <v>59</v>
      </c>
      <c r="D39" s="25" t="s">
        <v>48</v>
      </c>
      <c r="E39" s="25" t="s">
        <v>167</v>
      </c>
      <c r="F39" s="25" t="s">
        <v>168</v>
      </c>
      <c r="G39" s="25" t="s">
        <v>163</v>
      </c>
      <c r="H39" s="25" t="s">
        <v>178</v>
      </c>
      <c r="I39" s="25"/>
      <c r="J39" s="25"/>
      <c r="K39" s="25"/>
      <c r="L39" s="25"/>
      <c r="M39" s="25" t="s">
        <v>54</v>
      </c>
      <c r="N39" s="25" t="s">
        <v>179</v>
      </c>
      <c r="O39" s="25" t="s">
        <v>28</v>
      </c>
      <c r="P39" s="26" t="s">
        <v>60</v>
      </c>
      <c r="Q39" s="28">
        <v>20871483011</v>
      </c>
      <c r="R39" s="28">
        <v>1531976321</v>
      </c>
      <c r="S39" s="28">
        <v>0</v>
      </c>
      <c r="T39" s="28">
        <v>22403459332</v>
      </c>
      <c r="U39" s="28">
        <v>0</v>
      </c>
      <c r="V39" s="28">
        <v>22403459332</v>
      </c>
      <c r="W39" s="28">
        <v>0</v>
      </c>
      <c r="X39" s="28">
        <v>22173863224</v>
      </c>
      <c r="Y39" s="28">
        <v>3141308516</v>
      </c>
      <c r="Z39" s="28">
        <v>3141308516</v>
      </c>
      <c r="AA39" s="28">
        <v>3141308516</v>
      </c>
    </row>
    <row r="40" spans="1:27" ht="45" x14ac:dyDescent="0.25">
      <c r="A40" s="25" t="s">
        <v>64</v>
      </c>
      <c r="B40" s="26" t="s">
        <v>65</v>
      </c>
      <c r="C40" s="27" t="s">
        <v>59</v>
      </c>
      <c r="D40" s="25" t="s">
        <v>48</v>
      </c>
      <c r="E40" s="25" t="s">
        <v>167</v>
      </c>
      <c r="F40" s="25" t="s">
        <v>168</v>
      </c>
      <c r="G40" s="25" t="s">
        <v>163</v>
      </c>
      <c r="H40" s="25" t="s">
        <v>178</v>
      </c>
      <c r="I40" s="25"/>
      <c r="J40" s="25"/>
      <c r="K40" s="25"/>
      <c r="L40" s="25"/>
      <c r="M40" s="25" t="s">
        <v>27</v>
      </c>
      <c r="N40" s="25" t="s">
        <v>176</v>
      </c>
      <c r="O40" s="25" t="s">
        <v>28</v>
      </c>
      <c r="P40" s="26" t="s">
        <v>60</v>
      </c>
      <c r="Q40" s="28">
        <v>12632107736</v>
      </c>
      <c r="R40" s="28">
        <v>920997504</v>
      </c>
      <c r="S40" s="28">
        <v>0</v>
      </c>
      <c r="T40" s="28">
        <v>13553105240</v>
      </c>
      <c r="U40" s="28">
        <v>0</v>
      </c>
      <c r="V40" s="28">
        <v>11137702964</v>
      </c>
      <c r="W40" s="28">
        <v>2415402276</v>
      </c>
      <c r="X40" s="28">
        <v>8442106949</v>
      </c>
      <c r="Y40" s="28">
        <v>2539962027</v>
      </c>
      <c r="Z40" s="28">
        <v>2539962027</v>
      </c>
      <c r="AA40" s="28">
        <v>2539962027</v>
      </c>
    </row>
    <row r="41" spans="1:27" ht="45" x14ac:dyDescent="0.25">
      <c r="A41" s="25" t="s">
        <v>64</v>
      </c>
      <c r="B41" s="26" t="s">
        <v>65</v>
      </c>
      <c r="C41" s="27" t="s">
        <v>59</v>
      </c>
      <c r="D41" s="25" t="s">
        <v>48</v>
      </c>
      <c r="E41" s="25" t="s">
        <v>167</v>
      </c>
      <c r="F41" s="25" t="s">
        <v>168</v>
      </c>
      <c r="G41" s="25" t="s">
        <v>163</v>
      </c>
      <c r="H41" s="25" t="s">
        <v>178</v>
      </c>
      <c r="I41" s="25"/>
      <c r="J41" s="25"/>
      <c r="K41" s="25"/>
      <c r="L41" s="25"/>
      <c r="M41" s="25" t="s">
        <v>27</v>
      </c>
      <c r="N41" s="25" t="s">
        <v>156</v>
      </c>
      <c r="O41" s="25" t="s">
        <v>28</v>
      </c>
      <c r="P41" s="26" t="s">
        <v>60</v>
      </c>
      <c r="Q41" s="28">
        <v>121864308174</v>
      </c>
      <c r="R41" s="28">
        <v>443362269</v>
      </c>
      <c r="S41" s="28">
        <v>0</v>
      </c>
      <c r="T41" s="28">
        <v>122307670443</v>
      </c>
      <c r="U41" s="28">
        <v>0</v>
      </c>
      <c r="V41" s="28">
        <v>82680005624</v>
      </c>
      <c r="W41" s="28">
        <v>39627664819</v>
      </c>
      <c r="X41" s="28">
        <v>82534092913.330002</v>
      </c>
      <c r="Y41" s="28">
        <v>54963328026.330002</v>
      </c>
      <c r="Z41" s="28">
        <v>54963328026.330002</v>
      </c>
      <c r="AA41" s="28">
        <v>54963328026.330002</v>
      </c>
    </row>
    <row r="42" spans="1:27" ht="56.25" x14ac:dyDescent="0.25">
      <c r="A42" s="25" t="s">
        <v>64</v>
      </c>
      <c r="B42" s="26" t="s">
        <v>65</v>
      </c>
      <c r="C42" s="27" t="s">
        <v>61</v>
      </c>
      <c r="D42" s="25" t="s">
        <v>48</v>
      </c>
      <c r="E42" s="25" t="s">
        <v>180</v>
      </c>
      <c r="F42" s="25" t="s">
        <v>168</v>
      </c>
      <c r="G42" s="25" t="s">
        <v>169</v>
      </c>
      <c r="H42" s="25" t="s">
        <v>177</v>
      </c>
      <c r="I42" s="25"/>
      <c r="J42" s="25"/>
      <c r="K42" s="25"/>
      <c r="L42" s="25"/>
      <c r="M42" s="25" t="s">
        <v>27</v>
      </c>
      <c r="N42" s="25" t="s">
        <v>156</v>
      </c>
      <c r="O42" s="25" t="s">
        <v>28</v>
      </c>
      <c r="P42" s="26" t="s">
        <v>58</v>
      </c>
      <c r="Q42" s="28">
        <v>194731353</v>
      </c>
      <c r="R42" s="28">
        <v>9804744</v>
      </c>
      <c r="S42" s="28">
        <v>500000</v>
      </c>
      <c r="T42" s="28">
        <v>204036097</v>
      </c>
      <c r="U42" s="28">
        <v>0</v>
      </c>
      <c r="V42" s="28">
        <v>133531003</v>
      </c>
      <c r="W42" s="28">
        <v>70505094</v>
      </c>
      <c r="X42" s="28">
        <v>124491276</v>
      </c>
      <c r="Y42" s="28">
        <v>44551776</v>
      </c>
      <c r="Z42" s="28">
        <v>44551776</v>
      </c>
      <c r="AA42" s="28">
        <v>44551776</v>
      </c>
    </row>
    <row r="43" spans="1:27" ht="45" x14ac:dyDescent="0.25">
      <c r="A43" s="25" t="s">
        <v>64</v>
      </c>
      <c r="B43" s="26" t="s">
        <v>65</v>
      </c>
      <c r="C43" s="27" t="s">
        <v>183</v>
      </c>
      <c r="D43" s="25" t="s">
        <v>48</v>
      </c>
      <c r="E43" s="25" t="s">
        <v>180</v>
      </c>
      <c r="F43" s="25" t="s">
        <v>168</v>
      </c>
      <c r="G43" s="25" t="s">
        <v>170</v>
      </c>
      <c r="H43" s="25" t="s">
        <v>62</v>
      </c>
      <c r="I43" s="25"/>
      <c r="J43" s="25"/>
      <c r="K43" s="25"/>
      <c r="L43" s="25"/>
      <c r="M43" s="25" t="s">
        <v>27</v>
      </c>
      <c r="N43" s="25" t="s">
        <v>156</v>
      </c>
      <c r="O43" s="25" t="s">
        <v>28</v>
      </c>
      <c r="P43" s="26" t="s">
        <v>63</v>
      </c>
      <c r="Q43" s="28">
        <v>5540646738</v>
      </c>
      <c r="R43" s="28">
        <v>1435348218</v>
      </c>
      <c r="S43" s="28">
        <v>95190746</v>
      </c>
      <c r="T43" s="28">
        <v>6880804210</v>
      </c>
      <c r="U43" s="28">
        <v>0</v>
      </c>
      <c r="V43" s="28">
        <v>5842873050</v>
      </c>
      <c r="W43" s="28">
        <v>1037931160</v>
      </c>
      <c r="X43" s="28">
        <v>5379086256.6199999</v>
      </c>
      <c r="Y43" s="28">
        <v>1858531461.46</v>
      </c>
      <c r="Z43" s="28">
        <v>1858531461.46</v>
      </c>
      <c r="AA43" s="28">
        <v>1858531461.46</v>
      </c>
    </row>
    <row r="44" spans="1:27" ht="22.5" x14ac:dyDescent="0.25">
      <c r="A44" s="25" t="s">
        <v>66</v>
      </c>
      <c r="B44" s="26" t="s">
        <v>67</v>
      </c>
      <c r="C44" s="27" t="s">
        <v>34</v>
      </c>
      <c r="D44" s="25" t="s">
        <v>26</v>
      </c>
      <c r="E44" s="25" t="s">
        <v>157</v>
      </c>
      <c r="F44" s="25"/>
      <c r="G44" s="25"/>
      <c r="H44" s="25"/>
      <c r="I44" s="25"/>
      <c r="J44" s="25"/>
      <c r="K44" s="25"/>
      <c r="L44" s="25"/>
      <c r="M44" s="25" t="s">
        <v>27</v>
      </c>
      <c r="N44" s="25" t="s">
        <v>156</v>
      </c>
      <c r="O44" s="25" t="s">
        <v>28</v>
      </c>
      <c r="P44" s="26" t="s">
        <v>35</v>
      </c>
      <c r="Q44" s="28">
        <v>764388243</v>
      </c>
      <c r="R44" s="28">
        <v>0</v>
      </c>
      <c r="S44" s="28">
        <v>0</v>
      </c>
      <c r="T44" s="28">
        <v>764388243</v>
      </c>
      <c r="U44" s="28">
        <v>0</v>
      </c>
      <c r="V44" s="28">
        <v>764388243</v>
      </c>
      <c r="W44" s="28">
        <v>0</v>
      </c>
      <c r="X44" s="28">
        <v>706842412</v>
      </c>
      <c r="Y44" s="28">
        <v>7143099</v>
      </c>
      <c r="Z44" s="28">
        <v>7143099</v>
      </c>
      <c r="AA44" s="28">
        <v>7143099</v>
      </c>
    </row>
    <row r="45" spans="1:27" ht="22.5" x14ac:dyDescent="0.25">
      <c r="A45" s="25" t="s">
        <v>66</v>
      </c>
      <c r="B45" s="26" t="s">
        <v>67</v>
      </c>
      <c r="C45" s="27" t="s">
        <v>44</v>
      </c>
      <c r="D45" s="25" t="s">
        <v>26</v>
      </c>
      <c r="E45" s="25" t="s">
        <v>166</v>
      </c>
      <c r="F45" s="25" t="s">
        <v>155</v>
      </c>
      <c r="G45" s="25"/>
      <c r="H45" s="25"/>
      <c r="I45" s="25"/>
      <c r="J45" s="25"/>
      <c r="K45" s="25"/>
      <c r="L45" s="25"/>
      <c r="M45" s="25" t="s">
        <v>27</v>
      </c>
      <c r="N45" s="25" t="s">
        <v>156</v>
      </c>
      <c r="O45" s="25" t="s">
        <v>28</v>
      </c>
      <c r="P45" s="26" t="s">
        <v>45</v>
      </c>
      <c r="Q45" s="28">
        <v>225149904</v>
      </c>
      <c r="R45" s="28">
        <v>14400</v>
      </c>
      <c r="S45" s="28">
        <v>0</v>
      </c>
      <c r="T45" s="28">
        <v>225164304</v>
      </c>
      <c r="U45" s="28">
        <v>0</v>
      </c>
      <c r="V45" s="28">
        <v>225164304</v>
      </c>
      <c r="W45" s="28">
        <v>0</v>
      </c>
      <c r="X45" s="28">
        <v>223877636</v>
      </c>
      <c r="Y45" s="28">
        <v>223877636</v>
      </c>
      <c r="Z45" s="28">
        <v>223877636</v>
      </c>
      <c r="AA45" s="28">
        <v>223877636</v>
      </c>
    </row>
    <row r="46" spans="1:27" ht="56.25" x14ac:dyDescent="0.25">
      <c r="A46" s="25" t="s">
        <v>66</v>
      </c>
      <c r="B46" s="26" t="s">
        <v>67</v>
      </c>
      <c r="C46" s="27" t="s">
        <v>49</v>
      </c>
      <c r="D46" s="25" t="s">
        <v>48</v>
      </c>
      <c r="E46" s="25" t="s">
        <v>167</v>
      </c>
      <c r="F46" s="25" t="s">
        <v>168</v>
      </c>
      <c r="G46" s="25" t="s">
        <v>170</v>
      </c>
      <c r="H46" s="25" t="s">
        <v>171</v>
      </c>
      <c r="I46" s="25"/>
      <c r="J46" s="25"/>
      <c r="K46" s="25"/>
      <c r="L46" s="25"/>
      <c r="M46" s="25" t="s">
        <v>27</v>
      </c>
      <c r="N46" s="25" t="s">
        <v>156</v>
      </c>
      <c r="O46" s="25" t="s">
        <v>28</v>
      </c>
      <c r="P46" s="26" t="s">
        <v>50</v>
      </c>
      <c r="Q46" s="28">
        <v>302961750</v>
      </c>
      <c r="R46" s="28">
        <v>2000000</v>
      </c>
      <c r="S46" s="28">
        <v>14214000</v>
      </c>
      <c r="T46" s="28">
        <v>290747750</v>
      </c>
      <c r="U46" s="28">
        <v>0</v>
      </c>
      <c r="V46" s="28">
        <v>165019000</v>
      </c>
      <c r="W46" s="28">
        <v>125728750</v>
      </c>
      <c r="X46" s="28">
        <v>103145767</v>
      </c>
      <c r="Y46" s="28">
        <v>49319767</v>
      </c>
      <c r="Z46" s="28">
        <v>49319767</v>
      </c>
      <c r="AA46" s="28">
        <v>49319767</v>
      </c>
    </row>
    <row r="47" spans="1:27" ht="56.25" x14ac:dyDescent="0.25">
      <c r="A47" s="25" t="s">
        <v>66</v>
      </c>
      <c r="B47" s="26" t="s">
        <v>67</v>
      </c>
      <c r="C47" s="27" t="s">
        <v>51</v>
      </c>
      <c r="D47" s="25" t="s">
        <v>48</v>
      </c>
      <c r="E47" s="25" t="s">
        <v>167</v>
      </c>
      <c r="F47" s="25" t="s">
        <v>168</v>
      </c>
      <c r="G47" s="25" t="s">
        <v>172</v>
      </c>
      <c r="H47" s="25" t="s">
        <v>52</v>
      </c>
      <c r="I47" s="25"/>
      <c r="J47" s="25"/>
      <c r="K47" s="25"/>
      <c r="L47" s="25"/>
      <c r="M47" s="25" t="s">
        <v>27</v>
      </c>
      <c r="N47" s="25" t="s">
        <v>156</v>
      </c>
      <c r="O47" s="25" t="s">
        <v>28</v>
      </c>
      <c r="P47" s="26" t="s">
        <v>53</v>
      </c>
      <c r="Q47" s="28">
        <v>1403880267</v>
      </c>
      <c r="R47" s="28">
        <v>0</v>
      </c>
      <c r="S47" s="28">
        <v>0</v>
      </c>
      <c r="T47" s="28">
        <v>1403880267</v>
      </c>
      <c r="U47" s="28">
        <v>0</v>
      </c>
      <c r="V47" s="28">
        <v>71128000</v>
      </c>
      <c r="W47" s="28">
        <v>1332752267</v>
      </c>
      <c r="X47" s="28">
        <v>62544504</v>
      </c>
      <c r="Y47" s="28">
        <v>16368504</v>
      </c>
      <c r="Z47" s="28">
        <v>16368504</v>
      </c>
      <c r="AA47" s="28">
        <v>16368504</v>
      </c>
    </row>
    <row r="48" spans="1:27" ht="90" x14ac:dyDescent="0.25">
      <c r="A48" s="25" t="s">
        <v>66</v>
      </c>
      <c r="B48" s="26" t="s">
        <v>67</v>
      </c>
      <c r="C48" s="27" t="s">
        <v>55</v>
      </c>
      <c r="D48" s="25" t="s">
        <v>48</v>
      </c>
      <c r="E48" s="25" t="s">
        <v>167</v>
      </c>
      <c r="F48" s="25" t="s">
        <v>168</v>
      </c>
      <c r="G48" s="25" t="s">
        <v>173</v>
      </c>
      <c r="H48" s="25" t="s">
        <v>174</v>
      </c>
      <c r="I48" s="25"/>
      <c r="J48" s="25"/>
      <c r="K48" s="25"/>
      <c r="L48" s="25"/>
      <c r="M48" s="25" t="s">
        <v>54</v>
      </c>
      <c r="N48" s="25" t="s">
        <v>163</v>
      </c>
      <c r="O48" s="25" t="s">
        <v>28</v>
      </c>
      <c r="P48" s="26" t="s">
        <v>56</v>
      </c>
      <c r="Q48" s="28">
        <v>297899717686</v>
      </c>
      <c r="R48" s="28">
        <v>3507880012</v>
      </c>
      <c r="S48" s="28">
        <v>975506489</v>
      </c>
      <c r="T48" s="28">
        <v>300432091209</v>
      </c>
      <c r="U48" s="28">
        <v>0</v>
      </c>
      <c r="V48" s="28">
        <v>290027188073</v>
      </c>
      <c r="W48" s="28">
        <v>10404903136</v>
      </c>
      <c r="X48" s="28">
        <v>289552814352</v>
      </c>
      <c r="Y48" s="28">
        <v>80585702009</v>
      </c>
      <c r="Z48" s="28">
        <v>80585702009</v>
      </c>
      <c r="AA48" s="28">
        <v>80585702009</v>
      </c>
    </row>
    <row r="49" spans="1:27" ht="90" x14ac:dyDescent="0.25">
      <c r="A49" s="25" t="s">
        <v>66</v>
      </c>
      <c r="B49" s="26" t="s">
        <v>67</v>
      </c>
      <c r="C49" s="27" t="s">
        <v>55</v>
      </c>
      <c r="D49" s="25" t="s">
        <v>48</v>
      </c>
      <c r="E49" s="25" t="s">
        <v>167</v>
      </c>
      <c r="F49" s="25" t="s">
        <v>168</v>
      </c>
      <c r="G49" s="25" t="s">
        <v>173</v>
      </c>
      <c r="H49" s="25" t="s">
        <v>174</v>
      </c>
      <c r="I49" s="25"/>
      <c r="J49" s="25"/>
      <c r="K49" s="25"/>
      <c r="L49" s="25"/>
      <c r="M49" s="25" t="s">
        <v>27</v>
      </c>
      <c r="N49" s="25" t="s">
        <v>175</v>
      </c>
      <c r="O49" s="25" t="s">
        <v>28</v>
      </c>
      <c r="P49" s="26" t="s">
        <v>56</v>
      </c>
      <c r="Q49" s="28">
        <v>3297678972</v>
      </c>
      <c r="R49" s="28">
        <v>9997374117</v>
      </c>
      <c r="S49" s="28">
        <v>0</v>
      </c>
      <c r="T49" s="28">
        <v>13295053089</v>
      </c>
      <c r="U49" s="28">
        <v>0</v>
      </c>
      <c r="V49" s="28">
        <v>12449626181</v>
      </c>
      <c r="W49" s="28">
        <v>845426908</v>
      </c>
      <c r="X49" s="28">
        <v>12366343925</v>
      </c>
      <c r="Y49" s="28">
        <v>669614768.25</v>
      </c>
      <c r="Z49" s="28">
        <v>669614768.25</v>
      </c>
      <c r="AA49" s="28">
        <v>669614768.25</v>
      </c>
    </row>
    <row r="50" spans="1:27" ht="90" x14ac:dyDescent="0.25">
      <c r="A50" s="25" t="s">
        <v>66</v>
      </c>
      <c r="B50" s="26" t="s">
        <v>67</v>
      </c>
      <c r="C50" s="27" t="s">
        <v>55</v>
      </c>
      <c r="D50" s="25" t="s">
        <v>48</v>
      </c>
      <c r="E50" s="25" t="s">
        <v>167</v>
      </c>
      <c r="F50" s="25" t="s">
        <v>168</v>
      </c>
      <c r="G50" s="25" t="s">
        <v>173</v>
      </c>
      <c r="H50" s="25" t="s">
        <v>174</v>
      </c>
      <c r="I50" s="25"/>
      <c r="J50" s="25"/>
      <c r="K50" s="25"/>
      <c r="L50" s="25"/>
      <c r="M50" s="25" t="s">
        <v>27</v>
      </c>
      <c r="N50" s="25" t="s">
        <v>156</v>
      </c>
      <c r="O50" s="25" t="s">
        <v>28</v>
      </c>
      <c r="P50" s="26" t="s">
        <v>56</v>
      </c>
      <c r="Q50" s="28">
        <v>562690072</v>
      </c>
      <c r="R50" s="28">
        <v>0</v>
      </c>
      <c r="S50" s="28">
        <v>0</v>
      </c>
      <c r="T50" s="28">
        <v>562690072</v>
      </c>
      <c r="U50" s="28">
        <v>0</v>
      </c>
      <c r="V50" s="28">
        <v>498722358</v>
      </c>
      <c r="W50" s="28">
        <v>63967714</v>
      </c>
      <c r="X50" s="28">
        <v>179326802</v>
      </c>
      <c r="Y50" s="28">
        <v>15933506</v>
      </c>
      <c r="Z50" s="28">
        <v>15933506</v>
      </c>
      <c r="AA50" s="28">
        <v>15933506</v>
      </c>
    </row>
    <row r="51" spans="1:27" ht="56.25" x14ac:dyDescent="0.25">
      <c r="A51" s="25" t="s">
        <v>66</v>
      </c>
      <c r="B51" s="26" t="s">
        <v>67</v>
      </c>
      <c r="C51" s="27" t="s">
        <v>57</v>
      </c>
      <c r="D51" s="25" t="s">
        <v>48</v>
      </c>
      <c r="E51" s="25" t="s">
        <v>167</v>
      </c>
      <c r="F51" s="25" t="s">
        <v>168</v>
      </c>
      <c r="G51" s="25" t="s">
        <v>173</v>
      </c>
      <c r="H51" s="25" t="s">
        <v>177</v>
      </c>
      <c r="I51" s="25"/>
      <c r="J51" s="25"/>
      <c r="K51" s="25"/>
      <c r="L51" s="25"/>
      <c r="M51" s="25" t="s">
        <v>54</v>
      </c>
      <c r="N51" s="25" t="s">
        <v>163</v>
      </c>
      <c r="O51" s="25" t="s">
        <v>28</v>
      </c>
      <c r="P51" s="26" t="s">
        <v>58</v>
      </c>
      <c r="Q51" s="28">
        <v>3040606280</v>
      </c>
      <c r="R51" s="28">
        <v>8731661156</v>
      </c>
      <c r="S51" s="28">
        <v>846464883</v>
      </c>
      <c r="T51" s="28">
        <v>10925802553</v>
      </c>
      <c r="U51" s="28">
        <v>0</v>
      </c>
      <c r="V51" s="28">
        <v>10592890333</v>
      </c>
      <c r="W51" s="28">
        <v>332912220</v>
      </c>
      <c r="X51" s="28">
        <v>8333081447</v>
      </c>
      <c r="Y51" s="28">
        <v>96678992</v>
      </c>
      <c r="Z51" s="28">
        <v>96678992</v>
      </c>
      <c r="AA51" s="28">
        <v>96678992</v>
      </c>
    </row>
    <row r="52" spans="1:27" ht="56.25" x14ac:dyDescent="0.25">
      <c r="A52" s="25" t="s">
        <v>66</v>
      </c>
      <c r="B52" s="26" t="s">
        <v>67</v>
      </c>
      <c r="C52" s="27" t="s">
        <v>57</v>
      </c>
      <c r="D52" s="25" t="s">
        <v>48</v>
      </c>
      <c r="E52" s="25" t="s">
        <v>167</v>
      </c>
      <c r="F52" s="25" t="s">
        <v>168</v>
      </c>
      <c r="G52" s="25" t="s">
        <v>173</v>
      </c>
      <c r="H52" s="25" t="s">
        <v>177</v>
      </c>
      <c r="I52" s="25"/>
      <c r="J52" s="25"/>
      <c r="K52" s="25"/>
      <c r="L52" s="25"/>
      <c r="M52" s="25" t="s">
        <v>27</v>
      </c>
      <c r="N52" s="25" t="s">
        <v>156</v>
      </c>
      <c r="O52" s="25" t="s">
        <v>28</v>
      </c>
      <c r="P52" s="26" t="s">
        <v>58</v>
      </c>
      <c r="Q52" s="28">
        <v>26903472606</v>
      </c>
      <c r="R52" s="28">
        <v>704889200</v>
      </c>
      <c r="S52" s="28">
        <v>1111101024</v>
      </c>
      <c r="T52" s="28">
        <v>26497260782</v>
      </c>
      <c r="U52" s="28">
        <v>0</v>
      </c>
      <c r="V52" s="28">
        <v>24949166995</v>
      </c>
      <c r="W52" s="28">
        <v>1548093787</v>
      </c>
      <c r="X52" s="28">
        <v>24212386419</v>
      </c>
      <c r="Y52" s="28">
        <v>6034472330</v>
      </c>
      <c r="Z52" s="28">
        <v>6034472330</v>
      </c>
      <c r="AA52" s="28">
        <v>6034472330</v>
      </c>
    </row>
    <row r="53" spans="1:27" ht="45" x14ac:dyDescent="0.25">
      <c r="A53" s="25" t="s">
        <v>66</v>
      </c>
      <c r="B53" s="26" t="s">
        <v>67</v>
      </c>
      <c r="C53" s="27" t="s">
        <v>59</v>
      </c>
      <c r="D53" s="25" t="s">
        <v>48</v>
      </c>
      <c r="E53" s="25" t="s">
        <v>167</v>
      </c>
      <c r="F53" s="25" t="s">
        <v>168</v>
      </c>
      <c r="G53" s="25" t="s">
        <v>163</v>
      </c>
      <c r="H53" s="25" t="s">
        <v>178</v>
      </c>
      <c r="I53" s="25"/>
      <c r="J53" s="25"/>
      <c r="K53" s="25"/>
      <c r="L53" s="25"/>
      <c r="M53" s="25" t="s">
        <v>54</v>
      </c>
      <c r="N53" s="25" t="s">
        <v>179</v>
      </c>
      <c r="O53" s="25" t="s">
        <v>28</v>
      </c>
      <c r="P53" s="26" t="s">
        <v>60</v>
      </c>
      <c r="Q53" s="28">
        <v>4367539279</v>
      </c>
      <c r="R53" s="28">
        <v>579571672</v>
      </c>
      <c r="S53" s="28">
        <v>0</v>
      </c>
      <c r="T53" s="28">
        <v>4947110951</v>
      </c>
      <c r="U53" s="28">
        <v>0</v>
      </c>
      <c r="V53" s="28">
        <v>4913256021</v>
      </c>
      <c r="W53" s="28">
        <v>33854930</v>
      </c>
      <c r="X53" s="28">
        <v>4913256021</v>
      </c>
      <c r="Y53" s="28">
        <v>673642079</v>
      </c>
      <c r="Z53" s="28">
        <v>673642079</v>
      </c>
      <c r="AA53" s="28">
        <v>673642079</v>
      </c>
    </row>
    <row r="54" spans="1:27" ht="45" x14ac:dyDescent="0.25">
      <c r="A54" s="25" t="s">
        <v>66</v>
      </c>
      <c r="B54" s="26" t="s">
        <v>67</v>
      </c>
      <c r="C54" s="27" t="s">
        <v>59</v>
      </c>
      <c r="D54" s="25" t="s">
        <v>48</v>
      </c>
      <c r="E54" s="25" t="s">
        <v>167</v>
      </c>
      <c r="F54" s="25" t="s">
        <v>168</v>
      </c>
      <c r="G54" s="25" t="s">
        <v>163</v>
      </c>
      <c r="H54" s="25" t="s">
        <v>178</v>
      </c>
      <c r="I54" s="25"/>
      <c r="J54" s="25"/>
      <c r="K54" s="25"/>
      <c r="L54" s="25"/>
      <c r="M54" s="25" t="s">
        <v>27</v>
      </c>
      <c r="N54" s="25" t="s">
        <v>176</v>
      </c>
      <c r="O54" s="25" t="s">
        <v>28</v>
      </c>
      <c r="P54" s="26" t="s">
        <v>60</v>
      </c>
      <c r="Q54" s="28">
        <v>4725335033</v>
      </c>
      <c r="R54" s="28">
        <v>155756442</v>
      </c>
      <c r="S54" s="28">
        <v>0</v>
      </c>
      <c r="T54" s="28">
        <v>4881091475</v>
      </c>
      <c r="U54" s="28">
        <v>0</v>
      </c>
      <c r="V54" s="28">
        <v>4385610831</v>
      </c>
      <c r="W54" s="28">
        <v>495480644</v>
      </c>
      <c r="X54" s="28">
        <v>3371789351</v>
      </c>
      <c r="Y54" s="28">
        <v>1187958999</v>
      </c>
      <c r="Z54" s="28">
        <v>1187958999</v>
      </c>
      <c r="AA54" s="28">
        <v>1187958999</v>
      </c>
    </row>
    <row r="55" spans="1:27" ht="45" x14ac:dyDescent="0.25">
      <c r="A55" s="25" t="s">
        <v>66</v>
      </c>
      <c r="B55" s="26" t="s">
        <v>67</v>
      </c>
      <c r="C55" s="27" t="s">
        <v>59</v>
      </c>
      <c r="D55" s="25" t="s">
        <v>48</v>
      </c>
      <c r="E55" s="25" t="s">
        <v>167</v>
      </c>
      <c r="F55" s="25" t="s">
        <v>168</v>
      </c>
      <c r="G55" s="25" t="s">
        <v>163</v>
      </c>
      <c r="H55" s="25" t="s">
        <v>178</v>
      </c>
      <c r="I55" s="25"/>
      <c r="J55" s="25"/>
      <c r="K55" s="25"/>
      <c r="L55" s="25"/>
      <c r="M55" s="25" t="s">
        <v>27</v>
      </c>
      <c r="N55" s="25" t="s">
        <v>156</v>
      </c>
      <c r="O55" s="25" t="s">
        <v>28</v>
      </c>
      <c r="P55" s="26" t="s">
        <v>60</v>
      </c>
      <c r="Q55" s="28">
        <v>27367150020</v>
      </c>
      <c r="R55" s="28">
        <v>117847543</v>
      </c>
      <c r="S55" s="28">
        <v>74314858</v>
      </c>
      <c r="T55" s="28">
        <v>27410682705</v>
      </c>
      <c r="U55" s="28">
        <v>0</v>
      </c>
      <c r="V55" s="28">
        <v>16191186938</v>
      </c>
      <c r="W55" s="28">
        <v>11219495767</v>
      </c>
      <c r="X55" s="28">
        <v>16144219390</v>
      </c>
      <c r="Y55" s="28">
        <v>9732772217</v>
      </c>
      <c r="Z55" s="28">
        <v>9732772217</v>
      </c>
      <c r="AA55" s="28">
        <v>9732772217</v>
      </c>
    </row>
    <row r="56" spans="1:27" ht="56.25" x14ac:dyDescent="0.25">
      <c r="A56" s="25" t="s">
        <v>66</v>
      </c>
      <c r="B56" s="26" t="s">
        <v>67</v>
      </c>
      <c r="C56" s="27" t="s">
        <v>61</v>
      </c>
      <c r="D56" s="25" t="s">
        <v>48</v>
      </c>
      <c r="E56" s="25" t="s">
        <v>180</v>
      </c>
      <c r="F56" s="25" t="s">
        <v>168</v>
      </c>
      <c r="G56" s="25" t="s">
        <v>169</v>
      </c>
      <c r="H56" s="25" t="s">
        <v>177</v>
      </c>
      <c r="I56" s="25"/>
      <c r="J56" s="25"/>
      <c r="K56" s="25"/>
      <c r="L56" s="25"/>
      <c r="M56" s="25" t="s">
        <v>27</v>
      </c>
      <c r="N56" s="25" t="s">
        <v>156</v>
      </c>
      <c r="O56" s="25" t="s">
        <v>28</v>
      </c>
      <c r="P56" s="26" t="s">
        <v>58</v>
      </c>
      <c r="Q56" s="28">
        <v>184949528</v>
      </c>
      <c r="R56" s="28">
        <v>10696577</v>
      </c>
      <c r="S56" s="28">
        <v>0</v>
      </c>
      <c r="T56" s="28">
        <v>195646105</v>
      </c>
      <c r="U56" s="28">
        <v>0</v>
      </c>
      <c r="V56" s="28">
        <v>131935871</v>
      </c>
      <c r="W56" s="28">
        <v>63710234</v>
      </c>
      <c r="X56" s="28">
        <v>122720370</v>
      </c>
      <c r="Y56" s="28">
        <v>46184860</v>
      </c>
      <c r="Z56" s="28">
        <v>46184860</v>
      </c>
      <c r="AA56" s="28">
        <v>46184860</v>
      </c>
    </row>
    <row r="57" spans="1:27" ht="45" x14ac:dyDescent="0.25">
      <c r="A57" s="25" t="s">
        <v>66</v>
      </c>
      <c r="B57" s="26" t="s">
        <v>67</v>
      </c>
      <c r="C57" s="27" t="s">
        <v>183</v>
      </c>
      <c r="D57" s="25" t="s">
        <v>48</v>
      </c>
      <c r="E57" s="25" t="s">
        <v>180</v>
      </c>
      <c r="F57" s="25" t="s">
        <v>168</v>
      </c>
      <c r="G57" s="25" t="s">
        <v>170</v>
      </c>
      <c r="H57" s="25" t="s">
        <v>62</v>
      </c>
      <c r="I57" s="25"/>
      <c r="J57" s="25"/>
      <c r="K57" s="25"/>
      <c r="L57" s="25"/>
      <c r="M57" s="25" t="s">
        <v>27</v>
      </c>
      <c r="N57" s="25" t="s">
        <v>156</v>
      </c>
      <c r="O57" s="25" t="s">
        <v>28</v>
      </c>
      <c r="P57" s="26" t="s">
        <v>63</v>
      </c>
      <c r="Q57" s="28">
        <v>1391783033</v>
      </c>
      <c r="R57" s="28">
        <v>1305063494</v>
      </c>
      <c r="S57" s="28">
        <v>2391713</v>
      </c>
      <c r="T57" s="28">
        <v>2694454814</v>
      </c>
      <c r="U57" s="28">
        <v>0</v>
      </c>
      <c r="V57" s="28">
        <v>2516081671</v>
      </c>
      <c r="W57" s="28">
        <v>178373143</v>
      </c>
      <c r="X57" s="28">
        <v>1457055909.3900001</v>
      </c>
      <c r="Y57" s="28">
        <v>630165814.69000006</v>
      </c>
      <c r="Z57" s="28">
        <v>630165814.69000006</v>
      </c>
      <c r="AA57" s="28">
        <v>630165814.69000006</v>
      </c>
    </row>
    <row r="58" spans="1:27" ht="22.5" x14ac:dyDescent="0.25">
      <c r="A58" s="25" t="s">
        <v>68</v>
      </c>
      <c r="B58" s="26" t="s">
        <v>69</v>
      </c>
      <c r="C58" s="27" t="s">
        <v>34</v>
      </c>
      <c r="D58" s="25" t="s">
        <v>26</v>
      </c>
      <c r="E58" s="25" t="s">
        <v>157</v>
      </c>
      <c r="F58" s="25"/>
      <c r="G58" s="25"/>
      <c r="H58" s="25"/>
      <c r="I58" s="25"/>
      <c r="J58" s="25"/>
      <c r="K58" s="25"/>
      <c r="L58" s="25"/>
      <c r="M58" s="25" t="s">
        <v>27</v>
      </c>
      <c r="N58" s="25" t="s">
        <v>156</v>
      </c>
      <c r="O58" s="25" t="s">
        <v>28</v>
      </c>
      <c r="P58" s="26" t="s">
        <v>35</v>
      </c>
      <c r="Q58" s="28">
        <v>2492487515</v>
      </c>
      <c r="R58" s="28">
        <v>38120527</v>
      </c>
      <c r="S58" s="28">
        <v>0</v>
      </c>
      <c r="T58" s="28">
        <v>2530608042</v>
      </c>
      <c r="U58" s="28">
        <v>0</v>
      </c>
      <c r="V58" s="28">
        <v>2527108042</v>
      </c>
      <c r="W58" s="28">
        <v>3500000</v>
      </c>
      <c r="X58" s="28">
        <v>1063761009</v>
      </c>
      <c r="Y58" s="28">
        <v>269687859</v>
      </c>
      <c r="Z58" s="28">
        <v>269687859</v>
      </c>
      <c r="AA58" s="28">
        <v>269687859</v>
      </c>
    </row>
    <row r="59" spans="1:27" ht="22.5" x14ac:dyDescent="0.25">
      <c r="A59" s="25" t="s">
        <v>68</v>
      </c>
      <c r="B59" s="26" t="s">
        <v>69</v>
      </c>
      <c r="C59" s="27" t="s">
        <v>146</v>
      </c>
      <c r="D59" s="25" t="s">
        <v>26</v>
      </c>
      <c r="E59" s="25" t="s">
        <v>158</v>
      </c>
      <c r="F59" s="25" t="s">
        <v>158</v>
      </c>
      <c r="G59" s="25" t="s">
        <v>155</v>
      </c>
      <c r="H59" s="25" t="s">
        <v>159</v>
      </c>
      <c r="I59" s="25"/>
      <c r="J59" s="25"/>
      <c r="K59" s="25"/>
      <c r="L59" s="25"/>
      <c r="M59" s="25" t="s">
        <v>27</v>
      </c>
      <c r="N59" s="25" t="s">
        <v>156</v>
      </c>
      <c r="O59" s="25" t="s">
        <v>28</v>
      </c>
      <c r="P59" s="26" t="s">
        <v>147</v>
      </c>
      <c r="Q59" s="28">
        <v>0</v>
      </c>
      <c r="R59" s="28">
        <v>2952576</v>
      </c>
      <c r="S59" s="28">
        <v>0</v>
      </c>
      <c r="T59" s="28">
        <v>2952576</v>
      </c>
      <c r="U59" s="28">
        <v>0</v>
      </c>
      <c r="V59" s="28">
        <v>0</v>
      </c>
      <c r="W59" s="28">
        <v>2952576</v>
      </c>
      <c r="X59" s="28">
        <v>0</v>
      </c>
      <c r="Y59" s="28">
        <v>0</v>
      </c>
      <c r="Z59" s="28">
        <v>0</v>
      </c>
      <c r="AA59" s="28">
        <v>0</v>
      </c>
    </row>
    <row r="60" spans="1:27" ht="22.5" x14ac:dyDescent="0.25">
      <c r="A60" s="25" t="s">
        <v>68</v>
      </c>
      <c r="B60" s="26" t="s">
        <v>69</v>
      </c>
      <c r="C60" s="27" t="s">
        <v>44</v>
      </c>
      <c r="D60" s="25" t="s">
        <v>26</v>
      </c>
      <c r="E60" s="25" t="s">
        <v>166</v>
      </c>
      <c r="F60" s="25" t="s">
        <v>155</v>
      </c>
      <c r="G60" s="25"/>
      <c r="H60" s="25"/>
      <c r="I60" s="25"/>
      <c r="J60" s="25"/>
      <c r="K60" s="25"/>
      <c r="L60" s="25"/>
      <c r="M60" s="25" t="s">
        <v>27</v>
      </c>
      <c r="N60" s="25" t="s">
        <v>156</v>
      </c>
      <c r="O60" s="25" t="s">
        <v>28</v>
      </c>
      <c r="P60" s="26" t="s">
        <v>45</v>
      </c>
      <c r="Q60" s="28">
        <v>525693400</v>
      </c>
      <c r="R60" s="28">
        <v>0</v>
      </c>
      <c r="S60" s="28">
        <v>0</v>
      </c>
      <c r="T60" s="28">
        <v>525693400</v>
      </c>
      <c r="U60" s="28">
        <v>0</v>
      </c>
      <c r="V60" s="28">
        <v>525396216</v>
      </c>
      <c r="W60" s="28">
        <v>297184</v>
      </c>
      <c r="X60" s="28">
        <v>360816516</v>
      </c>
      <c r="Y60" s="28">
        <v>360530376</v>
      </c>
      <c r="Z60" s="28">
        <v>360530376</v>
      </c>
      <c r="AA60" s="28">
        <v>360530376</v>
      </c>
    </row>
    <row r="61" spans="1:27" ht="56.25" x14ac:dyDescent="0.25">
      <c r="A61" s="25" t="s">
        <v>68</v>
      </c>
      <c r="B61" s="26" t="s">
        <v>69</v>
      </c>
      <c r="C61" s="27" t="s">
        <v>49</v>
      </c>
      <c r="D61" s="25" t="s">
        <v>48</v>
      </c>
      <c r="E61" s="25" t="s">
        <v>167</v>
      </c>
      <c r="F61" s="25" t="s">
        <v>168</v>
      </c>
      <c r="G61" s="25" t="s">
        <v>170</v>
      </c>
      <c r="H61" s="25" t="s">
        <v>171</v>
      </c>
      <c r="I61" s="25"/>
      <c r="J61" s="25"/>
      <c r="K61" s="25"/>
      <c r="L61" s="25"/>
      <c r="M61" s="25" t="s">
        <v>27</v>
      </c>
      <c r="N61" s="25" t="s">
        <v>156</v>
      </c>
      <c r="O61" s="25" t="s">
        <v>28</v>
      </c>
      <c r="P61" s="26" t="s">
        <v>50</v>
      </c>
      <c r="Q61" s="28">
        <v>161575250</v>
      </c>
      <c r="R61" s="28">
        <v>200000</v>
      </c>
      <c r="S61" s="28">
        <v>0</v>
      </c>
      <c r="T61" s="28">
        <v>161775250</v>
      </c>
      <c r="U61" s="28">
        <v>0</v>
      </c>
      <c r="V61" s="28">
        <v>76879202</v>
      </c>
      <c r="W61" s="28">
        <v>84896048</v>
      </c>
      <c r="X61" s="28">
        <v>76678125</v>
      </c>
      <c r="Y61" s="28">
        <v>37665173</v>
      </c>
      <c r="Z61" s="28">
        <v>37665173</v>
      </c>
      <c r="AA61" s="28">
        <v>37665173</v>
      </c>
    </row>
    <row r="62" spans="1:27" ht="56.25" x14ac:dyDescent="0.25">
      <c r="A62" s="25" t="s">
        <v>68</v>
      </c>
      <c r="B62" s="26" t="s">
        <v>69</v>
      </c>
      <c r="C62" s="27" t="s">
        <v>51</v>
      </c>
      <c r="D62" s="25" t="s">
        <v>48</v>
      </c>
      <c r="E62" s="25" t="s">
        <v>167</v>
      </c>
      <c r="F62" s="25" t="s">
        <v>168</v>
      </c>
      <c r="G62" s="25" t="s">
        <v>172</v>
      </c>
      <c r="H62" s="25" t="s">
        <v>52</v>
      </c>
      <c r="I62" s="25"/>
      <c r="J62" s="25"/>
      <c r="K62" s="25"/>
      <c r="L62" s="25"/>
      <c r="M62" s="25" t="s">
        <v>27</v>
      </c>
      <c r="N62" s="25" t="s">
        <v>156</v>
      </c>
      <c r="O62" s="25" t="s">
        <v>28</v>
      </c>
      <c r="P62" s="26" t="s">
        <v>53</v>
      </c>
      <c r="Q62" s="28">
        <v>93725000</v>
      </c>
      <c r="R62" s="28">
        <v>0</v>
      </c>
      <c r="S62" s="28">
        <v>0</v>
      </c>
      <c r="T62" s="28">
        <v>93725000</v>
      </c>
      <c r="U62" s="28">
        <v>0</v>
      </c>
      <c r="V62" s="28">
        <v>75690000</v>
      </c>
      <c r="W62" s="28">
        <v>18035000</v>
      </c>
      <c r="X62" s="28">
        <v>58638000</v>
      </c>
      <c r="Y62" s="28">
        <v>9744000</v>
      </c>
      <c r="Z62" s="28">
        <v>9744000</v>
      </c>
      <c r="AA62" s="28">
        <v>9744000</v>
      </c>
    </row>
    <row r="63" spans="1:27" ht="90" x14ac:dyDescent="0.25">
      <c r="A63" s="25" t="s">
        <v>68</v>
      </c>
      <c r="B63" s="26" t="s">
        <v>69</v>
      </c>
      <c r="C63" s="27" t="s">
        <v>55</v>
      </c>
      <c r="D63" s="25" t="s">
        <v>48</v>
      </c>
      <c r="E63" s="25" t="s">
        <v>167</v>
      </c>
      <c r="F63" s="25" t="s">
        <v>168</v>
      </c>
      <c r="G63" s="25" t="s">
        <v>173</v>
      </c>
      <c r="H63" s="25" t="s">
        <v>174</v>
      </c>
      <c r="I63" s="25"/>
      <c r="J63" s="25"/>
      <c r="K63" s="25"/>
      <c r="L63" s="25"/>
      <c r="M63" s="25" t="s">
        <v>54</v>
      </c>
      <c r="N63" s="25" t="s">
        <v>163</v>
      </c>
      <c r="O63" s="25" t="s">
        <v>28</v>
      </c>
      <c r="P63" s="26" t="s">
        <v>56</v>
      </c>
      <c r="Q63" s="28">
        <v>281149833922</v>
      </c>
      <c r="R63" s="28">
        <v>4983007562</v>
      </c>
      <c r="S63" s="28">
        <v>112552430</v>
      </c>
      <c r="T63" s="28">
        <v>286020289054</v>
      </c>
      <c r="U63" s="28">
        <v>0</v>
      </c>
      <c r="V63" s="28">
        <v>280116276856</v>
      </c>
      <c r="W63" s="28">
        <v>5904012198</v>
      </c>
      <c r="X63" s="28">
        <v>279566228728</v>
      </c>
      <c r="Y63" s="28">
        <v>91693193415</v>
      </c>
      <c r="Z63" s="28">
        <v>91693193415</v>
      </c>
      <c r="AA63" s="28">
        <v>91693193415</v>
      </c>
    </row>
    <row r="64" spans="1:27" ht="90" x14ac:dyDescent="0.25">
      <c r="A64" s="25" t="s">
        <v>68</v>
      </c>
      <c r="B64" s="26" t="s">
        <v>69</v>
      </c>
      <c r="C64" s="27" t="s">
        <v>55</v>
      </c>
      <c r="D64" s="25" t="s">
        <v>48</v>
      </c>
      <c r="E64" s="25" t="s">
        <v>167</v>
      </c>
      <c r="F64" s="25" t="s">
        <v>168</v>
      </c>
      <c r="G64" s="25" t="s">
        <v>173</v>
      </c>
      <c r="H64" s="25" t="s">
        <v>174</v>
      </c>
      <c r="I64" s="25"/>
      <c r="J64" s="25"/>
      <c r="K64" s="25"/>
      <c r="L64" s="25"/>
      <c r="M64" s="25" t="s">
        <v>27</v>
      </c>
      <c r="N64" s="25" t="s">
        <v>175</v>
      </c>
      <c r="O64" s="25" t="s">
        <v>28</v>
      </c>
      <c r="P64" s="26" t="s">
        <v>56</v>
      </c>
      <c r="Q64" s="28">
        <v>5039143604</v>
      </c>
      <c r="R64" s="28">
        <v>0</v>
      </c>
      <c r="S64" s="28">
        <v>0</v>
      </c>
      <c r="T64" s="28">
        <v>5039143604</v>
      </c>
      <c r="U64" s="28">
        <v>0</v>
      </c>
      <c r="V64" s="28">
        <v>4990780979</v>
      </c>
      <c r="W64" s="28">
        <v>48362625</v>
      </c>
      <c r="X64" s="28">
        <v>3527096996</v>
      </c>
      <c r="Y64" s="28">
        <v>1255640331</v>
      </c>
      <c r="Z64" s="28">
        <v>1255640331</v>
      </c>
      <c r="AA64" s="28">
        <v>1255640331</v>
      </c>
    </row>
    <row r="65" spans="1:27" ht="90" x14ac:dyDescent="0.25">
      <c r="A65" s="25" t="s">
        <v>68</v>
      </c>
      <c r="B65" s="26" t="s">
        <v>69</v>
      </c>
      <c r="C65" s="27" t="s">
        <v>55</v>
      </c>
      <c r="D65" s="25" t="s">
        <v>48</v>
      </c>
      <c r="E65" s="25" t="s">
        <v>167</v>
      </c>
      <c r="F65" s="25" t="s">
        <v>168</v>
      </c>
      <c r="G65" s="25" t="s">
        <v>173</v>
      </c>
      <c r="H65" s="25" t="s">
        <v>174</v>
      </c>
      <c r="I65" s="25"/>
      <c r="J65" s="25"/>
      <c r="K65" s="25"/>
      <c r="L65" s="25"/>
      <c r="M65" s="25" t="s">
        <v>27</v>
      </c>
      <c r="N65" s="25" t="s">
        <v>156</v>
      </c>
      <c r="O65" s="25" t="s">
        <v>28</v>
      </c>
      <c r="P65" s="26" t="s">
        <v>56</v>
      </c>
      <c r="Q65" s="28">
        <v>1565853370</v>
      </c>
      <c r="R65" s="28">
        <v>25133106740</v>
      </c>
      <c r="S65" s="28">
        <v>0</v>
      </c>
      <c r="T65" s="28">
        <v>26698960110</v>
      </c>
      <c r="U65" s="28">
        <v>0</v>
      </c>
      <c r="V65" s="28">
        <v>26564284083</v>
      </c>
      <c r="W65" s="28">
        <v>134676027</v>
      </c>
      <c r="X65" s="28">
        <v>26218206085</v>
      </c>
      <c r="Y65" s="28">
        <v>12298975087</v>
      </c>
      <c r="Z65" s="28">
        <v>12298975087</v>
      </c>
      <c r="AA65" s="28">
        <v>12298975087</v>
      </c>
    </row>
    <row r="66" spans="1:27" ht="56.25" x14ac:dyDescent="0.25">
      <c r="A66" s="25" t="s">
        <v>68</v>
      </c>
      <c r="B66" s="26" t="s">
        <v>69</v>
      </c>
      <c r="C66" s="27" t="s">
        <v>57</v>
      </c>
      <c r="D66" s="25" t="s">
        <v>48</v>
      </c>
      <c r="E66" s="25" t="s">
        <v>167</v>
      </c>
      <c r="F66" s="25" t="s">
        <v>168</v>
      </c>
      <c r="G66" s="25" t="s">
        <v>173</v>
      </c>
      <c r="H66" s="25" t="s">
        <v>177</v>
      </c>
      <c r="I66" s="25"/>
      <c r="J66" s="25"/>
      <c r="K66" s="25"/>
      <c r="L66" s="25"/>
      <c r="M66" s="25" t="s">
        <v>54</v>
      </c>
      <c r="N66" s="25" t="s">
        <v>163</v>
      </c>
      <c r="O66" s="25" t="s">
        <v>28</v>
      </c>
      <c r="P66" s="26" t="s">
        <v>58</v>
      </c>
      <c r="Q66" s="28">
        <v>3087349630</v>
      </c>
      <c r="R66" s="28">
        <v>466983149</v>
      </c>
      <c r="S66" s="28">
        <v>447636218</v>
      </c>
      <c r="T66" s="28">
        <v>3106696561</v>
      </c>
      <c r="U66" s="28">
        <v>0</v>
      </c>
      <c r="V66" s="28">
        <v>638477809</v>
      </c>
      <c r="W66" s="28">
        <v>2468218752</v>
      </c>
      <c r="X66" s="28">
        <v>586283781</v>
      </c>
      <c r="Y66" s="28">
        <v>29825154</v>
      </c>
      <c r="Z66" s="28">
        <v>29825154</v>
      </c>
      <c r="AA66" s="28">
        <v>29825154</v>
      </c>
    </row>
    <row r="67" spans="1:27" ht="56.25" x14ac:dyDescent="0.25">
      <c r="A67" s="25" t="s">
        <v>68</v>
      </c>
      <c r="B67" s="26" t="s">
        <v>69</v>
      </c>
      <c r="C67" s="27" t="s">
        <v>57</v>
      </c>
      <c r="D67" s="25" t="s">
        <v>48</v>
      </c>
      <c r="E67" s="25" t="s">
        <v>167</v>
      </c>
      <c r="F67" s="25" t="s">
        <v>168</v>
      </c>
      <c r="G67" s="25" t="s">
        <v>173</v>
      </c>
      <c r="H67" s="25" t="s">
        <v>177</v>
      </c>
      <c r="I67" s="25"/>
      <c r="J67" s="25"/>
      <c r="K67" s="25"/>
      <c r="L67" s="25"/>
      <c r="M67" s="25" t="s">
        <v>27</v>
      </c>
      <c r="N67" s="25" t="s">
        <v>156</v>
      </c>
      <c r="O67" s="25" t="s">
        <v>28</v>
      </c>
      <c r="P67" s="26" t="s">
        <v>58</v>
      </c>
      <c r="Q67" s="28">
        <v>52744509485</v>
      </c>
      <c r="R67" s="28">
        <v>0</v>
      </c>
      <c r="S67" s="28">
        <v>364191878</v>
      </c>
      <c r="T67" s="28">
        <v>52380317607</v>
      </c>
      <c r="U67" s="28">
        <v>0</v>
      </c>
      <c r="V67" s="28">
        <v>50814197467</v>
      </c>
      <c r="W67" s="28">
        <v>1566120140</v>
      </c>
      <c r="X67" s="28">
        <v>50192346711</v>
      </c>
      <c r="Y67" s="28">
        <v>16336611121</v>
      </c>
      <c r="Z67" s="28">
        <v>16336611121</v>
      </c>
      <c r="AA67" s="28">
        <v>16336611121</v>
      </c>
    </row>
    <row r="68" spans="1:27" ht="45" x14ac:dyDescent="0.25">
      <c r="A68" s="25" t="s">
        <v>68</v>
      </c>
      <c r="B68" s="26" t="s">
        <v>69</v>
      </c>
      <c r="C68" s="27" t="s">
        <v>59</v>
      </c>
      <c r="D68" s="25" t="s">
        <v>48</v>
      </c>
      <c r="E68" s="25" t="s">
        <v>167</v>
      </c>
      <c r="F68" s="25" t="s">
        <v>168</v>
      </c>
      <c r="G68" s="25" t="s">
        <v>163</v>
      </c>
      <c r="H68" s="25" t="s">
        <v>178</v>
      </c>
      <c r="I68" s="25"/>
      <c r="J68" s="25"/>
      <c r="K68" s="25"/>
      <c r="L68" s="25"/>
      <c r="M68" s="25" t="s">
        <v>54</v>
      </c>
      <c r="N68" s="25" t="s">
        <v>179</v>
      </c>
      <c r="O68" s="25" t="s">
        <v>28</v>
      </c>
      <c r="P68" s="26" t="s">
        <v>60</v>
      </c>
      <c r="Q68" s="28">
        <v>14428079588</v>
      </c>
      <c r="R68" s="28">
        <v>1936914599</v>
      </c>
      <c r="S68" s="28">
        <v>0</v>
      </c>
      <c r="T68" s="28">
        <v>16364994187</v>
      </c>
      <c r="U68" s="28">
        <v>0</v>
      </c>
      <c r="V68" s="28">
        <v>16364994187</v>
      </c>
      <c r="W68" s="28">
        <v>0</v>
      </c>
      <c r="X68" s="28">
        <v>16364994187</v>
      </c>
      <c r="Y68" s="28">
        <v>2228042992</v>
      </c>
      <c r="Z68" s="28">
        <v>2228042992</v>
      </c>
      <c r="AA68" s="28">
        <v>2228042992</v>
      </c>
    </row>
    <row r="69" spans="1:27" ht="45" x14ac:dyDescent="0.25">
      <c r="A69" s="25" t="s">
        <v>68</v>
      </c>
      <c r="B69" s="26" t="s">
        <v>69</v>
      </c>
      <c r="C69" s="27" t="s">
        <v>59</v>
      </c>
      <c r="D69" s="25" t="s">
        <v>48</v>
      </c>
      <c r="E69" s="25" t="s">
        <v>167</v>
      </c>
      <c r="F69" s="25" t="s">
        <v>168</v>
      </c>
      <c r="G69" s="25" t="s">
        <v>163</v>
      </c>
      <c r="H69" s="25" t="s">
        <v>178</v>
      </c>
      <c r="I69" s="25"/>
      <c r="J69" s="25"/>
      <c r="K69" s="25"/>
      <c r="L69" s="25"/>
      <c r="M69" s="25" t="s">
        <v>27</v>
      </c>
      <c r="N69" s="25" t="s">
        <v>176</v>
      </c>
      <c r="O69" s="25" t="s">
        <v>28</v>
      </c>
      <c r="P69" s="26" t="s">
        <v>60</v>
      </c>
      <c r="Q69" s="28">
        <v>23040837248</v>
      </c>
      <c r="R69" s="28">
        <v>1677343896</v>
      </c>
      <c r="S69" s="28">
        <v>0</v>
      </c>
      <c r="T69" s="28">
        <v>24718181144</v>
      </c>
      <c r="U69" s="28">
        <v>0</v>
      </c>
      <c r="V69" s="28">
        <v>20800075909</v>
      </c>
      <c r="W69" s="28">
        <v>3918105235</v>
      </c>
      <c r="X69" s="28">
        <v>15525546346</v>
      </c>
      <c r="Y69" s="28">
        <v>4580890699</v>
      </c>
      <c r="Z69" s="28">
        <v>4580890699</v>
      </c>
      <c r="AA69" s="28">
        <v>4580890699</v>
      </c>
    </row>
    <row r="70" spans="1:27" ht="45" x14ac:dyDescent="0.25">
      <c r="A70" s="25" t="s">
        <v>68</v>
      </c>
      <c r="B70" s="26" t="s">
        <v>69</v>
      </c>
      <c r="C70" s="27" t="s">
        <v>59</v>
      </c>
      <c r="D70" s="25" t="s">
        <v>48</v>
      </c>
      <c r="E70" s="25" t="s">
        <v>167</v>
      </c>
      <c r="F70" s="25" t="s">
        <v>168</v>
      </c>
      <c r="G70" s="25" t="s">
        <v>163</v>
      </c>
      <c r="H70" s="25" t="s">
        <v>178</v>
      </c>
      <c r="I70" s="25"/>
      <c r="J70" s="25"/>
      <c r="K70" s="25"/>
      <c r="L70" s="25"/>
      <c r="M70" s="25" t="s">
        <v>27</v>
      </c>
      <c r="N70" s="25" t="s">
        <v>156</v>
      </c>
      <c r="O70" s="25" t="s">
        <v>28</v>
      </c>
      <c r="P70" s="26" t="s">
        <v>60</v>
      </c>
      <c r="Q70" s="28">
        <v>131753339762</v>
      </c>
      <c r="R70" s="28">
        <v>1713556560</v>
      </c>
      <c r="S70" s="28">
        <v>0</v>
      </c>
      <c r="T70" s="28">
        <v>133466896322</v>
      </c>
      <c r="U70" s="28">
        <v>0</v>
      </c>
      <c r="V70" s="28">
        <v>133460095064</v>
      </c>
      <c r="W70" s="28">
        <v>6801258</v>
      </c>
      <c r="X70" s="28">
        <v>88825892612</v>
      </c>
      <c r="Y70" s="28">
        <v>57932294543</v>
      </c>
      <c r="Z70" s="28">
        <v>57932294543</v>
      </c>
      <c r="AA70" s="28">
        <v>57932294543</v>
      </c>
    </row>
    <row r="71" spans="1:27" ht="56.25" x14ac:dyDescent="0.25">
      <c r="A71" s="25" t="s">
        <v>68</v>
      </c>
      <c r="B71" s="26" t="s">
        <v>69</v>
      </c>
      <c r="C71" s="27" t="s">
        <v>61</v>
      </c>
      <c r="D71" s="25" t="s">
        <v>48</v>
      </c>
      <c r="E71" s="25" t="s">
        <v>180</v>
      </c>
      <c r="F71" s="25" t="s">
        <v>168</v>
      </c>
      <c r="G71" s="25" t="s">
        <v>169</v>
      </c>
      <c r="H71" s="25" t="s">
        <v>177</v>
      </c>
      <c r="I71" s="25"/>
      <c r="J71" s="25"/>
      <c r="K71" s="25"/>
      <c r="L71" s="25"/>
      <c r="M71" s="25" t="s">
        <v>27</v>
      </c>
      <c r="N71" s="25" t="s">
        <v>156</v>
      </c>
      <c r="O71" s="25" t="s">
        <v>28</v>
      </c>
      <c r="P71" s="26" t="s">
        <v>58</v>
      </c>
      <c r="Q71" s="28">
        <v>270516110</v>
      </c>
      <c r="R71" s="28">
        <v>16088282</v>
      </c>
      <c r="S71" s="28">
        <v>0</v>
      </c>
      <c r="T71" s="28">
        <v>286604392</v>
      </c>
      <c r="U71" s="28">
        <v>0</v>
      </c>
      <c r="V71" s="28">
        <v>180183331</v>
      </c>
      <c r="W71" s="28">
        <v>106421061</v>
      </c>
      <c r="X71" s="28">
        <v>180183331</v>
      </c>
      <c r="Y71" s="28">
        <v>62566446</v>
      </c>
      <c r="Z71" s="28">
        <v>62566446</v>
      </c>
      <c r="AA71" s="28">
        <v>62566446</v>
      </c>
    </row>
    <row r="72" spans="1:27" ht="45" x14ac:dyDescent="0.25">
      <c r="A72" s="25" t="s">
        <v>68</v>
      </c>
      <c r="B72" s="26" t="s">
        <v>69</v>
      </c>
      <c r="C72" s="27" t="s">
        <v>183</v>
      </c>
      <c r="D72" s="25" t="s">
        <v>48</v>
      </c>
      <c r="E72" s="25" t="s">
        <v>180</v>
      </c>
      <c r="F72" s="25" t="s">
        <v>168</v>
      </c>
      <c r="G72" s="25" t="s">
        <v>170</v>
      </c>
      <c r="H72" s="25" t="s">
        <v>62</v>
      </c>
      <c r="I72" s="25"/>
      <c r="J72" s="25"/>
      <c r="K72" s="25"/>
      <c r="L72" s="25"/>
      <c r="M72" s="25" t="s">
        <v>27</v>
      </c>
      <c r="N72" s="25" t="s">
        <v>156</v>
      </c>
      <c r="O72" s="25" t="s">
        <v>28</v>
      </c>
      <c r="P72" s="26" t="s">
        <v>63</v>
      </c>
      <c r="Q72" s="28">
        <v>9486049463</v>
      </c>
      <c r="R72" s="28">
        <v>1704081241</v>
      </c>
      <c r="S72" s="28">
        <v>431481535</v>
      </c>
      <c r="T72" s="28">
        <v>10758649169</v>
      </c>
      <c r="U72" s="28">
        <v>0</v>
      </c>
      <c r="V72" s="28">
        <v>9199296423.5</v>
      </c>
      <c r="W72" s="28">
        <v>1559352745.5</v>
      </c>
      <c r="X72" s="28">
        <v>8664530379.5</v>
      </c>
      <c r="Y72" s="28">
        <v>3000411199.1399999</v>
      </c>
      <c r="Z72" s="28">
        <v>3000411199.1399999</v>
      </c>
      <c r="AA72" s="28">
        <v>3000411199.1399999</v>
      </c>
    </row>
    <row r="73" spans="1:27" ht="22.5" x14ac:dyDescent="0.25">
      <c r="A73" s="25" t="s">
        <v>70</v>
      </c>
      <c r="B73" s="26" t="s">
        <v>71</v>
      </c>
      <c r="C73" s="27" t="s">
        <v>34</v>
      </c>
      <c r="D73" s="25" t="s">
        <v>26</v>
      </c>
      <c r="E73" s="25" t="s">
        <v>157</v>
      </c>
      <c r="F73" s="25"/>
      <c r="G73" s="25"/>
      <c r="H73" s="25"/>
      <c r="I73" s="25"/>
      <c r="J73" s="25"/>
      <c r="K73" s="25"/>
      <c r="L73" s="25"/>
      <c r="M73" s="25" t="s">
        <v>27</v>
      </c>
      <c r="N73" s="25" t="s">
        <v>156</v>
      </c>
      <c r="O73" s="25" t="s">
        <v>28</v>
      </c>
      <c r="P73" s="26" t="s">
        <v>35</v>
      </c>
      <c r="Q73" s="28">
        <v>78638263</v>
      </c>
      <c r="R73" s="28">
        <v>36857000</v>
      </c>
      <c r="S73" s="28">
        <v>0</v>
      </c>
      <c r="T73" s="28">
        <v>115495263</v>
      </c>
      <c r="U73" s="28">
        <v>0</v>
      </c>
      <c r="V73" s="28">
        <v>115495263</v>
      </c>
      <c r="W73" s="28">
        <v>0</v>
      </c>
      <c r="X73" s="28">
        <v>69987000</v>
      </c>
      <c r="Y73" s="28">
        <v>23427000</v>
      </c>
      <c r="Z73" s="28">
        <v>23427000</v>
      </c>
      <c r="AA73" s="28">
        <v>23427000</v>
      </c>
    </row>
    <row r="74" spans="1:27" ht="22.5" x14ac:dyDescent="0.25">
      <c r="A74" s="25" t="s">
        <v>70</v>
      </c>
      <c r="B74" s="26" t="s">
        <v>71</v>
      </c>
      <c r="C74" s="27" t="s">
        <v>44</v>
      </c>
      <c r="D74" s="25" t="s">
        <v>26</v>
      </c>
      <c r="E74" s="25" t="s">
        <v>166</v>
      </c>
      <c r="F74" s="25" t="s">
        <v>155</v>
      </c>
      <c r="G74" s="25"/>
      <c r="H74" s="25"/>
      <c r="I74" s="25"/>
      <c r="J74" s="25"/>
      <c r="K74" s="25"/>
      <c r="L74" s="25"/>
      <c r="M74" s="25" t="s">
        <v>27</v>
      </c>
      <c r="N74" s="25" t="s">
        <v>156</v>
      </c>
      <c r="O74" s="25" t="s">
        <v>28</v>
      </c>
      <c r="P74" s="26" t="s">
        <v>45</v>
      </c>
      <c r="Q74" s="28">
        <v>185473202</v>
      </c>
      <c r="R74" s="28">
        <v>0</v>
      </c>
      <c r="S74" s="28">
        <v>0</v>
      </c>
      <c r="T74" s="28">
        <v>185473202</v>
      </c>
      <c r="U74" s="28">
        <v>0</v>
      </c>
      <c r="V74" s="28">
        <v>185473202</v>
      </c>
      <c r="W74" s="28">
        <v>0</v>
      </c>
      <c r="X74" s="28">
        <v>158650722</v>
      </c>
      <c r="Y74" s="28">
        <v>157923803</v>
      </c>
      <c r="Z74" s="28">
        <v>157923803</v>
      </c>
      <c r="AA74" s="28">
        <v>157923803</v>
      </c>
    </row>
    <row r="75" spans="1:27" ht="56.25" x14ac:dyDescent="0.25">
      <c r="A75" s="25" t="s">
        <v>70</v>
      </c>
      <c r="B75" s="26" t="s">
        <v>71</v>
      </c>
      <c r="C75" s="27" t="s">
        <v>49</v>
      </c>
      <c r="D75" s="25" t="s">
        <v>48</v>
      </c>
      <c r="E75" s="25" t="s">
        <v>167</v>
      </c>
      <c r="F75" s="25" t="s">
        <v>168</v>
      </c>
      <c r="G75" s="25" t="s">
        <v>170</v>
      </c>
      <c r="H75" s="25" t="s">
        <v>171</v>
      </c>
      <c r="I75" s="25"/>
      <c r="J75" s="25"/>
      <c r="K75" s="25"/>
      <c r="L75" s="25"/>
      <c r="M75" s="25" t="s">
        <v>27</v>
      </c>
      <c r="N75" s="25" t="s">
        <v>156</v>
      </c>
      <c r="O75" s="25" t="s">
        <v>28</v>
      </c>
      <c r="P75" s="26" t="s">
        <v>50</v>
      </c>
      <c r="Q75" s="28">
        <v>494743750</v>
      </c>
      <c r="R75" s="28">
        <v>0</v>
      </c>
      <c r="S75" s="28">
        <v>0</v>
      </c>
      <c r="T75" s="28">
        <v>494743750</v>
      </c>
      <c r="U75" s="28">
        <v>0</v>
      </c>
      <c r="V75" s="28">
        <v>424266000</v>
      </c>
      <c r="W75" s="28">
        <v>70477750</v>
      </c>
      <c r="X75" s="28">
        <v>420423836</v>
      </c>
      <c r="Y75" s="28">
        <v>124813540</v>
      </c>
      <c r="Z75" s="28">
        <v>124813540</v>
      </c>
      <c r="AA75" s="28">
        <v>124813540</v>
      </c>
    </row>
    <row r="76" spans="1:27" ht="56.25" x14ac:dyDescent="0.25">
      <c r="A76" s="25" t="s">
        <v>70</v>
      </c>
      <c r="B76" s="26" t="s">
        <v>71</v>
      </c>
      <c r="C76" s="27" t="s">
        <v>51</v>
      </c>
      <c r="D76" s="25" t="s">
        <v>48</v>
      </c>
      <c r="E76" s="25" t="s">
        <v>167</v>
      </c>
      <c r="F76" s="25" t="s">
        <v>168</v>
      </c>
      <c r="G76" s="25" t="s">
        <v>172</v>
      </c>
      <c r="H76" s="25" t="s">
        <v>52</v>
      </c>
      <c r="I76" s="25"/>
      <c r="J76" s="25"/>
      <c r="K76" s="25"/>
      <c r="L76" s="25"/>
      <c r="M76" s="25" t="s">
        <v>27</v>
      </c>
      <c r="N76" s="25" t="s">
        <v>156</v>
      </c>
      <c r="O76" s="25" t="s">
        <v>28</v>
      </c>
      <c r="P76" s="26" t="s">
        <v>53</v>
      </c>
      <c r="Q76" s="28">
        <v>6415787291</v>
      </c>
      <c r="R76" s="28">
        <v>0</v>
      </c>
      <c r="S76" s="28">
        <v>0</v>
      </c>
      <c r="T76" s="28">
        <v>6415787291</v>
      </c>
      <c r="U76" s="28">
        <v>0</v>
      </c>
      <c r="V76" s="28">
        <v>197610320</v>
      </c>
      <c r="W76" s="28">
        <v>6218176971</v>
      </c>
      <c r="X76" s="28">
        <v>177392640</v>
      </c>
      <c r="Y76" s="28">
        <v>43235986</v>
      </c>
      <c r="Z76" s="28">
        <v>43235986</v>
      </c>
      <c r="AA76" s="28">
        <v>43235986</v>
      </c>
    </row>
    <row r="77" spans="1:27" ht="90" x14ac:dyDescent="0.25">
      <c r="A77" s="25" t="s">
        <v>70</v>
      </c>
      <c r="B77" s="26" t="s">
        <v>71</v>
      </c>
      <c r="C77" s="27" t="s">
        <v>55</v>
      </c>
      <c r="D77" s="25" t="s">
        <v>48</v>
      </c>
      <c r="E77" s="25" t="s">
        <v>167</v>
      </c>
      <c r="F77" s="25" t="s">
        <v>168</v>
      </c>
      <c r="G77" s="25" t="s">
        <v>173</v>
      </c>
      <c r="H77" s="25" t="s">
        <v>174</v>
      </c>
      <c r="I77" s="25"/>
      <c r="J77" s="25"/>
      <c r="K77" s="25"/>
      <c r="L77" s="25"/>
      <c r="M77" s="25" t="s">
        <v>54</v>
      </c>
      <c r="N77" s="25" t="s">
        <v>163</v>
      </c>
      <c r="O77" s="25" t="s">
        <v>28</v>
      </c>
      <c r="P77" s="26" t="s">
        <v>56</v>
      </c>
      <c r="Q77" s="28">
        <v>388663560247</v>
      </c>
      <c r="R77" s="28">
        <v>653912899</v>
      </c>
      <c r="S77" s="28">
        <v>244721474</v>
      </c>
      <c r="T77" s="28">
        <v>389072751672</v>
      </c>
      <c r="U77" s="28">
        <v>0</v>
      </c>
      <c r="V77" s="28">
        <v>385123755088</v>
      </c>
      <c r="W77" s="28">
        <v>3948996584</v>
      </c>
      <c r="X77" s="28">
        <v>384543169439</v>
      </c>
      <c r="Y77" s="28">
        <v>136576920713.09</v>
      </c>
      <c r="Z77" s="28">
        <v>136576920713.09</v>
      </c>
      <c r="AA77" s="28">
        <v>136576920713.09</v>
      </c>
    </row>
    <row r="78" spans="1:27" ht="90" x14ac:dyDescent="0.25">
      <c r="A78" s="25" t="s">
        <v>70</v>
      </c>
      <c r="B78" s="26" t="s">
        <v>71</v>
      </c>
      <c r="C78" s="27" t="s">
        <v>55</v>
      </c>
      <c r="D78" s="25" t="s">
        <v>48</v>
      </c>
      <c r="E78" s="25" t="s">
        <v>167</v>
      </c>
      <c r="F78" s="25" t="s">
        <v>168</v>
      </c>
      <c r="G78" s="25" t="s">
        <v>173</v>
      </c>
      <c r="H78" s="25" t="s">
        <v>174</v>
      </c>
      <c r="I78" s="25"/>
      <c r="J78" s="25"/>
      <c r="K78" s="25"/>
      <c r="L78" s="25"/>
      <c r="M78" s="25" t="s">
        <v>27</v>
      </c>
      <c r="N78" s="25" t="s">
        <v>175</v>
      </c>
      <c r="O78" s="25" t="s">
        <v>28</v>
      </c>
      <c r="P78" s="26" t="s">
        <v>56</v>
      </c>
      <c r="Q78" s="28">
        <v>2626355675</v>
      </c>
      <c r="R78" s="28">
        <v>0</v>
      </c>
      <c r="S78" s="28">
        <v>0</v>
      </c>
      <c r="T78" s="28">
        <v>2626355675</v>
      </c>
      <c r="U78" s="28">
        <v>0</v>
      </c>
      <c r="V78" s="28">
        <v>2221126733.5</v>
      </c>
      <c r="W78" s="28">
        <v>405228941.5</v>
      </c>
      <c r="X78" s="28">
        <v>1862154748.5</v>
      </c>
      <c r="Y78" s="28">
        <v>638736014</v>
      </c>
      <c r="Z78" s="28">
        <v>638736014</v>
      </c>
      <c r="AA78" s="28">
        <v>638736014</v>
      </c>
    </row>
    <row r="79" spans="1:27" ht="90" x14ac:dyDescent="0.25">
      <c r="A79" s="25" t="s">
        <v>70</v>
      </c>
      <c r="B79" s="26" t="s">
        <v>71</v>
      </c>
      <c r="C79" s="27" t="s">
        <v>55</v>
      </c>
      <c r="D79" s="25" t="s">
        <v>48</v>
      </c>
      <c r="E79" s="25" t="s">
        <v>167</v>
      </c>
      <c r="F79" s="25" t="s">
        <v>168</v>
      </c>
      <c r="G79" s="25" t="s">
        <v>173</v>
      </c>
      <c r="H79" s="25" t="s">
        <v>174</v>
      </c>
      <c r="I79" s="25"/>
      <c r="J79" s="25"/>
      <c r="K79" s="25"/>
      <c r="L79" s="25"/>
      <c r="M79" s="25" t="s">
        <v>27</v>
      </c>
      <c r="N79" s="25" t="s">
        <v>156</v>
      </c>
      <c r="O79" s="25" t="s">
        <v>28</v>
      </c>
      <c r="P79" s="26" t="s">
        <v>56</v>
      </c>
      <c r="Q79" s="28">
        <v>2506900668</v>
      </c>
      <c r="R79" s="28">
        <v>0</v>
      </c>
      <c r="S79" s="28">
        <v>0</v>
      </c>
      <c r="T79" s="28">
        <v>2506900668</v>
      </c>
      <c r="U79" s="28">
        <v>0</v>
      </c>
      <c r="V79" s="28">
        <v>927458942</v>
      </c>
      <c r="W79" s="28">
        <v>1579441726</v>
      </c>
      <c r="X79" s="28">
        <v>794651019</v>
      </c>
      <c r="Y79" s="28">
        <v>306530427</v>
      </c>
      <c r="Z79" s="28">
        <v>306530427</v>
      </c>
      <c r="AA79" s="28">
        <v>306530427</v>
      </c>
    </row>
    <row r="80" spans="1:27" ht="56.25" x14ac:dyDescent="0.25">
      <c r="A80" s="25" t="s">
        <v>70</v>
      </c>
      <c r="B80" s="26" t="s">
        <v>71</v>
      </c>
      <c r="C80" s="27" t="s">
        <v>57</v>
      </c>
      <c r="D80" s="25" t="s">
        <v>48</v>
      </c>
      <c r="E80" s="25" t="s">
        <v>167</v>
      </c>
      <c r="F80" s="25" t="s">
        <v>168</v>
      </c>
      <c r="G80" s="25" t="s">
        <v>173</v>
      </c>
      <c r="H80" s="25" t="s">
        <v>177</v>
      </c>
      <c r="I80" s="25"/>
      <c r="J80" s="25"/>
      <c r="K80" s="25"/>
      <c r="L80" s="25"/>
      <c r="M80" s="25" t="s">
        <v>54</v>
      </c>
      <c r="N80" s="25" t="s">
        <v>163</v>
      </c>
      <c r="O80" s="25" t="s">
        <v>28</v>
      </c>
      <c r="P80" s="26" t="s">
        <v>58</v>
      </c>
      <c r="Q80" s="28">
        <v>10233100339</v>
      </c>
      <c r="R80" s="28">
        <v>1288234049</v>
      </c>
      <c r="S80" s="28">
        <v>878443200</v>
      </c>
      <c r="T80" s="28">
        <v>10642891188</v>
      </c>
      <c r="U80" s="28">
        <v>0</v>
      </c>
      <c r="V80" s="28">
        <v>2405020753.5</v>
      </c>
      <c r="W80" s="28">
        <v>8237870434.5</v>
      </c>
      <c r="X80" s="28">
        <v>2073809586</v>
      </c>
      <c r="Y80" s="28">
        <v>442492350</v>
      </c>
      <c r="Z80" s="28">
        <v>442492350</v>
      </c>
      <c r="AA80" s="28">
        <v>442492350</v>
      </c>
    </row>
    <row r="81" spans="1:27" ht="56.25" x14ac:dyDescent="0.25">
      <c r="A81" s="25" t="s">
        <v>70</v>
      </c>
      <c r="B81" s="26" t="s">
        <v>71</v>
      </c>
      <c r="C81" s="27" t="s">
        <v>57</v>
      </c>
      <c r="D81" s="25" t="s">
        <v>48</v>
      </c>
      <c r="E81" s="25" t="s">
        <v>167</v>
      </c>
      <c r="F81" s="25" t="s">
        <v>168</v>
      </c>
      <c r="G81" s="25" t="s">
        <v>173</v>
      </c>
      <c r="H81" s="25" t="s">
        <v>177</v>
      </c>
      <c r="I81" s="25"/>
      <c r="J81" s="25"/>
      <c r="K81" s="25"/>
      <c r="L81" s="25"/>
      <c r="M81" s="25" t="s">
        <v>27</v>
      </c>
      <c r="N81" s="25" t="s">
        <v>156</v>
      </c>
      <c r="O81" s="25" t="s">
        <v>28</v>
      </c>
      <c r="P81" s="26" t="s">
        <v>58</v>
      </c>
      <c r="Q81" s="28">
        <v>24797520902</v>
      </c>
      <c r="R81" s="28">
        <v>634481007</v>
      </c>
      <c r="S81" s="28">
        <v>144988192</v>
      </c>
      <c r="T81" s="28">
        <v>25287013717</v>
      </c>
      <c r="U81" s="28">
        <v>0</v>
      </c>
      <c r="V81" s="28">
        <v>21934598394</v>
      </c>
      <c r="W81" s="28">
        <v>3352415323</v>
      </c>
      <c r="X81" s="28">
        <v>21883254532</v>
      </c>
      <c r="Y81" s="28">
        <v>7961437228</v>
      </c>
      <c r="Z81" s="28">
        <v>7961437228</v>
      </c>
      <c r="AA81" s="28">
        <v>7961437228</v>
      </c>
    </row>
    <row r="82" spans="1:27" ht="45" x14ac:dyDescent="0.25">
      <c r="A82" s="25" t="s">
        <v>70</v>
      </c>
      <c r="B82" s="26" t="s">
        <v>71</v>
      </c>
      <c r="C82" s="27" t="s">
        <v>59</v>
      </c>
      <c r="D82" s="25" t="s">
        <v>48</v>
      </c>
      <c r="E82" s="25" t="s">
        <v>167</v>
      </c>
      <c r="F82" s="25" t="s">
        <v>168</v>
      </c>
      <c r="G82" s="25" t="s">
        <v>163</v>
      </c>
      <c r="H82" s="25" t="s">
        <v>178</v>
      </c>
      <c r="I82" s="25"/>
      <c r="J82" s="25"/>
      <c r="K82" s="25"/>
      <c r="L82" s="25"/>
      <c r="M82" s="25" t="s">
        <v>54</v>
      </c>
      <c r="N82" s="25" t="s">
        <v>179</v>
      </c>
      <c r="O82" s="25" t="s">
        <v>28</v>
      </c>
      <c r="P82" s="26" t="s">
        <v>60</v>
      </c>
      <c r="Q82" s="28">
        <v>3538719919</v>
      </c>
      <c r="R82" s="28">
        <v>381316957</v>
      </c>
      <c r="S82" s="28">
        <v>0</v>
      </c>
      <c r="T82" s="28">
        <v>3920036876</v>
      </c>
      <c r="U82" s="28">
        <v>0</v>
      </c>
      <c r="V82" s="28">
        <v>2428375666</v>
      </c>
      <c r="W82" s="28">
        <v>1491661210</v>
      </c>
      <c r="X82" s="28">
        <v>2428375666</v>
      </c>
      <c r="Y82" s="28">
        <v>512749785</v>
      </c>
      <c r="Z82" s="28">
        <v>512749785</v>
      </c>
      <c r="AA82" s="28">
        <v>512749785</v>
      </c>
    </row>
    <row r="83" spans="1:27" ht="45" x14ac:dyDescent="0.25">
      <c r="A83" s="25" t="s">
        <v>70</v>
      </c>
      <c r="B83" s="26" t="s">
        <v>71</v>
      </c>
      <c r="C83" s="27" t="s">
        <v>59</v>
      </c>
      <c r="D83" s="25" t="s">
        <v>48</v>
      </c>
      <c r="E83" s="25" t="s">
        <v>167</v>
      </c>
      <c r="F83" s="25" t="s">
        <v>168</v>
      </c>
      <c r="G83" s="25" t="s">
        <v>163</v>
      </c>
      <c r="H83" s="25" t="s">
        <v>178</v>
      </c>
      <c r="I83" s="25"/>
      <c r="J83" s="25"/>
      <c r="K83" s="25"/>
      <c r="L83" s="25"/>
      <c r="M83" s="25" t="s">
        <v>27</v>
      </c>
      <c r="N83" s="25" t="s">
        <v>176</v>
      </c>
      <c r="O83" s="25" t="s">
        <v>28</v>
      </c>
      <c r="P83" s="26" t="s">
        <v>60</v>
      </c>
      <c r="Q83" s="28">
        <v>4767063110</v>
      </c>
      <c r="R83" s="28">
        <v>254524316</v>
      </c>
      <c r="S83" s="28">
        <v>0</v>
      </c>
      <c r="T83" s="28">
        <v>5021587426</v>
      </c>
      <c r="U83" s="28">
        <v>0</v>
      </c>
      <c r="V83" s="28">
        <v>4718902904</v>
      </c>
      <c r="W83" s="28">
        <v>302684522</v>
      </c>
      <c r="X83" s="28">
        <v>4128636825</v>
      </c>
      <c r="Y83" s="28">
        <v>1541790016.25</v>
      </c>
      <c r="Z83" s="28">
        <v>1541790016.25</v>
      </c>
      <c r="AA83" s="28">
        <v>1541790016.25</v>
      </c>
    </row>
    <row r="84" spans="1:27" ht="45" x14ac:dyDescent="0.25">
      <c r="A84" s="25" t="s">
        <v>70</v>
      </c>
      <c r="B84" s="26" t="s">
        <v>71</v>
      </c>
      <c r="C84" s="27" t="s">
        <v>59</v>
      </c>
      <c r="D84" s="25" t="s">
        <v>48</v>
      </c>
      <c r="E84" s="25" t="s">
        <v>167</v>
      </c>
      <c r="F84" s="25" t="s">
        <v>168</v>
      </c>
      <c r="G84" s="25" t="s">
        <v>163</v>
      </c>
      <c r="H84" s="25" t="s">
        <v>178</v>
      </c>
      <c r="I84" s="25"/>
      <c r="J84" s="25"/>
      <c r="K84" s="25"/>
      <c r="L84" s="25"/>
      <c r="M84" s="25" t="s">
        <v>27</v>
      </c>
      <c r="N84" s="25" t="s">
        <v>156</v>
      </c>
      <c r="O84" s="25" t="s">
        <v>28</v>
      </c>
      <c r="P84" s="26" t="s">
        <v>60</v>
      </c>
      <c r="Q84" s="28">
        <v>24388242625</v>
      </c>
      <c r="R84" s="28">
        <v>353462066</v>
      </c>
      <c r="S84" s="28">
        <v>0</v>
      </c>
      <c r="T84" s="28">
        <v>24741704691</v>
      </c>
      <c r="U84" s="28">
        <v>0</v>
      </c>
      <c r="V84" s="28">
        <v>17208356810</v>
      </c>
      <c r="W84" s="28">
        <v>7533347881</v>
      </c>
      <c r="X84" s="28">
        <v>17020942162</v>
      </c>
      <c r="Y84" s="28">
        <v>9760157388</v>
      </c>
      <c r="Z84" s="28">
        <v>9760157388</v>
      </c>
      <c r="AA84" s="28">
        <v>9760157388</v>
      </c>
    </row>
    <row r="85" spans="1:27" ht="56.25" x14ac:dyDescent="0.25">
      <c r="A85" s="25" t="s">
        <v>70</v>
      </c>
      <c r="B85" s="26" t="s">
        <v>71</v>
      </c>
      <c r="C85" s="27" t="s">
        <v>61</v>
      </c>
      <c r="D85" s="25" t="s">
        <v>48</v>
      </c>
      <c r="E85" s="25" t="s">
        <v>180</v>
      </c>
      <c r="F85" s="25" t="s">
        <v>168</v>
      </c>
      <c r="G85" s="25" t="s">
        <v>169</v>
      </c>
      <c r="H85" s="25" t="s">
        <v>177</v>
      </c>
      <c r="I85" s="25"/>
      <c r="J85" s="25"/>
      <c r="K85" s="25"/>
      <c r="L85" s="25"/>
      <c r="M85" s="25" t="s">
        <v>27</v>
      </c>
      <c r="N85" s="25" t="s">
        <v>156</v>
      </c>
      <c r="O85" s="25" t="s">
        <v>28</v>
      </c>
      <c r="P85" s="26" t="s">
        <v>58</v>
      </c>
      <c r="Q85" s="28">
        <v>134047175</v>
      </c>
      <c r="R85" s="28">
        <v>5400530</v>
      </c>
      <c r="S85" s="28">
        <v>0</v>
      </c>
      <c r="T85" s="28">
        <v>139447705</v>
      </c>
      <c r="U85" s="28">
        <v>0</v>
      </c>
      <c r="V85" s="28">
        <v>99531483</v>
      </c>
      <c r="W85" s="28">
        <v>39916222</v>
      </c>
      <c r="X85" s="28">
        <v>91708712</v>
      </c>
      <c r="Y85" s="28">
        <v>34209614</v>
      </c>
      <c r="Z85" s="28">
        <v>34209614</v>
      </c>
      <c r="AA85" s="28">
        <v>34209614</v>
      </c>
    </row>
    <row r="86" spans="1:27" ht="45" x14ac:dyDescent="0.25">
      <c r="A86" s="25" t="s">
        <v>70</v>
      </c>
      <c r="B86" s="26" t="s">
        <v>71</v>
      </c>
      <c r="C86" s="27" t="s">
        <v>183</v>
      </c>
      <c r="D86" s="25" t="s">
        <v>48</v>
      </c>
      <c r="E86" s="25" t="s">
        <v>180</v>
      </c>
      <c r="F86" s="25" t="s">
        <v>168</v>
      </c>
      <c r="G86" s="25" t="s">
        <v>170</v>
      </c>
      <c r="H86" s="25" t="s">
        <v>62</v>
      </c>
      <c r="I86" s="25"/>
      <c r="J86" s="25"/>
      <c r="K86" s="25"/>
      <c r="L86" s="25"/>
      <c r="M86" s="25" t="s">
        <v>27</v>
      </c>
      <c r="N86" s="25" t="s">
        <v>156</v>
      </c>
      <c r="O86" s="25" t="s">
        <v>28</v>
      </c>
      <c r="P86" s="26" t="s">
        <v>63</v>
      </c>
      <c r="Q86" s="28">
        <v>1660915804</v>
      </c>
      <c r="R86" s="28">
        <v>1304179709</v>
      </c>
      <c r="S86" s="28">
        <v>61987111</v>
      </c>
      <c r="T86" s="28">
        <v>2903108402</v>
      </c>
      <c r="U86" s="28">
        <v>0</v>
      </c>
      <c r="V86" s="28">
        <v>2686708142</v>
      </c>
      <c r="W86" s="28">
        <v>216400260</v>
      </c>
      <c r="X86" s="28">
        <v>2419948027</v>
      </c>
      <c r="Y86" s="28">
        <v>659230715.15999997</v>
      </c>
      <c r="Z86" s="28">
        <v>659230715.15999997</v>
      </c>
      <c r="AA86" s="28">
        <v>659230715.15999997</v>
      </c>
    </row>
    <row r="87" spans="1:27" ht="22.5" x14ac:dyDescent="0.25">
      <c r="A87" s="25" t="s">
        <v>72</v>
      </c>
      <c r="B87" s="26" t="s">
        <v>73</v>
      </c>
      <c r="C87" s="27" t="s">
        <v>34</v>
      </c>
      <c r="D87" s="25" t="s">
        <v>26</v>
      </c>
      <c r="E87" s="25" t="s">
        <v>157</v>
      </c>
      <c r="F87" s="25"/>
      <c r="G87" s="25"/>
      <c r="H87" s="25"/>
      <c r="I87" s="25"/>
      <c r="J87" s="25"/>
      <c r="K87" s="25"/>
      <c r="L87" s="25"/>
      <c r="M87" s="25" t="s">
        <v>27</v>
      </c>
      <c r="N87" s="25" t="s">
        <v>156</v>
      </c>
      <c r="O87" s="25" t="s">
        <v>28</v>
      </c>
      <c r="P87" s="26" t="s">
        <v>35</v>
      </c>
      <c r="Q87" s="28">
        <v>44680517</v>
      </c>
      <c r="R87" s="28">
        <v>15048384</v>
      </c>
      <c r="S87" s="28">
        <v>0</v>
      </c>
      <c r="T87" s="28">
        <v>59728901</v>
      </c>
      <c r="U87" s="28">
        <v>0</v>
      </c>
      <c r="V87" s="28">
        <v>58728901</v>
      </c>
      <c r="W87" s="28">
        <v>1000000</v>
      </c>
      <c r="X87" s="28">
        <v>3322069</v>
      </c>
      <c r="Y87" s="28">
        <v>2912904</v>
      </c>
      <c r="Z87" s="28">
        <v>2912904</v>
      </c>
      <c r="AA87" s="28">
        <v>2912904</v>
      </c>
    </row>
    <row r="88" spans="1:27" ht="22.5" x14ac:dyDescent="0.25">
      <c r="A88" s="25" t="s">
        <v>72</v>
      </c>
      <c r="B88" s="26" t="s">
        <v>73</v>
      </c>
      <c r="C88" s="27" t="s">
        <v>44</v>
      </c>
      <c r="D88" s="25" t="s">
        <v>26</v>
      </c>
      <c r="E88" s="25" t="s">
        <v>166</v>
      </c>
      <c r="F88" s="25" t="s">
        <v>155</v>
      </c>
      <c r="G88" s="25"/>
      <c r="H88" s="25"/>
      <c r="I88" s="25"/>
      <c r="J88" s="25"/>
      <c r="K88" s="25"/>
      <c r="L88" s="25"/>
      <c r="M88" s="25" t="s">
        <v>27</v>
      </c>
      <c r="N88" s="25" t="s">
        <v>156</v>
      </c>
      <c r="O88" s="25" t="s">
        <v>28</v>
      </c>
      <c r="P88" s="26" t="s">
        <v>45</v>
      </c>
      <c r="Q88" s="28">
        <v>112335348</v>
      </c>
      <c r="R88" s="28">
        <v>16064</v>
      </c>
      <c r="S88" s="28">
        <v>0</v>
      </c>
      <c r="T88" s="28">
        <v>112351412</v>
      </c>
      <c r="U88" s="28">
        <v>0</v>
      </c>
      <c r="V88" s="28">
        <v>112351412</v>
      </c>
      <c r="W88" s="28">
        <v>0</v>
      </c>
      <c r="X88" s="28">
        <v>29675349</v>
      </c>
      <c r="Y88" s="28">
        <v>29631735.84</v>
      </c>
      <c r="Z88" s="28">
        <v>29631735.84</v>
      </c>
      <c r="AA88" s="28">
        <v>29631735.84</v>
      </c>
    </row>
    <row r="89" spans="1:27" ht="56.25" x14ac:dyDescent="0.25">
      <c r="A89" s="25" t="s">
        <v>72</v>
      </c>
      <c r="B89" s="26" t="s">
        <v>73</v>
      </c>
      <c r="C89" s="27" t="s">
        <v>49</v>
      </c>
      <c r="D89" s="25" t="s">
        <v>48</v>
      </c>
      <c r="E89" s="25" t="s">
        <v>167</v>
      </c>
      <c r="F89" s="25" t="s">
        <v>168</v>
      </c>
      <c r="G89" s="25" t="s">
        <v>170</v>
      </c>
      <c r="H89" s="25" t="s">
        <v>171</v>
      </c>
      <c r="I89" s="25"/>
      <c r="J89" s="25"/>
      <c r="K89" s="25"/>
      <c r="L89" s="25"/>
      <c r="M89" s="25" t="s">
        <v>27</v>
      </c>
      <c r="N89" s="25" t="s">
        <v>156</v>
      </c>
      <c r="O89" s="25" t="s">
        <v>28</v>
      </c>
      <c r="P89" s="26" t="s">
        <v>50</v>
      </c>
      <c r="Q89" s="28">
        <v>794705500</v>
      </c>
      <c r="R89" s="28">
        <v>5025000</v>
      </c>
      <c r="S89" s="28">
        <v>0</v>
      </c>
      <c r="T89" s="28">
        <v>799730500</v>
      </c>
      <c r="U89" s="28">
        <v>0</v>
      </c>
      <c r="V89" s="28">
        <v>632891833</v>
      </c>
      <c r="W89" s="28">
        <v>166838667</v>
      </c>
      <c r="X89" s="28">
        <v>629052062</v>
      </c>
      <c r="Y89" s="28">
        <v>126601960.45999999</v>
      </c>
      <c r="Z89" s="28">
        <v>126601960.45999999</v>
      </c>
      <c r="AA89" s="28">
        <v>126601960.45999999</v>
      </c>
    </row>
    <row r="90" spans="1:27" ht="56.25" x14ac:dyDescent="0.25">
      <c r="A90" s="25" t="s">
        <v>72</v>
      </c>
      <c r="B90" s="26" t="s">
        <v>73</v>
      </c>
      <c r="C90" s="27" t="s">
        <v>51</v>
      </c>
      <c r="D90" s="25" t="s">
        <v>48</v>
      </c>
      <c r="E90" s="25" t="s">
        <v>167</v>
      </c>
      <c r="F90" s="25" t="s">
        <v>168</v>
      </c>
      <c r="G90" s="25" t="s">
        <v>172</v>
      </c>
      <c r="H90" s="25" t="s">
        <v>52</v>
      </c>
      <c r="I90" s="25"/>
      <c r="J90" s="25"/>
      <c r="K90" s="25"/>
      <c r="L90" s="25"/>
      <c r="M90" s="25" t="s">
        <v>27</v>
      </c>
      <c r="N90" s="25" t="s">
        <v>156</v>
      </c>
      <c r="O90" s="25" t="s">
        <v>28</v>
      </c>
      <c r="P90" s="26" t="s">
        <v>53</v>
      </c>
      <c r="Q90" s="28">
        <v>1877642340</v>
      </c>
      <c r="R90" s="28">
        <v>0</v>
      </c>
      <c r="S90" s="28">
        <v>0</v>
      </c>
      <c r="T90" s="28">
        <v>1877642340</v>
      </c>
      <c r="U90" s="28">
        <v>0</v>
      </c>
      <c r="V90" s="28">
        <v>125628465</v>
      </c>
      <c r="W90" s="28">
        <v>1752013875</v>
      </c>
      <c r="X90" s="28">
        <v>109968465</v>
      </c>
      <c r="Y90" s="28">
        <v>33293205</v>
      </c>
      <c r="Z90" s="28">
        <v>33293205</v>
      </c>
      <c r="AA90" s="28">
        <v>33293205</v>
      </c>
    </row>
    <row r="91" spans="1:27" ht="90" x14ac:dyDescent="0.25">
      <c r="A91" s="25" t="s">
        <v>72</v>
      </c>
      <c r="B91" s="26" t="s">
        <v>73</v>
      </c>
      <c r="C91" s="27" t="s">
        <v>55</v>
      </c>
      <c r="D91" s="25" t="s">
        <v>48</v>
      </c>
      <c r="E91" s="25" t="s">
        <v>167</v>
      </c>
      <c r="F91" s="25" t="s">
        <v>168</v>
      </c>
      <c r="G91" s="25" t="s">
        <v>173</v>
      </c>
      <c r="H91" s="25" t="s">
        <v>174</v>
      </c>
      <c r="I91" s="25"/>
      <c r="J91" s="25"/>
      <c r="K91" s="25"/>
      <c r="L91" s="25"/>
      <c r="M91" s="25" t="s">
        <v>54</v>
      </c>
      <c r="N91" s="25" t="s">
        <v>163</v>
      </c>
      <c r="O91" s="25" t="s">
        <v>28</v>
      </c>
      <c r="P91" s="26" t="s">
        <v>56</v>
      </c>
      <c r="Q91" s="28">
        <v>135945645138</v>
      </c>
      <c r="R91" s="28">
        <v>33777339</v>
      </c>
      <c r="S91" s="28">
        <v>15779077</v>
      </c>
      <c r="T91" s="28">
        <v>135963643400</v>
      </c>
      <c r="U91" s="28">
        <v>0</v>
      </c>
      <c r="V91" s="28">
        <v>133416214679</v>
      </c>
      <c r="W91" s="28">
        <v>2547428721</v>
      </c>
      <c r="X91" s="28">
        <v>133154290259</v>
      </c>
      <c r="Y91" s="28">
        <v>40354584936</v>
      </c>
      <c r="Z91" s="28">
        <v>40354584936</v>
      </c>
      <c r="AA91" s="28">
        <v>40354584936</v>
      </c>
    </row>
    <row r="92" spans="1:27" ht="90" x14ac:dyDescent="0.25">
      <c r="A92" s="25" t="s">
        <v>72</v>
      </c>
      <c r="B92" s="26" t="s">
        <v>73</v>
      </c>
      <c r="C92" s="27" t="s">
        <v>55</v>
      </c>
      <c r="D92" s="25" t="s">
        <v>48</v>
      </c>
      <c r="E92" s="25" t="s">
        <v>167</v>
      </c>
      <c r="F92" s="25" t="s">
        <v>168</v>
      </c>
      <c r="G92" s="25" t="s">
        <v>173</v>
      </c>
      <c r="H92" s="25" t="s">
        <v>174</v>
      </c>
      <c r="I92" s="25"/>
      <c r="J92" s="25"/>
      <c r="K92" s="25"/>
      <c r="L92" s="25"/>
      <c r="M92" s="25" t="s">
        <v>27</v>
      </c>
      <c r="N92" s="25" t="s">
        <v>175</v>
      </c>
      <c r="O92" s="25" t="s">
        <v>28</v>
      </c>
      <c r="P92" s="26" t="s">
        <v>56</v>
      </c>
      <c r="Q92" s="28">
        <v>2123582868</v>
      </c>
      <c r="R92" s="28">
        <v>0</v>
      </c>
      <c r="S92" s="28">
        <v>0</v>
      </c>
      <c r="T92" s="28">
        <v>2123582868</v>
      </c>
      <c r="U92" s="28">
        <v>0</v>
      </c>
      <c r="V92" s="28">
        <v>1566353587</v>
      </c>
      <c r="W92" s="28">
        <v>557229281</v>
      </c>
      <c r="X92" s="28">
        <v>1515565608</v>
      </c>
      <c r="Y92" s="28">
        <v>531592452</v>
      </c>
      <c r="Z92" s="28">
        <v>531592452</v>
      </c>
      <c r="AA92" s="28">
        <v>531592452</v>
      </c>
    </row>
    <row r="93" spans="1:27" ht="90" x14ac:dyDescent="0.25">
      <c r="A93" s="25" t="s">
        <v>72</v>
      </c>
      <c r="B93" s="26" t="s">
        <v>73</v>
      </c>
      <c r="C93" s="27" t="s">
        <v>55</v>
      </c>
      <c r="D93" s="25" t="s">
        <v>48</v>
      </c>
      <c r="E93" s="25" t="s">
        <v>167</v>
      </c>
      <c r="F93" s="25" t="s">
        <v>168</v>
      </c>
      <c r="G93" s="25" t="s">
        <v>173</v>
      </c>
      <c r="H93" s="25" t="s">
        <v>174</v>
      </c>
      <c r="I93" s="25"/>
      <c r="J93" s="25"/>
      <c r="K93" s="25"/>
      <c r="L93" s="25"/>
      <c r="M93" s="25" t="s">
        <v>27</v>
      </c>
      <c r="N93" s="25" t="s">
        <v>156</v>
      </c>
      <c r="O93" s="25" t="s">
        <v>28</v>
      </c>
      <c r="P93" s="26" t="s">
        <v>56</v>
      </c>
      <c r="Q93" s="28">
        <v>987788042</v>
      </c>
      <c r="R93" s="28">
        <v>0</v>
      </c>
      <c r="S93" s="28">
        <v>0</v>
      </c>
      <c r="T93" s="28">
        <v>987788042</v>
      </c>
      <c r="U93" s="28">
        <v>0</v>
      </c>
      <c r="V93" s="28">
        <v>667909341</v>
      </c>
      <c r="W93" s="28">
        <v>319878701</v>
      </c>
      <c r="X93" s="28">
        <v>480866790</v>
      </c>
      <c r="Y93" s="28">
        <v>69191918</v>
      </c>
      <c r="Z93" s="28">
        <v>69191918</v>
      </c>
      <c r="AA93" s="28">
        <v>69191918</v>
      </c>
    </row>
    <row r="94" spans="1:27" ht="56.25" x14ac:dyDescent="0.25">
      <c r="A94" s="25" t="s">
        <v>72</v>
      </c>
      <c r="B94" s="26" t="s">
        <v>73</v>
      </c>
      <c r="C94" s="27" t="s">
        <v>57</v>
      </c>
      <c r="D94" s="25" t="s">
        <v>48</v>
      </c>
      <c r="E94" s="25" t="s">
        <v>167</v>
      </c>
      <c r="F94" s="25" t="s">
        <v>168</v>
      </c>
      <c r="G94" s="25" t="s">
        <v>173</v>
      </c>
      <c r="H94" s="25" t="s">
        <v>177</v>
      </c>
      <c r="I94" s="25"/>
      <c r="J94" s="25"/>
      <c r="K94" s="25"/>
      <c r="L94" s="25"/>
      <c r="M94" s="25" t="s">
        <v>54</v>
      </c>
      <c r="N94" s="25" t="s">
        <v>163</v>
      </c>
      <c r="O94" s="25" t="s">
        <v>28</v>
      </c>
      <c r="P94" s="26" t="s">
        <v>58</v>
      </c>
      <c r="Q94" s="28">
        <v>1124244157</v>
      </c>
      <c r="R94" s="28">
        <v>895744297</v>
      </c>
      <c r="S94" s="28">
        <v>67955040</v>
      </c>
      <c r="T94" s="28">
        <v>1952033414</v>
      </c>
      <c r="U94" s="28">
        <v>0</v>
      </c>
      <c r="V94" s="28">
        <v>462868123</v>
      </c>
      <c r="W94" s="28">
        <v>1489165291</v>
      </c>
      <c r="X94" s="28">
        <v>447834113</v>
      </c>
      <c r="Y94" s="28">
        <v>94745557</v>
      </c>
      <c r="Z94" s="28">
        <v>94745557</v>
      </c>
      <c r="AA94" s="28">
        <v>94745557</v>
      </c>
    </row>
    <row r="95" spans="1:27" ht="56.25" x14ac:dyDescent="0.25">
      <c r="A95" s="25" t="s">
        <v>72</v>
      </c>
      <c r="B95" s="26" t="s">
        <v>73</v>
      </c>
      <c r="C95" s="27" t="s">
        <v>57</v>
      </c>
      <c r="D95" s="25" t="s">
        <v>48</v>
      </c>
      <c r="E95" s="25" t="s">
        <v>167</v>
      </c>
      <c r="F95" s="25" t="s">
        <v>168</v>
      </c>
      <c r="G95" s="25" t="s">
        <v>173</v>
      </c>
      <c r="H95" s="25" t="s">
        <v>177</v>
      </c>
      <c r="I95" s="25"/>
      <c r="J95" s="25"/>
      <c r="K95" s="25"/>
      <c r="L95" s="25"/>
      <c r="M95" s="25" t="s">
        <v>27</v>
      </c>
      <c r="N95" s="25" t="s">
        <v>156</v>
      </c>
      <c r="O95" s="25" t="s">
        <v>28</v>
      </c>
      <c r="P95" s="26" t="s">
        <v>58</v>
      </c>
      <c r="Q95" s="28">
        <v>15301236858</v>
      </c>
      <c r="R95" s="28">
        <v>203988798</v>
      </c>
      <c r="S95" s="28">
        <v>658636396</v>
      </c>
      <c r="T95" s="28">
        <v>14846589260</v>
      </c>
      <c r="U95" s="28">
        <v>0</v>
      </c>
      <c r="V95" s="28">
        <v>14472235919</v>
      </c>
      <c r="W95" s="28">
        <v>374353341</v>
      </c>
      <c r="X95" s="28">
        <v>13500308551</v>
      </c>
      <c r="Y95" s="28">
        <v>4723565842</v>
      </c>
      <c r="Z95" s="28">
        <v>4723565842</v>
      </c>
      <c r="AA95" s="28">
        <v>4723565842</v>
      </c>
    </row>
    <row r="96" spans="1:27" ht="45" x14ac:dyDescent="0.25">
      <c r="A96" s="25" t="s">
        <v>72</v>
      </c>
      <c r="B96" s="26" t="s">
        <v>73</v>
      </c>
      <c r="C96" s="27" t="s">
        <v>59</v>
      </c>
      <c r="D96" s="25" t="s">
        <v>48</v>
      </c>
      <c r="E96" s="25" t="s">
        <v>167</v>
      </c>
      <c r="F96" s="25" t="s">
        <v>168</v>
      </c>
      <c r="G96" s="25" t="s">
        <v>163</v>
      </c>
      <c r="H96" s="25" t="s">
        <v>178</v>
      </c>
      <c r="I96" s="25"/>
      <c r="J96" s="25"/>
      <c r="K96" s="25"/>
      <c r="L96" s="25"/>
      <c r="M96" s="25" t="s">
        <v>54</v>
      </c>
      <c r="N96" s="25" t="s">
        <v>179</v>
      </c>
      <c r="O96" s="25" t="s">
        <v>28</v>
      </c>
      <c r="P96" s="26" t="s">
        <v>60</v>
      </c>
      <c r="Q96" s="28">
        <v>3052031392</v>
      </c>
      <c r="R96" s="28">
        <v>506848425</v>
      </c>
      <c r="S96" s="28">
        <v>0</v>
      </c>
      <c r="T96" s="28">
        <v>3558879817</v>
      </c>
      <c r="U96" s="28">
        <v>0</v>
      </c>
      <c r="V96" s="28">
        <v>3381439972</v>
      </c>
      <c r="W96" s="28">
        <v>177439845</v>
      </c>
      <c r="X96" s="28">
        <v>3350367390</v>
      </c>
      <c r="Y96" s="28">
        <v>474480319</v>
      </c>
      <c r="Z96" s="28">
        <v>474480319</v>
      </c>
      <c r="AA96" s="28">
        <v>474480319</v>
      </c>
    </row>
    <row r="97" spans="1:27" ht="45" x14ac:dyDescent="0.25">
      <c r="A97" s="25" t="s">
        <v>72</v>
      </c>
      <c r="B97" s="26" t="s">
        <v>73</v>
      </c>
      <c r="C97" s="27" t="s">
        <v>59</v>
      </c>
      <c r="D97" s="25" t="s">
        <v>48</v>
      </c>
      <c r="E97" s="25" t="s">
        <v>167</v>
      </c>
      <c r="F97" s="25" t="s">
        <v>168</v>
      </c>
      <c r="G97" s="25" t="s">
        <v>163</v>
      </c>
      <c r="H97" s="25" t="s">
        <v>178</v>
      </c>
      <c r="I97" s="25"/>
      <c r="J97" s="25"/>
      <c r="K97" s="25"/>
      <c r="L97" s="25"/>
      <c r="M97" s="25" t="s">
        <v>27</v>
      </c>
      <c r="N97" s="25" t="s">
        <v>176</v>
      </c>
      <c r="O97" s="25" t="s">
        <v>28</v>
      </c>
      <c r="P97" s="26" t="s">
        <v>60</v>
      </c>
      <c r="Q97" s="28">
        <v>3800385592</v>
      </c>
      <c r="R97" s="28">
        <v>159658356</v>
      </c>
      <c r="S97" s="28">
        <v>0</v>
      </c>
      <c r="T97" s="28">
        <v>3960043948</v>
      </c>
      <c r="U97" s="28">
        <v>0</v>
      </c>
      <c r="V97" s="28">
        <v>3585611077</v>
      </c>
      <c r="W97" s="28">
        <v>374432871</v>
      </c>
      <c r="X97" s="28">
        <v>3187916184</v>
      </c>
      <c r="Y97" s="28">
        <v>1324469844</v>
      </c>
      <c r="Z97" s="28">
        <v>1324469844</v>
      </c>
      <c r="AA97" s="28">
        <v>1324469844</v>
      </c>
    </row>
    <row r="98" spans="1:27" ht="45" x14ac:dyDescent="0.25">
      <c r="A98" s="25" t="s">
        <v>72</v>
      </c>
      <c r="B98" s="26" t="s">
        <v>73</v>
      </c>
      <c r="C98" s="27" t="s">
        <v>59</v>
      </c>
      <c r="D98" s="25" t="s">
        <v>48</v>
      </c>
      <c r="E98" s="25" t="s">
        <v>167</v>
      </c>
      <c r="F98" s="25" t="s">
        <v>168</v>
      </c>
      <c r="G98" s="25" t="s">
        <v>163</v>
      </c>
      <c r="H98" s="25" t="s">
        <v>178</v>
      </c>
      <c r="I98" s="25"/>
      <c r="J98" s="25"/>
      <c r="K98" s="25"/>
      <c r="L98" s="25"/>
      <c r="M98" s="25" t="s">
        <v>27</v>
      </c>
      <c r="N98" s="25" t="s">
        <v>156</v>
      </c>
      <c r="O98" s="25" t="s">
        <v>28</v>
      </c>
      <c r="P98" s="26" t="s">
        <v>60</v>
      </c>
      <c r="Q98" s="28">
        <v>18132492902</v>
      </c>
      <c r="R98" s="28">
        <v>135002362</v>
      </c>
      <c r="S98" s="28">
        <v>62929305</v>
      </c>
      <c r="T98" s="28">
        <v>18204565959</v>
      </c>
      <c r="U98" s="28">
        <v>0</v>
      </c>
      <c r="V98" s="28">
        <v>15880615774</v>
      </c>
      <c r="W98" s="28">
        <v>2323950185</v>
      </c>
      <c r="X98" s="28">
        <v>13826381880</v>
      </c>
      <c r="Y98" s="28">
        <v>8152340971.0200005</v>
      </c>
      <c r="Z98" s="28">
        <v>8152340971.0200005</v>
      </c>
      <c r="AA98" s="28">
        <v>8152340971.0200005</v>
      </c>
    </row>
    <row r="99" spans="1:27" ht="56.25" x14ac:dyDescent="0.25">
      <c r="A99" s="25" t="s">
        <v>72</v>
      </c>
      <c r="B99" s="26" t="s">
        <v>73</v>
      </c>
      <c r="C99" s="27" t="s">
        <v>61</v>
      </c>
      <c r="D99" s="25" t="s">
        <v>48</v>
      </c>
      <c r="E99" s="25" t="s">
        <v>180</v>
      </c>
      <c r="F99" s="25" t="s">
        <v>168</v>
      </c>
      <c r="G99" s="25" t="s">
        <v>169</v>
      </c>
      <c r="H99" s="25" t="s">
        <v>177</v>
      </c>
      <c r="I99" s="25"/>
      <c r="J99" s="25"/>
      <c r="K99" s="25"/>
      <c r="L99" s="25"/>
      <c r="M99" s="25" t="s">
        <v>27</v>
      </c>
      <c r="N99" s="25" t="s">
        <v>156</v>
      </c>
      <c r="O99" s="25" t="s">
        <v>28</v>
      </c>
      <c r="P99" s="26" t="s">
        <v>58</v>
      </c>
      <c r="Q99" s="28">
        <v>131775941</v>
      </c>
      <c r="R99" s="28">
        <v>5737842</v>
      </c>
      <c r="S99" s="28">
        <v>0</v>
      </c>
      <c r="T99" s="28">
        <v>137513783</v>
      </c>
      <c r="U99" s="28">
        <v>0</v>
      </c>
      <c r="V99" s="28">
        <v>94030783</v>
      </c>
      <c r="W99" s="28">
        <v>43483000</v>
      </c>
      <c r="X99" s="28">
        <v>87009802</v>
      </c>
      <c r="Y99" s="28">
        <v>32359846.920000002</v>
      </c>
      <c r="Z99" s="28">
        <v>32359846.920000002</v>
      </c>
      <c r="AA99" s="28">
        <v>32359846.920000002</v>
      </c>
    </row>
    <row r="100" spans="1:27" ht="45" x14ac:dyDescent="0.25">
      <c r="A100" s="25" t="s">
        <v>72</v>
      </c>
      <c r="B100" s="26" t="s">
        <v>73</v>
      </c>
      <c r="C100" s="27" t="s">
        <v>183</v>
      </c>
      <c r="D100" s="25" t="s">
        <v>48</v>
      </c>
      <c r="E100" s="25" t="s">
        <v>180</v>
      </c>
      <c r="F100" s="25" t="s">
        <v>168</v>
      </c>
      <c r="G100" s="25" t="s">
        <v>170</v>
      </c>
      <c r="H100" s="25" t="s">
        <v>62</v>
      </c>
      <c r="I100" s="25"/>
      <c r="J100" s="25"/>
      <c r="K100" s="25"/>
      <c r="L100" s="25"/>
      <c r="M100" s="25" t="s">
        <v>27</v>
      </c>
      <c r="N100" s="25" t="s">
        <v>156</v>
      </c>
      <c r="O100" s="25" t="s">
        <v>28</v>
      </c>
      <c r="P100" s="26" t="s">
        <v>63</v>
      </c>
      <c r="Q100" s="28">
        <v>1803162153</v>
      </c>
      <c r="R100" s="28">
        <v>315864535</v>
      </c>
      <c r="S100" s="28">
        <v>0</v>
      </c>
      <c r="T100" s="28">
        <v>2119026688</v>
      </c>
      <c r="U100" s="28">
        <v>0</v>
      </c>
      <c r="V100" s="28">
        <v>2032070213</v>
      </c>
      <c r="W100" s="28">
        <v>86956475</v>
      </c>
      <c r="X100" s="28">
        <v>1815727338</v>
      </c>
      <c r="Y100" s="28">
        <v>529906653.91000003</v>
      </c>
      <c r="Z100" s="28">
        <v>529906653.91000003</v>
      </c>
      <c r="AA100" s="28">
        <v>529906653.91000003</v>
      </c>
    </row>
    <row r="101" spans="1:27" ht="22.5" x14ac:dyDescent="0.25">
      <c r="A101" s="25" t="s">
        <v>74</v>
      </c>
      <c r="B101" s="26" t="s">
        <v>75</v>
      </c>
      <c r="C101" s="27" t="s">
        <v>34</v>
      </c>
      <c r="D101" s="25" t="s">
        <v>26</v>
      </c>
      <c r="E101" s="25" t="s">
        <v>157</v>
      </c>
      <c r="F101" s="25"/>
      <c r="G101" s="25"/>
      <c r="H101" s="25"/>
      <c r="I101" s="25"/>
      <c r="J101" s="25"/>
      <c r="K101" s="25"/>
      <c r="L101" s="25"/>
      <c r="M101" s="25" t="s">
        <v>27</v>
      </c>
      <c r="N101" s="25" t="s">
        <v>156</v>
      </c>
      <c r="O101" s="25" t="s">
        <v>28</v>
      </c>
      <c r="P101" s="26" t="s">
        <v>35</v>
      </c>
      <c r="Q101" s="28">
        <v>63470472</v>
      </c>
      <c r="R101" s="28">
        <v>51678575</v>
      </c>
      <c r="S101" s="28">
        <v>0</v>
      </c>
      <c r="T101" s="28">
        <v>115149047</v>
      </c>
      <c r="U101" s="28">
        <v>0</v>
      </c>
      <c r="V101" s="28">
        <v>115149047</v>
      </c>
      <c r="W101" s="28">
        <v>0</v>
      </c>
      <c r="X101" s="28">
        <v>3321577.6</v>
      </c>
      <c r="Y101" s="28">
        <v>2110510.6</v>
      </c>
      <c r="Z101" s="28">
        <v>2110510.6</v>
      </c>
      <c r="AA101" s="28">
        <v>2110510.6</v>
      </c>
    </row>
    <row r="102" spans="1:27" ht="22.5" x14ac:dyDescent="0.25">
      <c r="A102" s="25" t="s">
        <v>74</v>
      </c>
      <c r="B102" s="26" t="s">
        <v>75</v>
      </c>
      <c r="C102" s="27" t="s">
        <v>146</v>
      </c>
      <c r="D102" s="25" t="s">
        <v>26</v>
      </c>
      <c r="E102" s="25" t="s">
        <v>158</v>
      </c>
      <c r="F102" s="25" t="s">
        <v>158</v>
      </c>
      <c r="G102" s="25" t="s">
        <v>155</v>
      </c>
      <c r="H102" s="25" t="s">
        <v>159</v>
      </c>
      <c r="I102" s="25"/>
      <c r="J102" s="25"/>
      <c r="K102" s="25"/>
      <c r="L102" s="25"/>
      <c r="M102" s="25" t="s">
        <v>27</v>
      </c>
      <c r="N102" s="25" t="s">
        <v>156</v>
      </c>
      <c r="O102" s="25" t="s">
        <v>28</v>
      </c>
      <c r="P102" s="26" t="s">
        <v>147</v>
      </c>
      <c r="Q102" s="28">
        <v>0</v>
      </c>
      <c r="R102" s="28">
        <v>3000000</v>
      </c>
      <c r="S102" s="28">
        <v>0</v>
      </c>
      <c r="T102" s="28">
        <v>3000000</v>
      </c>
      <c r="U102" s="28">
        <v>0</v>
      </c>
      <c r="V102" s="28">
        <v>3000000</v>
      </c>
      <c r="W102" s="28">
        <v>0</v>
      </c>
      <c r="X102" s="28">
        <v>1027000</v>
      </c>
      <c r="Y102" s="28">
        <v>1027000</v>
      </c>
      <c r="Z102" s="28">
        <v>1027000</v>
      </c>
      <c r="AA102" s="28">
        <v>1027000</v>
      </c>
    </row>
    <row r="103" spans="1:27" ht="22.5" x14ac:dyDescent="0.25">
      <c r="A103" s="25" t="s">
        <v>74</v>
      </c>
      <c r="B103" s="26" t="s">
        <v>75</v>
      </c>
      <c r="C103" s="27" t="s">
        <v>44</v>
      </c>
      <c r="D103" s="25" t="s">
        <v>26</v>
      </c>
      <c r="E103" s="25" t="s">
        <v>166</v>
      </c>
      <c r="F103" s="25" t="s">
        <v>155</v>
      </c>
      <c r="G103" s="25"/>
      <c r="H103" s="25"/>
      <c r="I103" s="25"/>
      <c r="J103" s="25"/>
      <c r="K103" s="25"/>
      <c r="L103" s="25"/>
      <c r="M103" s="25" t="s">
        <v>27</v>
      </c>
      <c r="N103" s="25" t="s">
        <v>156</v>
      </c>
      <c r="O103" s="25" t="s">
        <v>28</v>
      </c>
      <c r="P103" s="26" t="s">
        <v>45</v>
      </c>
      <c r="Q103" s="28">
        <v>97596678</v>
      </c>
      <c r="R103" s="28">
        <v>0</v>
      </c>
      <c r="S103" s="28">
        <v>0</v>
      </c>
      <c r="T103" s="28">
        <v>97596678</v>
      </c>
      <c r="U103" s="28">
        <v>0</v>
      </c>
      <c r="V103" s="28">
        <v>97596678</v>
      </c>
      <c r="W103" s="28">
        <v>0</v>
      </c>
      <c r="X103" s="28">
        <v>95581175</v>
      </c>
      <c r="Y103" s="28">
        <v>95544755.5</v>
      </c>
      <c r="Z103" s="28">
        <v>95544755.5</v>
      </c>
      <c r="AA103" s="28">
        <v>95544755.5</v>
      </c>
    </row>
    <row r="104" spans="1:27" ht="56.25" x14ac:dyDescent="0.25">
      <c r="A104" s="25" t="s">
        <v>74</v>
      </c>
      <c r="B104" s="26" t="s">
        <v>75</v>
      </c>
      <c r="C104" s="27" t="s">
        <v>49</v>
      </c>
      <c r="D104" s="25" t="s">
        <v>48</v>
      </c>
      <c r="E104" s="25" t="s">
        <v>167</v>
      </c>
      <c r="F104" s="25" t="s">
        <v>168</v>
      </c>
      <c r="G104" s="25" t="s">
        <v>170</v>
      </c>
      <c r="H104" s="25" t="s">
        <v>171</v>
      </c>
      <c r="I104" s="25"/>
      <c r="J104" s="25"/>
      <c r="K104" s="25"/>
      <c r="L104" s="25"/>
      <c r="M104" s="25" t="s">
        <v>27</v>
      </c>
      <c r="N104" s="25" t="s">
        <v>156</v>
      </c>
      <c r="O104" s="25" t="s">
        <v>28</v>
      </c>
      <c r="P104" s="26" t="s">
        <v>50</v>
      </c>
      <c r="Q104" s="28">
        <v>352157250</v>
      </c>
      <c r="R104" s="28">
        <v>4010000</v>
      </c>
      <c r="S104" s="28">
        <v>5922500</v>
      </c>
      <c r="T104" s="28">
        <v>350244750</v>
      </c>
      <c r="U104" s="28">
        <v>0</v>
      </c>
      <c r="V104" s="28">
        <v>279190200</v>
      </c>
      <c r="W104" s="28">
        <v>71054550</v>
      </c>
      <c r="X104" s="28">
        <v>275629907</v>
      </c>
      <c r="Y104" s="28">
        <v>81963701</v>
      </c>
      <c r="Z104" s="28">
        <v>81963701</v>
      </c>
      <c r="AA104" s="28">
        <v>81963701</v>
      </c>
    </row>
    <row r="105" spans="1:27" ht="56.25" x14ac:dyDescent="0.25">
      <c r="A105" s="25" t="s">
        <v>74</v>
      </c>
      <c r="B105" s="26" t="s">
        <v>75</v>
      </c>
      <c r="C105" s="27" t="s">
        <v>51</v>
      </c>
      <c r="D105" s="25" t="s">
        <v>48</v>
      </c>
      <c r="E105" s="25" t="s">
        <v>167</v>
      </c>
      <c r="F105" s="25" t="s">
        <v>168</v>
      </c>
      <c r="G105" s="25" t="s">
        <v>172</v>
      </c>
      <c r="H105" s="25" t="s">
        <v>52</v>
      </c>
      <c r="I105" s="25"/>
      <c r="J105" s="25"/>
      <c r="K105" s="25"/>
      <c r="L105" s="25"/>
      <c r="M105" s="25" t="s">
        <v>27</v>
      </c>
      <c r="N105" s="25" t="s">
        <v>156</v>
      </c>
      <c r="O105" s="25" t="s">
        <v>28</v>
      </c>
      <c r="P105" s="26" t="s">
        <v>53</v>
      </c>
      <c r="Q105" s="28">
        <v>111838000</v>
      </c>
      <c r="R105" s="28">
        <v>0</v>
      </c>
      <c r="S105" s="28">
        <v>0</v>
      </c>
      <c r="T105" s="28">
        <v>111838000</v>
      </c>
      <c r="U105" s="28">
        <v>0</v>
      </c>
      <c r="V105" s="28">
        <v>77366250</v>
      </c>
      <c r="W105" s="28">
        <v>34471750</v>
      </c>
      <c r="X105" s="28">
        <v>69160140</v>
      </c>
      <c r="Y105" s="28">
        <v>14750941</v>
      </c>
      <c r="Z105" s="28">
        <v>14750941</v>
      </c>
      <c r="AA105" s="28">
        <v>14750941</v>
      </c>
    </row>
    <row r="106" spans="1:27" ht="90" x14ac:dyDescent="0.25">
      <c r="A106" s="25" t="s">
        <v>74</v>
      </c>
      <c r="B106" s="26" t="s">
        <v>75</v>
      </c>
      <c r="C106" s="27" t="s">
        <v>55</v>
      </c>
      <c r="D106" s="25" t="s">
        <v>48</v>
      </c>
      <c r="E106" s="25" t="s">
        <v>167</v>
      </c>
      <c r="F106" s="25" t="s">
        <v>168</v>
      </c>
      <c r="G106" s="25" t="s">
        <v>173</v>
      </c>
      <c r="H106" s="25" t="s">
        <v>174</v>
      </c>
      <c r="I106" s="25"/>
      <c r="J106" s="25"/>
      <c r="K106" s="25"/>
      <c r="L106" s="25"/>
      <c r="M106" s="25" t="s">
        <v>54</v>
      </c>
      <c r="N106" s="25" t="s">
        <v>163</v>
      </c>
      <c r="O106" s="25" t="s">
        <v>28</v>
      </c>
      <c r="P106" s="26" t="s">
        <v>56</v>
      </c>
      <c r="Q106" s="28">
        <v>83414853605</v>
      </c>
      <c r="R106" s="28">
        <v>104877762</v>
      </c>
      <c r="S106" s="28">
        <v>111618207</v>
      </c>
      <c r="T106" s="28">
        <v>83408113160</v>
      </c>
      <c r="U106" s="28">
        <v>0</v>
      </c>
      <c r="V106" s="28">
        <v>82841772841</v>
      </c>
      <c r="W106" s="28">
        <v>566340319</v>
      </c>
      <c r="X106" s="28">
        <v>82823571357</v>
      </c>
      <c r="Y106" s="28">
        <v>20594642503</v>
      </c>
      <c r="Z106" s="28">
        <v>20415849739</v>
      </c>
      <c r="AA106" s="28">
        <v>20415849739</v>
      </c>
    </row>
    <row r="107" spans="1:27" ht="90" x14ac:dyDescent="0.25">
      <c r="A107" s="25" t="s">
        <v>74</v>
      </c>
      <c r="B107" s="26" t="s">
        <v>75</v>
      </c>
      <c r="C107" s="27" t="s">
        <v>55</v>
      </c>
      <c r="D107" s="25" t="s">
        <v>48</v>
      </c>
      <c r="E107" s="25" t="s">
        <v>167</v>
      </c>
      <c r="F107" s="25" t="s">
        <v>168</v>
      </c>
      <c r="G107" s="25" t="s">
        <v>173</v>
      </c>
      <c r="H107" s="25" t="s">
        <v>174</v>
      </c>
      <c r="I107" s="25"/>
      <c r="J107" s="25"/>
      <c r="K107" s="25"/>
      <c r="L107" s="25"/>
      <c r="M107" s="25" t="s">
        <v>27</v>
      </c>
      <c r="N107" s="25" t="s">
        <v>175</v>
      </c>
      <c r="O107" s="25" t="s">
        <v>28</v>
      </c>
      <c r="P107" s="26" t="s">
        <v>56</v>
      </c>
      <c r="Q107" s="28">
        <v>1207966002</v>
      </c>
      <c r="R107" s="28">
        <v>0</v>
      </c>
      <c r="S107" s="28">
        <v>0</v>
      </c>
      <c r="T107" s="28">
        <v>1207966002</v>
      </c>
      <c r="U107" s="28">
        <v>0</v>
      </c>
      <c r="V107" s="28">
        <v>959365086</v>
      </c>
      <c r="W107" s="28">
        <v>248600916</v>
      </c>
      <c r="X107" s="28">
        <v>959365086</v>
      </c>
      <c r="Y107" s="28">
        <v>294619182</v>
      </c>
      <c r="Z107" s="28">
        <v>294619182</v>
      </c>
      <c r="AA107" s="28">
        <v>294619182</v>
      </c>
    </row>
    <row r="108" spans="1:27" ht="90" x14ac:dyDescent="0.25">
      <c r="A108" s="25" t="s">
        <v>74</v>
      </c>
      <c r="B108" s="26" t="s">
        <v>75</v>
      </c>
      <c r="C108" s="27" t="s">
        <v>55</v>
      </c>
      <c r="D108" s="25" t="s">
        <v>48</v>
      </c>
      <c r="E108" s="25" t="s">
        <v>167</v>
      </c>
      <c r="F108" s="25" t="s">
        <v>168</v>
      </c>
      <c r="G108" s="25" t="s">
        <v>173</v>
      </c>
      <c r="H108" s="25" t="s">
        <v>174</v>
      </c>
      <c r="I108" s="25"/>
      <c r="J108" s="25"/>
      <c r="K108" s="25"/>
      <c r="L108" s="25"/>
      <c r="M108" s="25" t="s">
        <v>27</v>
      </c>
      <c r="N108" s="25" t="s">
        <v>156</v>
      </c>
      <c r="O108" s="25" t="s">
        <v>28</v>
      </c>
      <c r="P108" s="26" t="s">
        <v>56</v>
      </c>
      <c r="Q108" s="28">
        <v>641840882</v>
      </c>
      <c r="R108" s="28">
        <v>0</v>
      </c>
      <c r="S108" s="28">
        <v>0</v>
      </c>
      <c r="T108" s="28">
        <v>641840882</v>
      </c>
      <c r="U108" s="28">
        <v>0</v>
      </c>
      <c r="V108" s="28">
        <v>546896201</v>
      </c>
      <c r="W108" s="28">
        <v>94944681</v>
      </c>
      <c r="X108" s="28">
        <v>402971746</v>
      </c>
      <c r="Y108" s="28">
        <v>101384570</v>
      </c>
      <c r="Z108" s="28">
        <v>101384570</v>
      </c>
      <c r="AA108" s="28">
        <v>101384570</v>
      </c>
    </row>
    <row r="109" spans="1:27" ht="56.25" x14ac:dyDescent="0.25">
      <c r="A109" s="25" t="s">
        <v>74</v>
      </c>
      <c r="B109" s="26" t="s">
        <v>75</v>
      </c>
      <c r="C109" s="27" t="s">
        <v>57</v>
      </c>
      <c r="D109" s="25" t="s">
        <v>48</v>
      </c>
      <c r="E109" s="25" t="s">
        <v>167</v>
      </c>
      <c r="F109" s="25" t="s">
        <v>168</v>
      </c>
      <c r="G109" s="25" t="s">
        <v>173</v>
      </c>
      <c r="H109" s="25" t="s">
        <v>177</v>
      </c>
      <c r="I109" s="25"/>
      <c r="J109" s="25"/>
      <c r="K109" s="25"/>
      <c r="L109" s="25"/>
      <c r="M109" s="25" t="s">
        <v>54</v>
      </c>
      <c r="N109" s="25" t="s">
        <v>163</v>
      </c>
      <c r="O109" s="25" t="s">
        <v>28</v>
      </c>
      <c r="P109" s="26" t="s">
        <v>58</v>
      </c>
      <c r="Q109" s="28">
        <v>2428916178</v>
      </c>
      <c r="R109" s="28">
        <v>246733827</v>
      </c>
      <c r="S109" s="28">
        <v>315530880</v>
      </c>
      <c r="T109" s="28">
        <v>2360119125</v>
      </c>
      <c r="U109" s="28">
        <v>0</v>
      </c>
      <c r="V109" s="28">
        <v>764088031</v>
      </c>
      <c r="W109" s="28">
        <v>1596031094</v>
      </c>
      <c r="X109" s="28">
        <v>566018916</v>
      </c>
      <c r="Y109" s="28">
        <v>72862307</v>
      </c>
      <c r="Z109" s="28">
        <v>72862307</v>
      </c>
      <c r="AA109" s="28">
        <v>72862307</v>
      </c>
    </row>
    <row r="110" spans="1:27" ht="56.25" x14ac:dyDescent="0.25">
      <c r="A110" s="25" t="s">
        <v>74</v>
      </c>
      <c r="B110" s="26" t="s">
        <v>75</v>
      </c>
      <c r="C110" s="27" t="s">
        <v>57</v>
      </c>
      <c r="D110" s="25" t="s">
        <v>48</v>
      </c>
      <c r="E110" s="25" t="s">
        <v>167</v>
      </c>
      <c r="F110" s="25" t="s">
        <v>168</v>
      </c>
      <c r="G110" s="25" t="s">
        <v>173</v>
      </c>
      <c r="H110" s="25" t="s">
        <v>177</v>
      </c>
      <c r="I110" s="25"/>
      <c r="J110" s="25"/>
      <c r="K110" s="25"/>
      <c r="L110" s="25"/>
      <c r="M110" s="25" t="s">
        <v>27</v>
      </c>
      <c r="N110" s="25" t="s">
        <v>156</v>
      </c>
      <c r="O110" s="25" t="s">
        <v>28</v>
      </c>
      <c r="P110" s="26" t="s">
        <v>58</v>
      </c>
      <c r="Q110" s="28">
        <v>8536254138</v>
      </c>
      <c r="R110" s="28">
        <v>0</v>
      </c>
      <c r="S110" s="28">
        <v>704260212</v>
      </c>
      <c r="T110" s="28">
        <v>7831993926</v>
      </c>
      <c r="U110" s="28">
        <v>0</v>
      </c>
      <c r="V110" s="28">
        <v>7138015907</v>
      </c>
      <c r="W110" s="28">
        <v>693978019</v>
      </c>
      <c r="X110" s="28">
        <v>6829857385</v>
      </c>
      <c r="Y110" s="28">
        <v>2102174479</v>
      </c>
      <c r="Z110" s="28">
        <v>2102174479</v>
      </c>
      <c r="AA110" s="28">
        <v>2102174479</v>
      </c>
    </row>
    <row r="111" spans="1:27" ht="45" x14ac:dyDescent="0.25">
      <c r="A111" s="25" t="s">
        <v>74</v>
      </c>
      <c r="B111" s="26" t="s">
        <v>75</v>
      </c>
      <c r="C111" s="27" t="s">
        <v>59</v>
      </c>
      <c r="D111" s="25" t="s">
        <v>48</v>
      </c>
      <c r="E111" s="25" t="s">
        <v>167</v>
      </c>
      <c r="F111" s="25" t="s">
        <v>168</v>
      </c>
      <c r="G111" s="25" t="s">
        <v>163</v>
      </c>
      <c r="H111" s="25" t="s">
        <v>178</v>
      </c>
      <c r="I111" s="25"/>
      <c r="J111" s="25"/>
      <c r="K111" s="25"/>
      <c r="L111" s="25"/>
      <c r="M111" s="25" t="s">
        <v>54</v>
      </c>
      <c r="N111" s="25" t="s">
        <v>179</v>
      </c>
      <c r="O111" s="25" t="s">
        <v>28</v>
      </c>
      <c r="P111" s="26" t="s">
        <v>60</v>
      </c>
      <c r="Q111" s="28">
        <v>5320810555</v>
      </c>
      <c r="R111" s="28">
        <v>73505976</v>
      </c>
      <c r="S111" s="28">
        <v>0</v>
      </c>
      <c r="T111" s="28">
        <v>5394316531</v>
      </c>
      <c r="U111" s="28">
        <v>0</v>
      </c>
      <c r="V111" s="28">
        <v>5394316531</v>
      </c>
      <c r="W111" s="28">
        <v>0</v>
      </c>
      <c r="X111" s="28">
        <v>5394316531</v>
      </c>
      <c r="Y111" s="28">
        <v>758683336</v>
      </c>
      <c r="Z111" s="28">
        <v>758683336</v>
      </c>
      <c r="AA111" s="28">
        <v>758683336</v>
      </c>
    </row>
    <row r="112" spans="1:27" ht="45" x14ac:dyDescent="0.25">
      <c r="A112" s="25" t="s">
        <v>74</v>
      </c>
      <c r="B112" s="26" t="s">
        <v>75</v>
      </c>
      <c r="C112" s="27" t="s">
        <v>59</v>
      </c>
      <c r="D112" s="25" t="s">
        <v>48</v>
      </c>
      <c r="E112" s="25" t="s">
        <v>167</v>
      </c>
      <c r="F112" s="25" t="s">
        <v>168</v>
      </c>
      <c r="G112" s="25" t="s">
        <v>163</v>
      </c>
      <c r="H112" s="25" t="s">
        <v>178</v>
      </c>
      <c r="I112" s="25"/>
      <c r="J112" s="25"/>
      <c r="K112" s="25"/>
      <c r="L112" s="25"/>
      <c r="M112" s="25" t="s">
        <v>27</v>
      </c>
      <c r="N112" s="25" t="s">
        <v>176</v>
      </c>
      <c r="O112" s="25" t="s">
        <v>28</v>
      </c>
      <c r="P112" s="26" t="s">
        <v>60</v>
      </c>
      <c r="Q112" s="28">
        <v>4250858988</v>
      </c>
      <c r="R112" s="28">
        <v>420827384</v>
      </c>
      <c r="S112" s="28">
        <v>0</v>
      </c>
      <c r="T112" s="28">
        <v>4671686372</v>
      </c>
      <c r="U112" s="28">
        <v>0</v>
      </c>
      <c r="V112" s="28">
        <v>4082070664</v>
      </c>
      <c r="W112" s="28">
        <v>589615708</v>
      </c>
      <c r="X112" s="28">
        <v>3112770251</v>
      </c>
      <c r="Y112" s="28">
        <v>1283429979</v>
      </c>
      <c r="Z112" s="28">
        <v>1283429979</v>
      </c>
      <c r="AA112" s="28">
        <v>1283429979</v>
      </c>
    </row>
    <row r="113" spans="1:27" ht="45" x14ac:dyDescent="0.25">
      <c r="A113" s="25" t="s">
        <v>74</v>
      </c>
      <c r="B113" s="26" t="s">
        <v>75</v>
      </c>
      <c r="C113" s="27" t="s">
        <v>59</v>
      </c>
      <c r="D113" s="25" t="s">
        <v>48</v>
      </c>
      <c r="E113" s="25" t="s">
        <v>167</v>
      </c>
      <c r="F113" s="25" t="s">
        <v>168</v>
      </c>
      <c r="G113" s="25" t="s">
        <v>163</v>
      </c>
      <c r="H113" s="25" t="s">
        <v>178</v>
      </c>
      <c r="I113" s="25"/>
      <c r="J113" s="25"/>
      <c r="K113" s="25"/>
      <c r="L113" s="25"/>
      <c r="M113" s="25" t="s">
        <v>27</v>
      </c>
      <c r="N113" s="25" t="s">
        <v>156</v>
      </c>
      <c r="O113" s="25" t="s">
        <v>28</v>
      </c>
      <c r="P113" s="26" t="s">
        <v>60</v>
      </c>
      <c r="Q113" s="28">
        <v>48158660516</v>
      </c>
      <c r="R113" s="28">
        <v>160028930</v>
      </c>
      <c r="S113" s="28">
        <v>170288684</v>
      </c>
      <c r="T113" s="28">
        <v>48148400762</v>
      </c>
      <c r="U113" s="28">
        <v>0</v>
      </c>
      <c r="V113" s="28">
        <v>32992749018</v>
      </c>
      <c r="W113" s="28">
        <v>15155651744</v>
      </c>
      <c r="X113" s="28">
        <v>32862262341</v>
      </c>
      <c r="Y113" s="28">
        <v>21096523225</v>
      </c>
      <c r="Z113" s="28">
        <v>21096523225</v>
      </c>
      <c r="AA113" s="28">
        <v>21096523225</v>
      </c>
    </row>
    <row r="114" spans="1:27" ht="56.25" x14ac:dyDescent="0.25">
      <c r="A114" s="25" t="s">
        <v>74</v>
      </c>
      <c r="B114" s="26" t="s">
        <v>75</v>
      </c>
      <c r="C114" s="27" t="s">
        <v>61</v>
      </c>
      <c r="D114" s="25" t="s">
        <v>48</v>
      </c>
      <c r="E114" s="25" t="s">
        <v>180</v>
      </c>
      <c r="F114" s="25" t="s">
        <v>168</v>
      </c>
      <c r="G114" s="25" t="s">
        <v>169</v>
      </c>
      <c r="H114" s="25" t="s">
        <v>177</v>
      </c>
      <c r="I114" s="25"/>
      <c r="J114" s="25"/>
      <c r="K114" s="25"/>
      <c r="L114" s="25"/>
      <c r="M114" s="25" t="s">
        <v>27</v>
      </c>
      <c r="N114" s="25" t="s">
        <v>156</v>
      </c>
      <c r="O114" s="25" t="s">
        <v>28</v>
      </c>
      <c r="P114" s="26" t="s">
        <v>58</v>
      </c>
      <c r="Q114" s="28">
        <v>131887859</v>
      </c>
      <c r="R114" s="28">
        <v>5735842</v>
      </c>
      <c r="S114" s="28">
        <v>0</v>
      </c>
      <c r="T114" s="28">
        <v>137623701</v>
      </c>
      <c r="U114" s="28">
        <v>0</v>
      </c>
      <c r="V114" s="28">
        <v>94140701</v>
      </c>
      <c r="W114" s="28">
        <v>43483000</v>
      </c>
      <c r="X114" s="28">
        <v>90450950</v>
      </c>
      <c r="Y114" s="28">
        <v>34366841</v>
      </c>
      <c r="Z114" s="28">
        <v>34366841</v>
      </c>
      <c r="AA114" s="28">
        <v>34366841</v>
      </c>
    </row>
    <row r="115" spans="1:27" ht="45" x14ac:dyDescent="0.25">
      <c r="A115" s="25" t="s">
        <v>74</v>
      </c>
      <c r="B115" s="26" t="s">
        <v>75</v>
      </c>
      <c r="C115" s="27" t="s">
        <v>183</v>
      </c>
      <c r="D115" s="25" t="s">
        <v>48</v>
      </c>
      <c r="E115" s="25" t="s">
        <v>180</v>
      </c>
      <c r="F115" s="25" t="s">
        <v>168</v>
      </c>
      <c r="G115" s="25" t="s">
        <v>170</v>
      </c>
      <c r="H115" s="25" t="s">
        <v>62</v>
      </c>
      <c r="I115" s="25"/>
      <c r="J115" s="25"/>
      <c r="K115" s="25"/>
      <c r="L115" s="25"/>
      <c r="M115" s="25" t="s">
        <v>27</v>
      </c>
      <c r="N115" s="25" t="s">
        <v>156</v>
      </c>
      <c r="O115" s="25" t="s">
        <v>28</v>
      </c>
      <c r="P115" s="26" t="s">
        <v>63</v>
      </c>
      <c r="Q115" s="28">
        <v>1605537288</v>
      </c>
      <c r="R115" s="28">
        <v>564973036</v>
      </c>
      <c r="S115" s="28">
        <v>23945740</v>
      </c>
      <c r="T115" s="28">
        <v>2146564584</v>
      </c>
      <c r="U115" s="28">
        <v>0</v>
      </c>
      <c r="V115" s="28">
        <v>2123963978</v>
      </c>
      <c r="W115" s="28">
        <v>22600606</v>
      </c>
      <c r="X115" s="28">
        <v>1722011516</v>
      </c>
      <c r="Y115" s="28">
        <v>562237874</v>
      </c>
      <c r="Z115" s="28">
        <v>562237874</v>
      </c>
      <c r="AA115" s="28">
        <v>562237874</v>
      </c>
    </row>
    <row r="116" spans="1:27" ht="22.5" x14ac:dyDescent="0.25">
      <c r="A116" s="25" t="s">
        <v>76</v>
      </c>
      <c r="B116" s="26" t="s">
        <v>77</v>
      </c>
      <c r="C116" s="27" t="s">
        <v>34</v>
      </c>
      <c r="D116" s="25" t="s">
        <v>26</v>
      </c>
      <c r="E116" s="25" t="s">
        <v>157</v>
      </c>
      <c r="F116" s="25"/>
      <c r="G116" s="25"/>
      <c r="H116" s="25"/>
      <c r="I116" s="25"/>
      <c r="J116" s="25"/>
      <c r="K116" s="25"/>
      <c r="L116" s="25"/>
      <c r="M116" s="25" t="s">
        <v>27</v>
      </c>
      <c r="N116" s="25" t="s">
        <v>156</v>
      </c>
      <c r="O116" s="25" t="s">
        <v>28</v>
      </c>
      <c r="P116" s="26" t="s">
        <v>35</v>
      </c>
      <c r="Q116" s="28">
        <v>38287394</v>
      </c>
      <c r="R116" s="28">
        <v>1500000</v>
      </c>
      <c r="S116" s="28">
        <v>0</v>
      </c>
      <c r="T116" s="28">
        <v>39787394</v>
      </c>
      <c r="U116" s="28">
        <v>0</v>
      </c>
      <c r="V116" s="28">
        <v>39787394</v>
      </c>
      <c r="W116" s="28">
        <v>0</v>
      </c>
      <c r="X116" s="28">
        <v>2737771</v>
      </c>
      <c r="Y116" s="28">
        <v>1301141.93</v>
      </c>
      <c r="Z116" s="28">
        <v>1301141.93</v>
      </c>
      <c r="AA116" s="28">
        <v>1301141.93</v>
      </c>
    </row>
    <row r="117" spans="1:27" ht="22.5" x14ac:dyDescent="0.25">
      <c r="A117" s="25" t="s">
        <v>76</v>
      </c>
      <c r="B117" s="26" t="s">
        <v>77</v>
      </c>
      <c r="C117" s="27" t="s">
        <v>44</v>
      </c>
      <c r="D117" s="25" t="s">
        <v>26</v>
      </c>
      <c r="E117" s="25" t="s">
        <v>166</v>
      </c>
      <c r="F117" s="25" t="s">
        <v>155</v>
      </c>
      <c r="G117" s="25"/>
      <c r="H117" s="25"/>
      <c r="I117" s="25"/>
      <c r="J117" s="25"/>
      <c r="K117" s="25"/>
      <c r="L117" s="25"/>
      <c r="M117" s="25" t="s">
        <v>27</v>
      </c>
      <c r="N117" s="25" t="s">
        <v>156</v>
      </c>
      <c r="O117" s="25" t="s">
        <v>28</v>
      </c>
      <c r="P117" s="26" t="s">
        <v>45</v>
      </c>
      <c r="Q117" s="28">
        <v>45641410</v>
      </c>
      <c r="R117" s="28">
        <v>6740971</v>
      </c>
      <c r="S117" s="28">
        <v>0</v>
      </c>
      <c r="T117" s="28">
        <v>52382381</v>
      </c>
      <c r="U117" s="28">
        <v>0</v>
      </c>
      <c r="V117" s="28">
        <v>52382381</v>
      </c>
      <c r="W117" s="28">
        <v>0</v>
      </c>
      <c r="X117" s="28">
        <v>52200513</v>
      </c>
      <c r="Y117" s="28">
        <v>52200513</v>
      </c>
      <c r="Z117" s="28">
        <v>52200513</v>
      </c>
      <c r="AA117" s="28">
        <v>52200513</v>
      </c>
    </row>
    <row r="118" spans="1:27" ht="56.25" x14ac:dyDescent="0.25">
      <c r="A118" s="25" t="s">
        <v>76</v>
      </c>
      <c r="B118" s="26" t="s">
        <v>77</v>
      </c>
      <c r="C118" s="27" t="s">
        <v>49</v>
      </c>
      <c r="D118" s="25" t="s">
        <v>48</v>
      </c>
      <c r="E118" s="25" t="s">
        <v>167</v>
      </c>
      <c r="F118" s="25" t="s">
        <v>168</v>
      </c>
      <c r="G118" s="25" t="s">
        <v>170</v>
      </c>
      <c r="H118" s="25" t="s">
        <v>171</v>
      </c>
      <c r="I118" s="25"/>
      <c r="J118" s="25"/>
      <c r="K118" s="25"/>
      <c r="L118" s="25"/>
      <c r="M118" s="25" t="s">
        <v>27</v>
      </c>
      <c r="N118" s="25" t="s">
        <v>156</v>
      </c>
      <c r="O118" s="25" t="s">
        <v>28</v>
      </c>
      <c r="P118" s="26" t="s">
        <v>50</v>
      </c>
      <c r="Q118" s="28">
        <v>258766250</v>
      </c>
      <c r="R118" s="28">
        <v>4025000</v>
      </c>
      <c r="S118" s="28">
        <v>0</v>
      </c>
      <c r="T118" s="28">
        <v>262791250</v>
      </c>
      <c r="U118" s="28">
        <v>0</v>
      </c>
      <c r="V118" s="28">
        <v>207609000</v>
      </c>
      <c r="W118" s="28">
        <v>55182250</v>
      </c>
      <c r="X118" s="28">
        <v>203340963</v>
      </c>
      <c r="Y118" s="28">
        <v>67002999.310000002</v>
      </c>
      <c r="Z118" s="28">
        <v>67002999.310000002</v>
      </c>
      <c r="AA118" s="28">
        <v>67002999.310000002</v>
      </c>
    </row>
    <row r="119" spans="1:27" ht="56.25" x14ac:dyDescent="0.25">
      <c r="A119" s="25" t="s">
        <v>76</v>
      </c>
      <c r="B119" s="26" t="s">
        <v>77</v>
      </c>
      <c r="C119" s="27" t="s">
        <v>51</v>
      </c>
      <c r="D119" s="25" t="s">
        <v>48</v>
      </c>
      <c r="E119" s="25" t="s">
        <v>167</v>
      </c>
      <c r="F119" s="25" t="s">
        <v>168</v>
      </c>
      <c r="G119" s="25" t="s">
        <v>172</v>
      </c>
      <c r="H119" s="25" t="s">
        <v>52</v>
      </c>
      <c r="I119" s="25"/>
      <c r="J119" s="25"/>
      <c r="K119" s="25"/>
      <c r="L119" s="25"/>
      <c r="M119" s="25" t="s">
        <v>27</v>
      </c>
      <c r="N119" s="25" t="s">
        <v>156</v>
      </c>
      <c r="O119" s="25" t="s">
        <v>28</v>
      </c>
      <c r="P119" s="26" t="s">
        <v>53</v>
      </c>
      <c r="Q119" s="28">
        <v>2408881875</v>
      </c>
      <c r="R119" s="28">
        <v>17800</v>
      </c>
      <c r="S119" s="28">
        <v>0</v>
      </c>
      <c r="T119" s="28">
        <v>2408899675</v>
      </c>
      <c r="U119" s="28">
        <v>0</v>
      </c>
      <c r="V119" s="28">
        <v>94691800</v>
      </c>
      <c r="W119" s="28">
        <v>2314207875</v>
      </c>
      <c r="X119" s="28">
        <v>88571194</v>
      </c>
      <c r="Y119" s="28">
        <v>14063914</v>
      </c>
      <c r="Z119" s="28">
        <v>14063914</v>
      </c>
      <c r="AA119" s="28">
        <v>14063914</v>
      </c>
    </row>
    <row r="120" spans="1:27" ht="90" x14ac:dyDescent="0.25">
      <c r="A120" s="25" t="s">
        <v>76</v>
      </c>
      <c r="B120" s="26" t="s">
        <v>77</v>
      </c>
      <c r="C120" s="27" t="s">
        <v>55</v>
      </c>
      <c r="D120" s="25" t="s">
        <v>48</v>
      </c>
      <c r="E120" s="25" t="s">
        <v>167</v>
      </c>
      <c r="F120" s="25" t="s">
        <v>168</v>
      </c>
      <c r="G120" s="25" t="s">
        <v>173</v>
      </c>
      <c r="H120" s="25" t="s">
        <v>174</v>
      </c>
      <c r="I120" s="25"/>
      <c r="J120" s="25"/>
      <c r="K120" s="25"/>
      <c r="L120" s="25"/>
      <c r="M120" s="25" t="s">
        <v>54</v>
      </c>
      <c r="N120" s="25" t="s">
        <v>163</v>
      </c>
      <c r="O120" s="25" t="s">
        <v>28</v>
      </c>
      <c r="P120" s="26" t="s">
        <v>56</v>
      </c>
      <c r="Q120" s="28">
        <v>67184095841</v>
      </c>
      <c r="R120" s="28">
        <v>0</v>
      </c>
      <c r="S120" s="28">
        <v>0</v>
      </c>
      <c r="T120" s="28">
        <v>67184095841</v>
      </c>
      <c r="U120" s="28">
        <v>0</v>
      </c>
      <c r="V120" s="28">
        <v>61027506699</v>
      </c>
      <c r="W120" s="28">
        <v>6156589142</v>
      </c>
      <c r="X120" s="28">
        <v>60946893633</v>
      </c>
      <c r="Y120" s="28">
        <v>12766379904</v>
      </c>
      <c r="Z120" s="28">
        <v>12766379904</v>
      </c>
      <c r="AA120" s="28">
        <v>12766379904</v>
      </c>
    </row>
    <row r="121" spans="1:27" ht="90" x14ac:dyDescent="0.25">
      <c r="A121" s="25" t="s">
        <v>76</v>
      </c>
      <c r="B121" s="26" t="s">
        <v>77</v>
      </c>
      <c r="C121" s="27" t="s">
        <v>55</v>
      </c>
      <c r="D121" s="25" t="s">
        <v>48</v>
      </c>
      <c r="E121" s="25" t="s">
        <v>167</v>
      </c>
      <c r="F121" s="25" t="s">
        <v>168</v>
      </c>
      <c r="G121" s="25" t="s">
        <v>173</v>
      </c>
      <c r="H121" s="25" t="s">
        <v>174</v>
      </c>
      <c r="I121" s="25"/>
      <c r="J121" s="25"/>
      <c r="K121" s="25"/>
      <c r="L121" s="25"/>
      <c r="M121" s="25" t="s">
        <v>27</v>
      </c>
      <c r="N121" s="25" t="s">
        <v>175</v>
      </c>
      <c r="O121" s="25" t="s">
        <v>28</v>
      </c>
      <c r="P121" s="26" t="s">
        <v>56</v>
      </c>
      <c r="Q121" s="28">
        <v>808744092</v>
      </c>
      <c r="R121" s="28">
        <v>0</v>
      </c>
      <c r="S121" s="28">
        <v>0</v>
      </c>
      <c r="T121" s="28">
        <v>808744092</v>
      </c>
      <c r="U121" s="28">
        <v>0</v>
      </c>
      <c r="V121" s="28">
        <v>618488384</v>
      </c>
      <c r="W121" s="28">
        <v>190255708</v>
      </c>
      <c r="X121" s="28">
        <v>618488384</v>
      </c>
      <c r="Y121" s="28">
        <v>216633746</v>
      </c>
      <c r="Z121" s="28">
        <v>216633746</v>
      </c>
      <c r="AA121" s="28">
        <v>216633746</v>
      </c>
    </row>
    <row r="122" spans="1:27" ht="90" x14ac:dyDescent="0.25">
      <c r="A122" s="25" t="s">
        <v>76</v>
      </c>
      <c r="B122" s="26" t="s">
        <v>77</v>
      </c>
      <c r="C122" s="27" t="s">
        <v>55</v>
      </c>
      <c r="D122" s="25" t="s">
        <v>48</v>
      </c>
      <c r="E122" s="25" t="s">
        <v>167</v>
      </c>
      <c r="F122" s="25" t="s">
        <v>168</v>
      </c>
      <c r="G122" s="25" t="s">
        <v>173</v>
      </c>
      <c r="H122" s="25" t="s">
        <v>174</v>
      </c>
      <c r="I122" s="25"/>
      <c r="J122" s="25"/>
      <c r="K122" s="25"/>
      <c r="L122" s="25"/>
      <c r="M122" s="25" t="s">
        <v>27</v>
      </c>
      <c r="N122" s="25" t="s">
        <v>156</v>
      </c>
      <c r="O122" s="25" t="s">
        <v>28</v>
      </c>
      <c r="P122" s="26" t="s">
        <v>56</v>
      </c>
      <c r="Q122" s="28">
        <v>690397720</v>
      </c>
      <c r="R122" s="28">
        <v>150000</v>
      </c>
      <c r="S122" s="28">
        <v>151818182</v>
      </c>
      <c r="T122" s="28">
        <v>538729538</v>
      </c>
      <c r="U122" s="28">
        <v>0</v>
      </c>
      <c r="V122" s="28">
        <v>284899632</v>
      </c>
      <c r="W122" s="28">
        <v>253829906</v>
      </c>
      <c r="X122" s="28">
        <v>268953712</v>
      </c>
      <c r="Y122" s="28">
        <v>62243976.880000003</v>
      </c>
      <c r="Z122" s="28">
        <v>62243976.880000003</v>
      </c>
      <c r="AA122" s="28">
        <v>62243976.880000003</v>
      </c>
    </row>
    <row r="123" spans="1:27" ht="56.25" x14ac:dyDescent="0.25">
      <c r="A123" s="25" t="s">
        <v>76</v>
      </c>
      <c r="B123" s="26" t="s">
        <v>77</v>
      </c>
      <c r="C123" s="27" t="s">
        <v>57</v>
      </c>
      <c r="D123" s="25" t="s">
        <v>48</v>
      </c>
      <c r="E123" s="25" t="s">
        <v>167</v>
      </c>
      <c r="F123" s="25" t="s">
        <v>168</v>
      </c>
      <c r="G123" s="25" t="s">
        <v>173</v>
      </c>
      <c r="H123" s="25" t="s">
        <v>177</v>
      </c>
      <c r="I123" s="25"/>
      <c r="J123" s="25"/>
      <c r="K123" s="25"/>
      <c r="L123" s="25"/>
      <c r="M123" s="25" t="s">
        <v>54</v>
      </c>
      <c r="N123" s="25" t="s">
        <v>163</v>
      </c>
      <c r="O123" s="25" t="s">
        <v>28</v>
      </c>
      <c r="P123" s="26" t="s">
        <v>58</v>
      </c>
      <c r="Q123" s="28">
        <v>538624020</v>
      </c>
      <c r="R123" s="28">
        <v>444178411</v>
      </c>
      <c r="S123" s="28">
        <v>0</v>
      </c>
      <c r="T123" s="28">
        <v>982802431</v>
      </c>
      <c r="U123" s="28">
        <v>0</v>
      </c>
      <c r="V123" s="28">
        <v>155251979</v>
      </c>
      <c r="W123" s="28">
        <v>827550452</v>
      </c>
      <c r="X123" s="28">
        <v>120866947</v>
      </c>
      <c r="Y123" s="28">
        <v>35563375.920000002</v>
      </c>
      <c r="Z123" s="28">
        <v>35563375.920000002</v>
      </c>
      <c r="AA123" s="28">
        <v>35563375.920000002</v>
      </c>
    </row>
    <row r="124" spans="1:27" ht="56.25" x14ac:dyDescent="0.25">
      <c r="A124" s="25" t="s">
        <v>76</v>
      </c>
      <c r="B124" s="26" t="s">
        <v>77</v>
      </c>
      <c r="C124" s="27" t="s">
        <v>57</v>
      </c>
      <c r="D124" s="25" t="s">
        <v>48</v>
      </c>
      <c r="E124" s="25" t="s">
        <v>167</v>
      </c>
      <c r="F124" s="25" t="s">
        <v>168</v>
      </c>
      <c r="G124" s="25" t="s">
        <v>173</v>
      </c>
      <c r="H124" s="25" t="s">
        <v>177</v>
      </c>
      <c r="I124" s="25"/>
      <c r="J124" s="25"/>
      <c r="K124" s="25"/>
      <c r="L124" s="25"/>
      <c r="M124" s="25" t="s">
        <v>27</v>
      </c>
      <c r="N124" s="25" t="s">
        <v>156</v>
      </c>
      <c r="O124" s="25" t="s">
        <v>28</v>
      </c>
      <c r="P124" s="26" t="s">
        <v>58</v>
      </c>
      <c r="Q124" s="28">
        <v>7205555193</v>
      </c>
      <c r="R124" s="28">
        <v>677963830</v>
      </c>
      <c r="S124" s="28">
        <v>1253287268</v>
      </c>
      <c r="T124" s="28">
        <v>6630231755</v>
      </c>
      <c r="U124" s="28">
        <v>0</v>
      </c>
      <c r="V124" s="28">
        <v>5554055653</v>
      </c>
      <c r="W124" s="28">
        <v>1076176102</v>
      </c>
      <c r="X124" s="28">
        <v>4952485021</v>
      </c>
      <c r="Y124" s="28">
        <v>659153486.61000001</v>
      </c>
      <c r="Z124" s="28">
        <v>659153486.61000001</v>
      </c>
      <c r="AA124" s="28">
        <v>659153486.61000001</v>
      </c>
    </row>
    <row r="125" spans="1:27" ht="45" x14ac:dyDescent="0.25">
      <c r="A125" s="25" t="s">
        <v>76</v>
      </c>
      <c r="B125" s="26" t="s">
        <v>77</v>
      </c>
      <c r="C125" s="27" t="s">
        <v>59</v>
      </c>
      <c r="D125" s="25" t="s">
        <v>48</v>
      </c>
      <c r="E125" s="25" t="s">
        <v>167</v>
      </c>
      <c r="F125" s="25" t="s">
        <v>168</v>
      </c>
      <c r="G125" s="25" t="s">
        <v>163</v>
      </c>
      <c r="H125" s="25" t="s">
        <v>178</v>
      </c>
      <c r="I125" s="25"/>
      <c r="J125" s="25"/>
      <c r="K125" s="25"/>
      <c r="L125" s="25"/>
      <c r="M125" s="25" t="s">
        <v>54</v>
      </c>
      <c r="N125" s="25" t="s">
        <v>179</v>
      </c>
      <c r="O125" s="25" t="s">
        <v>28</v>
      </c>
      <c r="P125" s="26" t="s">
        <v>60</v>
      </c>
      <c r="Q125" s="28">
        <v>507360695</v>
      </c>
      <c r="R125" s="28">
        <v>119109505</v>
      </c>
      <c r="S125" s="28">
        <v>0</v>
      </c>
      <c r="T125" s="28">
        <v>626470200</v>
      </c>
      <c r="U125" s="28">
        <v>0</v>
      </c>
      <c r="V125" s="28">
        <v>626470200</v>
      </c>
      <c r="W125" s="28">
        <v>0</v>
      </c>
      <c r="X125" s="28">
        <v>626470200</v>
      </c>
      <c r="Y125" s="28">
        <v>115077869</v>
      </c>
      <c r="Z125" s="28">
        <v>115077869</v>
      </c>
      <c r="AA125" s="28">
        <v>115077869</v>
      </c>
    </row>
    <row r="126" spans="1:27" ht="45" x14ac:dyDescent="0.25">
      <c r="A126" s="25" t="s">
        <v>76</v>
      </c>
      <c r="B126" s="26" t="s">
        <v>77</v>
      </c>
      <c r="C126" s="27" t="s">
        <v>59</v>
      </c>
      <c r="D126" s="25" t="s">
        <v>48</v>
      </c>
      <c r="E126" s="25" t="s">
        <v>167</v>
      </c>
      <c r="F126" s="25" t="s">
        <v>168</v>
      </c>
      <c r="G126" s="25" t="s">
        <v>163</v>
      </c>
      <c r="H126" s="25" t="s">
        <v>178</v>
      </c>
      <c r="I126" s="25"/>
      <c r="J126" s="25"/>
      <c r="K126" s="25"/>
      <c r="L126" s="25"/>
      <c r="M126" s="25" t="s">
        <v>27</v>
      </c>
      <c r="N126" s="25" t="s">
        <v>176</v>
      </c>
      <c r="O126" s="25" t="s">
        <v>28</v>
      </c>
      <c r="P126" s="26" t="s">
        <v>60</v>
      </c>
      <c r="Q126" s="28">
        <v>2196834015</v>
      </c>
      <c r="R126" s="28">
        <v>21619109</v>
      </c>
      <c r="S126" s="28">
        <v>293697865</v>
      </c>
      <c r="T126" s="28">
        <v>1924755259</v>
      </c>
      <c r="U126" s="28">
        <v>0</v>
      </c>
      <c r="V126" s="28">
        <v>1826237025</v>
      </c>
      <c r="W126" s="28">
        <v>98518234</v>
      </c>
      <c r="X126" s="28">
        <v>1684287706</v>
      </c>
      <c r="Y126" s="28">
        <v>603808736</v>
      </c>
      <c r="Z126" s="28">
        <v>603808736</v>
      </c>
      <c r="AA126" s="28">
        <v>603808736</v>
      </c>
    </row>
    <row r="127" spans="1:27" ht="45" x14ac:dyDescent="0.25">
      <c r="A127" s="25" t="s">
        <v>76</v>
      </c>
      <c r="B127" s="26" t="s">
        <v>77</v>
      </c>
      <c r="C127" s="27" t="s">
        <v>59</v>
      </c>
      <c r="D127" s="25" t="s">
        <v>48</v>
      </c>
      <c r="E127" s="25" t="s">
        <v>167</v>
      </c>
      <c r="F127" s="25" t="s">
        <v>168</v>
      </c>
      <c r="G127" s="25" t="s">
        <v>163</v>
      </c>
      <c r="H127" s="25" t="s">
        <v>178</v>
      </c>
      <c r="I127" s="25"/>
      <c r="J127" s="25"/>
      <c r="K127" s="25"/>
      <c r="L127" s="25"/>
      <c r="M127" s="25" t="s">
        <v>27</v>
      </c>
      <c r="N127" s="25" t="s">
        <v>156</v>
      </c>
      <c r="O127" s="25" t="s">
        <v>28</v>
      </c>
      <c r="P127" s="26" t="s">
        <v>60</v>
      </c>
      <c r="Q127" s="28">
        <v>5998016661</v>
      </c>
      <c r="R127" s="28">
        <v>217421905</v>
      </c>
      <c r="S127" s="28">
        <v>9943446</v>
      </c>
      <c r="T127" s="28">
        <v>6205495120</v>
      </c>
      <c r="U127" s="28">
        <v>0</v>
      </c>
      <c r="V127" s="28">
        <v>4172901142</v>
      </c>
      <c r="W127" s="28">
        <v>2032593978</v>
      </c>
      <c r="X127" s="28">
        <v>4072055418</v>
      </c>
      <c r="Y127" s="28">
        <v>2525957722.5599999</v>
      </c>
      <c r="Z127" s="28">
        <v>2525957722.5599999</v>
      </c>
      <c r="AA127" s="28">
        <v>2525957722.5599999</v>
      </c>
    </row>
    <row r="128" spans="1:27" ht="56.25" x14ac:dyDescent="0.25">
      <c r="A128" s="25" t="s">
        <v>76</v>
      </c>
      <c r="B128" s="26" t="s">
        <v>77</v>
      </c>
      <c r="C128" s="27" t="s">
        <v>61</v>
      </c>
      <c r="D128" s="25" t="s">
        <v>48</v>
      </c>
      <c r="E128" s="25" t="s">
        <v>180</v>
      </c>
      <c r="F128" s="25" t="s">
        <v>168</v>
      </c>
      <c r="G128" s="25" t="s">
        <v>169</v>
      </c>
      <c r="H128" s="25" t="s">
        <v>177</v>
      </c>
      <c r="I128" s="25"/>
      <c r="J128" s="25"/>
      <c r="K128" s="25"/>
      <c r="L128" s="25"/>
      <c r="M128" s="25" t="s">
        <v>27</v>
      </c>
      <c r="N128" s="25" t="s">
        <v>156</v>
      </c>
      <c r="O128" s="25" t="s">
        <v>28</v>
      </c>
      <c r="P128" s="26" t="s">
        <v>58</v>
      </c>
      <c r="Q128" s="28">
        <v>131836174</v>
      </c>
      <c r="R128" s="28">
        <v>5742842</v>
      </c>
      <c r="S128" s="28">
        <v>0</v>
      </c>
      <c r="T128" s="28">
        <v>137579016</v>
      </c>
      <c r="U128" s="28">
        <v>0</v>
      </c>
      <c r="V128" s="28">
        <v>94096016</v>
      </c>
      <c r="W128" s="28">
        <v>43483000</v>
      </c>
      <c r="X128" s="28">
        <v>88843158</v>
      </c>
      <c r="Y128" s="28">
        <v>33891100.399999999</v>
      </c>
      <c r="Z128" s="28">
        <v>33891100.399999999</v>
      </c>
      <c r="AA128" s="28">
        <v>33891100.399999999</v>
      </c>
    </row>
    <row r="129" spans="1:27" ht="45" x14ac:dyDescent="0.25">
      <c r="A129" s="25" t="s">
        <v>76</v>
      </c>
      <c r="B129" s="26" t="s">
        <v>77</v>
      </c>
      <c r="C129" s="27" t="s">
        <v>183</v>
      </c>
      <c r="D129" s="25" t="s">
        <v>48</v>
      </c>
      <c r="E129" s="25" t="s">
        <v>180</v>
      </c>
      <c r="F129" s="25" t="s">
        <v>168</v>
      </c>
      <c r="G129" s="25" t="s">
        <v>170</v>
      </c>
      <c r="H129" s="25" t="s">
        <v>62</v>
      </c>
      <c r="I129" s="25"/>
      <c r="J129" s="25"/>
      <c r="K129" s="25"/>
      <c r="L129" s="25"/>
      <c r="M129" s="25" t="s">
        <v>27</v>
      </c>
      <c r="N129" s="25" t="s">
        <v>156</v>
      </c>
      <c r="O129" s="25" t="s">
        <v>28</v>
      </c>
      <c r="P129" s="26" t="s">
        <v>63</v>
      </c>
      <c r="Q129" s="28">
        <v>1167545964</v>
      </c>
      <c r="R129" s="28">
        <v>355765024</v>
      </c>
      <c r="S129" s="28">
        <v>187425000</v>
      </c>
      <c r="T129" s="28">
        <v>1335885988</v>
      </c>
      <c r="U129" s="28">
        <v>0</v>
      </c>
      <c r="V129" s="28">
        <v>1225539714</v>
      </c>
      <c r="W129" s="28">
        <v>110346274</v>
      </c>
      <c r="X129" s="28">
        <v>1167363294</v>
      </c>
      <c r="Y129" s="28">
        <v>213686678.22999999</v>
      </c>
      <c r="Z129" s="28">
        <v>213686678.22999999</v>
      </c>
      <c r="AA129" s="28">
        <v>213686678.22999999</v>
      </c>
    </row>
    <row r="130" spans="1:27" ht="22.5" x14ac:dyDescent="0.25">
      <c r="A130" s="25" t="s">
        <v>78</v>
      </c>
      <c r="B130" s="26" t="s">
        <v>79</v>
      </c>
      <c r="C130" s="27" t="s">
        <v>34</v>
      </c>
      <c r="D130" s="25" t="s">
        <v>26</v>
      </c>
      <c r="E130" s="25" t="s">
        <v>157</v>
      </c>
      <c r="F130" s="25"/>
      <c r="G130" s="25"/>
      <c r="H130" s="25"/>
      <c r="I130" s="25"/>
      <c r="J130" s="25"/>
      <c r="K130" s="25"/>
      <c r="L130" s="25"/>
      <c r="M130" s="25" t="s">
        <v>27</v>
      </c>
      <c r="N130" s="25" t="s">
        <v>156</v>
      </c>
      <c r="O130" s="25" t="s">
        <v>28</v>
      </c>
      <c r="P130" s="26" t="s">
        <v>35</v>
      </c>
      <c r="Q130" s="28">
        <v>70862380</v>
      </c>
      <c r="R130" s="28">
        <v>51808899</v>
      </c>
      <c r="S130" s="28">
        <v>0</v>
      </c>
      <c r="T130" s="28">
        <v>122671279</v>
      </c>
      <c r="U130" s="28">
        <v>0</v>
      </c>
      <c r="V130" s="28">
        <v>122671279</v>
      </c>
      <c r="W130" s="28">
        <v>0</v>
      </c>
      <c r="X130" s="28">
        <v>86432219</v>
      </c>
      <c r="Y130" s="28">
        <v>5820679</v>
      </c>
      <c r="Z130" s="28">
        <v>5820679</v>
      </c>
      <c r="AA130" s="28">
        <v>5820679</v>
      </c>
    </row>
    <row r="131" spans="1:27" ht="22.5" x14ac:dyDescent="0.25">
      <c r="A131" s="25" t="s">
        <v>78</v>
      </c>
      <c r="B131" s="26" t="s">
        <v>79</v>
      </c>
      <c r="C131" s="27" t="s">
        <v>44</v>
      </c>
      <c r="D131" s="25" t="s">
        <v>26</v>
      </c>
      <c r="E131" s="25" t="s">
        <v>166</v>
      </c>
      <c r="F131" s="25" t="s">
        <v>155</v>
      </c>
      <c r="G131" s="25"/>
      <c r="H131" s="25"/>
      <c r="I131" s="25"/>
      <c r="J131" s="25"/>
      <c r="K131" s="25"/>
      <c r="L131" s="25"/>
      <c r="M131" s="25" t="s">
        <v>27</v>
      </c>
      <c r="N131" s="25" t="s">
        <v>156</v>
      </c>
      <c r="O131" s="25" t="s">
        <v>28</v>
      </c>
      <c r="P131" s="26" t="s">
        <v>45</v>
      </c>
      <c r="Q131" s="28">
        <v>68842782</v>
      </c>
      <c r="R131" s="28">
        <v>0</v>
      </c>
      <c r="S131" s="28">
        <v>0</v>
      </c>
      <c r="T131" s="28">
        <v>68842782</v>
      </c>
      <c r="U131" s="28">
        <v>0</v>
      </c>
      <c r="V131" s="28">
        <v>68842782</v>
      </c>
      <c r="W131" s="28">
        <v>0</v>
      </c>
      <c r="X131" s="28">
        <v>65367801</v>
      </c>
      <c r="Y131" s="28">
        <v>65367801</v>
      </c>
      <c r="Z131" s="28">
        <v>65367801</v>
      </c>
      <c r="AA131" s="28">
        <v>65367801</v>
      </c>
    </row>
    <row r="132" spans="1:27" ht="56.25" x14ac:dyDescent="0.25">
      <c r="A132" s="25" t="s">
        <v>78</v>
      </c>
      <c r="B132" s="26" t="s">
        <v>79</v>
      </c>
      <c r="C132" s="27" t="s">
        <v>49</v>
      </c>
      <c r="D132" s="25" t="s">
        <v>48</v>
      </c>
      <c r="E132" s="25" t="s">
        <v>167</v>
      </c>
      <c r="F132" s="25" t="s">
        <v>168</v>
      </c>
      <c r="G132" s="25" t="s">
        <v>170</v>
      </c>
      <c r="H132" s="25" t="s">
        <v>171</v>
      </c>
      <c r="I132" s="25"/>
      <c r="J132" s="25"/>
      <c r="K132" s="25"/>
      <c r="L132" s="25"/>
      <c r="M132" s="25" t="s">
        <v>27</v>
      </c>
      <c r="N132" s="25" t="s">
        <v>156</v>
      </c>
      <c r="O132" s="25" t="s">
        <v>28</v>
      </c>
      <c r="P132" s="26" t="s">
        <v>50</v>
      </c>
      <c r="Q132" s="28">
        <v>402352750</v>
      </c>
      <c r="R132" s="28">
        <v>3000000</v>
      </c>
      <c r="S132" s="28">
        <v>0</v>
      </c>
      <c r="T132" s="28">
        <v>405352750</v>
      </c>
      <c r="U132" s="28">
        <v>0</v>
      </c>
      <c r="V132" s="28">
        <v>306654772</v>
      </c>
      <c r="W132" s="28">
        <v>98697978</v>
      </c>
      <c r="X132" s="28">
        <v>305003720</v>
      </c>
      <c r="Y132" s="28">
        <v>85555066</v>
      </c>
      <c r="Z132" s="28">
        <v>85555066</v>
      </c>
      <c r="AA132" s="28">
        <v>85555066</v>
      </c>
    </row>
    <row r="133" spans="1:27" ht="56.25" x14ac:dyDescent="0.25">
      <c r="A133" s="25" t="s">
        <v>78</v>
      </c>
      <c r="B133" s="26" t="s">
        <v>79</v>
      </c>
      <c r="C133" s="27" t="s">
        <v>51</v>
      </c>
      <c r="D133" s="25" t="s">
        <v>48</v>
      </c>
      <c r="E133" s="25" t="s">
        <v>167</v>
      </c>
      <c r="F133" s="25" t="s">
        <v>168</v>
      </c>
      <c r="G133" s="25" t="s">
        <v>172</v>
      </c>
      <c r="H133" s="25" t="s">
        <v>52</v>
      </c>
      <c r="I133" s="25"/>
      <c r="J133" s="25"/>
      <c r="K133" s="25"/>
      <c r="L133" s="25"/>
      <c r="M133" s="25" t="s">
        <v>27</v>
      </c>
      <c r="N133" s="25" t="s">
        <v>156</v>
      </c>
      <c r="O133" s="25" t="s">
        <v>28</v>
      </c>
      <c r="P133" s="26" t="s">
        <v>53</v>
      </c>
      <c r="Q133" s="28">
        <v>2498247401</v>
      </c>
      <c r="R133" s="28">
        <v>0</v>
      </c>
      <c r="S133" s="28">
        <v>0</v>
      </c>
      <c r="T133" s="28">
        <v>2498247401</v>
      </c>
      <c r="U133" s="28">
        <v>0</v>
      </c>
      <c r="V133" s="28">
        <v>143142000</v>
      </c>
      <c r="W133" s="28">
        <v>2355105401</v>
      </c>
      <c r="X133" s="28">
        <v>136719321</v>
      </c>
      <c r="Y133" s="28">
        <v>33317896</v>
      </c>
      <c r="Z133" s="28">
        <v>33317896</v>
      </c>
      <c r="AA133" s="28">
        <v>33317896</v>
      </c>
    </row>
    <row r="134" spans="1:27" ht="90" x14ac:dyDescent="0.25">
      <c r="A134" s="25" t="s">
        <v>78</v>
      </c>
      <c r="B134" s="26" t="s">
        <v>79</v>
      </c>
      <c r="C134" s="27" t="s">
        <v>55</v>
      </c>
      <c r="D134" s="25" t="s">
        <v>48</v>
      </c>
      <c r="E134" s="25" t="s">
        <v>167</v>
      </c>
      <c r="F134" s="25" t="s">
        <v>168</v>
      </c>
      <c r="G134" s="25" t="s">
        <v>173</v>
      </c>
      <c r="H134" s="25" t="s">
        <v>174</v>
      </c>
      <c r="I134" s="25"/>
      <c r="J134" s="25"/>
      <c r="K134" s="25"/>
      <c r="L134" s="25"/>
      <c r="M134" s="25" t="s">
        <v>54</v>
      </c>
      <c r="N134" s="25" t="s">
        <v>163</v>
      </c>
      <c r="O134" s="25" t="s">
        <v>28</v>
      </c>
      <c r="P134" s="26" t="s">
        <v>56</v>
      </c>
      <c r="Q134" s="28">
        <v>208960888594</v>
      </c>
      <c r="R134" s="28">
        <v>164667518</v>
      </c>
      <c r="S134" s="28">
        <v>153861636</v>
      </c>
      <c r="T134" s="28">
        <v>208971694476</v>
      </c>
      <c r="U134" s="28">
        <v>0</v>
      </c>
      <c r="V134" s="28">
        <v>197411329124</v>
      </c>
      <c r="W134" s="28">
        <v>11560365352</v>
      </c>
      <c r="X134" s="28">
        <v>197273970708</v>
      </c>
      <c r="Y134" s="28">
        <v>54286158434</v>
      </c>
      <c r="Z134" s="28">
        <v>54286158434</v>
      </c>
      <c r="AA134" s="28">
        <v>54286158434</v>
      </c>
    </row>
    <row r="135" spans="1:27" ht="90" x14ac:dyDescent="0.25">
      <c r="A135" s="25" t="s">
        <v>78</v>
      </c>
      <c r="B135" s="26" t="s">
        <v>79</v>
      </c>
      <c r="C135" s="27" t="s">
        <v>55</v>
      </c>
      <c r="D135" s="25" t="s">
        <v>48</v>
      </c>
      <c r="E135" s="25" t="s">
        <v>167</v>
      </c>
      <c r="F135" s="25" t="s">
        <v>168</v>
      </c>
      <c r="G135" s="25" t="s">
        <v>173</v>
      </c>
      <c r="H135" s="25" t="s">
        <v>174</v>
      </c>
      <c r="I135" s="25"/>
      <c r="J135" s="25"/>
      <c r="K135" s="25"/>
      <c r="L135" s="25"/>
      <c r="M135" s="25" t="s">
        <v>27</v>
      </c>
      <c r="N135" s="25" t="s">
        <v>175</v>
      </c>
      <c r="O135" s="25" t="s">
        <v>28</v>
      </c>
      <c r="P135" s="26" t="s">
        <v>56</v>
      </c>
      <c r="Q135" s="28">
        <v>3134510006</v>
      </c>
      <c r="R135" s="28">
        <v>0</v>
      </c>
      <c r="S135" s="28">
        <v>0</v>
      </c>
      <c r="T135" s="28">
        <v>3134510006</v>
      </c>
      <c r="U135" s="28">
        <v>0</v>
      </c>
      <c r="V135" s="28">
        <v>2621052335</v>
      </c>
      <c r="W135" s="28">
        <v>513457671</v>
      </c>
      <c r="X135" s="28">
        <v>2621052335</v>
      </c>
      <c r="Y135" s="28">
        <v>898740524</v>
      </c>
      <c r="Z135" s="28">
        <v>898740524</v>
      </c>
      <c r="AA135" s="28">
        <v>898740524</v>
      </c>
    </row>
    <row r="136" spans="1:27" ht="90" x14ac:dyDescent="0.25">
      <c r="A136" s="25" t="s">
        <v>78</v>
      </c>
      <c r="B136" s="26" t="s">
        <v>79</v>
      </c>
      <c r="C136" s="27" t="s">
        <v>55</v>
      </c>
      <c r="D136" s="25" t="s">
        <v>48</v>
      </c>
      <c r="E136" s="25" t="s">
        <v>167</v>
      </c>
      <c r="F136" s="25" t="s">
        <v>168</v>
      </c>
      <c r="G136" s="25" t="s">
        <v>173</v>
      </c>
      <c r="H136" s="25" t="s">
        <v>174</v>
      </c>
      <c r="I136" s="25"/>
      <c r="J136" s="25"/>
      <c r="K136" s="25"/>
      <c r="L136" s="25"/>
      <c r="M136" s="25" t="s">
        <v>27</v>
      </c>
      <c r="N136" s="25" t="s">
        <v>156</v>
      </c>
      <c r="O136" s="25" t="s">
        <v>28</v>
      </c>
      <c r="P136" s="26" t="s">
        <v>56</v>
      </c>
      <c r="Q136" s="28">
        <v>58396984442</v>
      </c>
      <c r="R136" s="28">
        <v>0</v>
      </c>
      <c r="S136" s="28">
        <v>65852990</v>
      </c>
      <c r="T136" s="28">
        <v>58331131452</v>
      </c>
      <c r="U136" s="28">
        <v>0</v>
      </c>
      <c r="V136" s="28">
        <v>57904552803</v>
      </c>
      <c r="W136" s="28">
        <v>426578649</v>
      </c>
      <c r="X136" s="28">
        <v>57886059884</v>
      </c>
      <c r="Y136" s="28">
        <v>20125640920</v>
      </c>
      <c r="Z136" s="28">
        <v>20125640920</v>
      </c>
      <c r="AA136" s="28">
        <v>20125640920</v>
      </c>
    </row>
    <row r="137" spans="1:27" ht="56.25" x14ac:dyDescent="0.25">
      <c r="A137" s="25" t="s">
        <v>78</v>
      </c>
      <c r="B137" s="26" t="s">
        <v>79</v>
      </c>
      <c r="C137" s="27" t="s">
        <v>57</v>
      </c>
      <c r="D137" s="25" t="s">
        <v>48</v>
      </c>
      <c r="E137" s="25" t="s">
        <v>167</v>
      </c>
      <c r="F137" s="25" t="s">
        <v>168</v>
      </c>
      <c r="G137" s="25" t="s">
        <v>173</v>
      </c>
      <c r="H137" s="25" t="s">
        <v>177</v>
      </c>
      <c r="I137" s="25"/>
      <c r="J137" s="25"/>
      <c r="K137" s="25"/>
      <c r="L137" s="25"/>
      <c r="M137" s="25" t="s">
        <v>54</v>
      </c>
      <c r="N137" s="25" t="s">
        <v>163</v>
      </c>
      <c r="O137" s="25" t="s">
        <v>28</v>
      </c>
      <c r="P137" s="26" t="s">
        <v>58</v>
      </c>
      <c r="Q137" s="28">
        <v>6291980708</v>
      </c>
      <c r="R137" s="28">
        <v>1708280978</v>
      </c>
      <c r="S137" s="28">
        <v>483343373</v>
      </c>
      <c r="T137" s="28">
        <v>7516918313</v>
      </c>
      <c r="U137" s="28">
        <v>0</v>
      </c>
      <c r="V137" s="28">
        <v>1082429499</v>
      </c>
      <c r="W137" s="28">
        <v>6434488814</v>
      </c>
      <c r="X137" s="28">
        <v>1041375973</v>
      </c>
      <c r="Y137" s="28">
        <v>105254988</v>
      </c>
      <c r="Z137" s="28">
        <v>105254988</v>
      </c>
      <c r="AA137" s="28">
        <v>105254988</v>
      </c>
    </row>
    <row r="138" spans="1:27" ht="56.25" x14ac:dyDescent="0.25">
      <c r="A138" s="25" t="s">
        <v>78</v>
      </c>
      <c r="B138" s="26" t="s">
        <v>79</v>
      </c>
      <c r="C138" s="27" t="s">
        <v>57</v>
      </c>
      <c r="D138" s="25" t="s">
        <v>48</v>
      </c>
      <c r="E138" s="25" t="s">
        <v>167</v>
      </c>
      <c r="F138" s="25" t="s">
        <v>168</v>
      </c>
      <c r="G138" s="25" t="s">
        <v>173</v>
      </c>
      <c r="H138" s="25" t="s">
        <v>177</v>
      </c>
      <c r="I138" s="25"/>
      <c r="J138" s="25"/>
      <c r="K138" s="25"/>
      <c r="L138" s="25"/>
      <c r="M138" s="25" t="s">
        <v>27</v>
      </c>
      <c r="N138" s="25" t="s">
        <v>156</v>
      </c>
      <c r="O138" s="25" t="s">
        <v>28</v>
      </c>
      <c r="P138" s="26" t="s">
        <v>58</v>
      </c>
      <c r="Q138" s="28">
        <v>24085188987</v>
      </c>
      <c r="R138" s="28">
        <v>1825167578</v>
      </c>
      <c r="S138" s="28">
        <v>218831275</v>
      </c>
      <c r="T138" s="28">
        <v>25691525290</v>
      </c>
      <c r="U138" s="28">
        <v>0</v>
      </c>
      <c r="V138" s="28">
        <v>20464852185</v>
      </c>
      <c r="W138" s="28">
        <v>5226673105</v>
      </c>
      <c r="X138" s="28">
        <v>19519491537</v>
      </c>
      <c r="Y138" s="28">
        <v>6262865014</v>
      </c>
      <c r="Z138" s="28">
        <v>6262865014</v>
      </c>
      <c r="AA138" s="28">
        <v>6262865014</v>
      </c>
    </row>
    <row r="139" spans="1:27" ht="45" x14ac:dyDescent="0.25">
      <c r="A139" s="25" t="s">
        <v>78</v>
      </c>
      <c r="B139" s="26" t="s">
        <v>79</v>
      </c>
      <c r="C139" s="27" t="s">
        <v>59</v>
      </c>
      <c r="D139" s="25" t="s">
        <v>48</v>
      </c>
      <c r="E139" s="25" t="s">
        <v>167</v>
      </c>
      <c r="F139" s="25" t="s">
        <v>168</v>
      </c>
      <c r="G139" s="25" t="s">
        <v>163</v>
      </c>
      <c r="H139" s="25" t="s">
        <v>178</v>
      </c>
      <c r="I139" s="25"/>
      <c r="J139" s="25"/>
      <c r="K139" s="25"/>
      <c r="L139" s="25"/>
      <c r="M139" s="25" t="s">
        <v>54</v>
      </c>
      <c r="N139" s="25" t="s">
        <v>179</v>
      </c>
      <c r="O139" s="25" t="s">
        <v>28</v>
      </c>
      <c r="P139" s="26" t="s">
        <v>60</v>
      </c>
      <c r="Q139" s="28">
        <v>5259387029</v>
      </c>
      <c r="R139" s="28">
        <v>555163872</v>
      </c>
      <c r="S139" s="28">
        <v>0</v>
      </c>
      <c r="T139" s="28">
        <v>5814550901</v>
      </c>
      <c r="U139" s="28">
        <v>0</v>
      </c>
      <c r="V139" s="28">
        <v>5814550901</v>
      </c>
      <c r="W139" s="28">
        <v>0</v>
      </c>
      <c r="X139" s="28">
        <v>5814550901</v>
      </c>
      <c r="Y139" s="28">
        <v>866229194</v>
      </c>
      <c r="Z139" s="28">
        <v>866229194</v>
      </c>
      <c r="AA139" s="28">
        <v>866229194</v>
      </c>
    </row>
    <row r="140" spans="1:27" ht="45" x14ac:dyDescent="0.25">
      <c r="A140" s="25" t="s">
        <v>78</v>
      </c>
      <c r="B140" s="26" t="s">
        <v>79</v>
      </c>
      <c r="C140" s="27" t="s">
        <v>59</v>
      </c>
      <c r="D140" s="25" t="s">
        <v>48</v>
      </c>
      <c r="E140" s="25" t="s">
        <v>167</v>
      </c>
      <c r="F140" s="25" t="s">
        <v>168</v>
      </c>
      <c r="G140" s="25" t="s">
        <v>163</v>
      </c>
      <c r="H140" s="25" t="s">
        <v>178</v>
      </c>
      <c r="I140" s="25"/>
      <c r="J140" s="25"/>
      <c r="K140" s="25"/>
      <c r="L140" s="25"/>
      <c r="M140" s="25" t="s">
        <v>27</v>
      </c>
      <c r="N140" s="25" t="s">
        <v>176</v>
      </c>
      <c r="O140" s="25" t="s">
        <v>28</v>
      </c>
      <c r="P140" s="26" t="s">
        <v>60</v>
      </c>
      <c r="Q140" s="28">
        <v>3657552145</v>
      </c>
      <c r="R140" s="28">
        <v>172637582</v>
      </c>
      <c r="S140" s="28">
        <v>29853473</v>
      </c>
      <c r="T140" s="28">
        <v>3800336254</v>
      </c>
      <c r="U140" s="28">
        <v>0</v>
      </c>
      <c r="V140" s="28">
        <v>3691543994</v>
      </c>
      <c r="W140" s="28">
        <v>108792260</v>
      </c>
      <c r="X140" s="28">
        <v>3214675974</v>
      </c>
      <c r="Y140" s="28">
        <v>1213858258</v>
      </c>
      <c r="Z140" s="28">
        <v>1213858258</v>
      </c>
      <c r="AA140" s="28">
        <v>1213858258</v>
      </c>
    </row>
    <row r="141" spans="1:27" ht="45" x14ac:dyDescent="0.25">
      <c r="A141" s="25" t="s">
        <v>78</v>
      </c>
      <c r="B141" s="26" t="s">
        <v>79</v>
      </c>
      <c r="C141" s="27" t="s">
        <v>59</v>
      </c>
      <c r="D141" s="25" t="s">
        <v>48</v>
      </c>
      <c r="E141" s="25" t="s">
        <v>167</v>
      </c>
      <c r="F141" s="25" t="s">
        <v>168</v>
      </c>
      <c r="G141" s="25" t="s">
        <v>163</v>
      </c>
      <c r="H141" s="25" t="s">
        <v>178</v>
      </c>
      <c r="I141" s="25"/>
      <c r="J141" s="25"/>
      <c r="K141" s="25"/>
      <c r="L141" s="25"/>
      <c r="M141" s="25" t="s">
        <v>27</v>
      </c>
      <c r="N141" s="25" t="s">
        <v>156</v>
      </c>
      <c r="O141" s="25" t="s">
        <v>28</v>
      </c>
      <c r="P141" s="26" t="s">
        <v>60</v>
      </c>
      <c r="Q141" s="28">
        <v>22567353043</v>
      </c>
      <c r="R141" s="28">
        <v>166776954</v>
      </c>
      <c r="S141" s="28">
        <v>39334920</v>
      </c>
      <c r="T141" s="28">
        <v>22694795077</v>
      </c>
      <c r="U141" s="28">
        <v>0</v>
      </c>
      <c r="V141" s="28">
        <v>16267669982</v>
      </c>
      <c r="W141" s="28">
        <v>6427125095</v>
      </c>
      <c r="X141" s="28">
        <v>16090770073</v>
      </c>
      <c r="Y141" s="28">
        <v>9420182117</v>
      </c>
      <c r="Z141" s="28">
        <v>9420182117</v>
      </c>
      <c r="AA141" s="28">
        <v>9420182117</v>
      </c>
    </row>
    <row r="142" spans="1:27" ht="56.25" x14ac:dyDescent="0.25">
      <c r="A142" s="25" t="s">
        <v>78</v>
      </c>
      <c r="B142" s="26" t="s">
        <v>79</v>
      </c>
      <c r="C142" s="27" t="s">
        <v>61</v>
      </c>
      <c r="D142" s="25" t="s">
        <v>48</v>
      </c>
      <c r="E142" s="25" t="s">
        <v>180</v>
      </c>
      <c r="F142" s="25" t="s">
        <v>168</v>
      </c>
      <c r="G142" s="25" t="s">
        <v>169</v>
      </c>
      <c r="H142" s="25" t="s">
        <v>177</v>
      </c>
      <c r="I142" s="25"/>
      <c r="J142" s="25"/>
      <c r="K142" s="25"/>
      <c r="L142" s="25"/>
      <c r="M142" s="25" t="s">
        <v>27</v>
      </c>
      <c r="N142" s="25" t="s">
        <v>156</v>
      </c>
      <c r="O142" s="25" t="s">
        <v>28</v>
      </c>
      <c r="P142" s="26" t="s">
        <v>58</v>
      </c>
      <c r="Q142" s="28">
        <v>197766148</v>
      </c>
      <c r="R142" s="28">
        <v>8596263</v>
      </c>
      <c r="S142" s="28">
        <v>0</v>
      </c>
      <c r="T142" s="28">
        <v>206362411</v>
      </c>
      <c r="U142" s="28">
        <v>0</v>
      </c>
      <c r="V142" s="28">
        <v>141137911</v>
      </c>
      <c r="W142" s="28">
        <v>65224500</v>
      </c>
      <c r="X142" s="28">
        <v>129863244</v>
      </c>
      <c r="Y142" s="28">
        <v>47475057</v>
      </c>
      <c r="Z142" s="28">
        <v>47475057</v>
      </c>
      <c r="AA142" s="28">
        <v>47475057</v>
      </c>
    </row>
    <row r="143" spans="1:27" ht="45" x14ac:dyDescent="0.25">
      <c r="A143" s="25" t="s">
        <v>78</v>
      </c>
      <c r="B143" s="26" t="s">
        <v>79</v>
      </c>
      <c r="C143" s="27" t="s">
        <v>183</v>
      </c>
      <c r="D143" s="25" t="s">
        <v>48</v>
      </c>
      <c r="E143" s="25" t="s">
        <v>180</v>
      </c>
      <c r="F143" s="25" t="s">
        <v>168</v>
      </c>
      <c r="G143" s="25" t="s">
        <v>170</v>
      </c>
      <c r="H143" s="25" t="s">
        <v>62</v>
      </c>
      <c r="I143" s="25"/>
      <c r="J143" s="25"/>
      <c r="K143" s="25"/>
      <c r="L143" s="25"/>
      <c r="M143" s="25" t="s">
        <v>27</v>
      </c>
      <c r="N143" s="25" t="s">
        <v>156</v>
      </c>
      <c r="O143" s="25" t="s">
        <v>28</v>
      </c>
      <c r="P143" s="26" t="s">
        <v>63</v>
      </c>
      <c r="Q143" s="28">
        <v>1211542885</v>
      </c>
      <c r="R143" s="28">
        <v>529938807</v>
      </c>
      <c r="S143" s="28">
        <v>10533727</v>
      </c>
      <c r="T143" s="28">
        <v>1730947965</v>
      </c>
      <c r="U143" s="28">
        <v>0</v>
      </c>
      <c r="V143" s="28">
        <v>1328314402</v>
      </c>
      <c r="W143" s="28">
        <v>402633563</v>
      </c>
      <c r="X143" s="28">
        <v>1063108900</v>
      </c>
      <c r="Y143" s="28">
        <v>341259446.19999999</v>
      </c>
      <c r="Z143" s="28">
        <v>341259446.19999999</v>
      </c>
      <c r="AA143" s="28">
        <v>341259446.19999999</v>
      </c>
    </row>
    <row r="144" spans="1:27" ht="22.5" x14ac:dyDescent="0.25">
      <c r="A144" s="25" t="s">
        <v>80</v>
      </c>
      <c r="B144" s="26" t="s">
        <v>81</v>
      </c>
      <c r="C144" s="27" t="s">
        <v>34</v>
      </c>
      <c r="D144" s="25" t="s">
        <v>26</v>
      </c>
      <c r="E144" s="25" t="s">
        <v>157</v>
      </c>
      <c r="F144" s="25"/>
      <c r="G144" s="25"/>
      <c r="H144" s="25"/>
      <c r="I144" s="25"/>
      <c r="J144" s="25"/>
      <c r="K144" s="25"/>
      <c r="L144" s="25"/>
      <c r="M144" s="25" t="s">
        <v>27</v>
      </c>
      <c r="N144" s="25" t="s">
        <v>156</v>
      </c>
      <c r="O144" s="25" t="s">
        <v>28</v>
      </c>
      <c r="P144" s="26" t="s">
        <v>35</v>
      </c>
      <c r="Q144" s="28">
        <v>42365148</v>
      </c>
      <c r="R144" s="28">
        <v>15968582</v>
      </c>
      <c r="S144" s="28">
        <v>0</v>
      </c>
      <c r="T144" s="28">
        <v>58333730</v>
      </c>
      <c r="U144" s="28">
        <v>0</v>
      </c>
      <c r="V144" s="28">
        <v>58333730</v>
      </c>
      <c r="W144" s="28">
        <v>0</v>
      </c>
      <c r="X144" s="28">
        <v>15274984</v>
      </c>
      <c r="Y144" s="28">
        <v>7373403</v>
      </c>
      <c r="Z144" s="28">
        <v>7373403</v>
      </c>
      <c r="AA144" s="28">
        <v>7373403</v>
      </c>
    </row>
    <row r="145" spans="1:27" ht="22.5" x14ac:dyDescent="0.25">
      <c r="A145" s="25" t="s">
        <v>80</v>
      </c>
      <c r="B145" s="26" t="s">
        <v>81</v>
      </c>
      <c r="C145" s="27" t="s">
        <v>44</v>
      </c>
      <c r="D145" s="25" t="s">
        <v>26</v>
      </c>
      <c r="E145" s="25" t="s">
        <v>166</v>
      </c>
      <c r="F145" s="25" t="s">
        <v>155</v>
      </c>
      <c r="G145" s="25"/>
      <c r="H145" s="25"/>
      <c r="I145" s="25"/>
      <c r="J145" s="25"/>
      <c r="K145" s="25"/>
      <c r="L145" s="25"/>
      <c r="M145" s="25" t="s">
        <v>27</v>
      </c>
      <c r="N145" s="25" t="s">
        <v>156</v>
      </c>
      <c r="O145" s="25" t="s">
        <v>28</v>
      </c>
      <c r="P145" s="26" t="s">
        <v>45</v>
      </c>
      <c r="Q145" s="28">
        <v>118684452</v>
      </c>
      <c r="R145" s="28">
        <v>12441160</v>
      </c>
      <c r="S145" s="28">
        <v>0</v>
      </c>
      <c r="T145" s="28">
        <v>131125612</v>
      </c>
      <c r="U145" s="28">
        <v>0</v>
      </c>
      <c r="V145" s="28">
        <v>131125612</v>
      </c>
      <c r="W145" s="28">
        <v>0</v>
      </c>
      <c r="X145" s="28">
        <v>130163152.44</v>
      </c>
      <c r="Y145" s="28">
        <v>86664345.439999998</v>
      </c>
      <c r="Z145" s="28">
        <v>86664345.439999998</v>
      </c>
      <c r="AA145" s="28">
        <v>86664345.439999998</v>
      </c>
    </row>
    <row r="146" spans="1:27" ht="56.25" x14ac:dyDescent="0.25">
      <c r="A146" s="25" t="s">
        <v>80</v>
      </c>
      <c r="B146" s="26" t="s">
        <v>81</v>
      </c>
      <c r="C146" s="27" t="s">
        <v>49</v>
      </c>
      <c r="D146" s="25" t="s">
        <v>48</v>
      </c>
      <c r="E146" s="25" t="s">
        <v>167</v>
      </c>
      <c r="F146" s="25" t="s">
        <v>168</v>
      </c>
      <c r="G146" s="25" t="s">
        <v>170</v>
      </c>
      <c r="H146" s="25" t="s">
        <v>171</v>
      </c>
      <c r="I146" s="25"/>
      <c r="J146" s="25"/>
      <c r="K146" s="25"/>
      <c r="L146" s="25"/>
      <c r="M146" s="25" t="s">
        <v>27</v>
      </c>
      <c r="N146" s="25" t="s">
        <v>156</v>
      </c>
      <c r="O146" s="25" t="s">
        <v>28</v>
      </c>
      <c r="P146" s="26" t="s">
        <v>50</v>
      </c>
      <c r="Q146" s="28">
        <v>304961750</v>
      </c>
      <c r="R146" s="28">
        <v>5006000</v>
      </c>
      <c r="S146" s="28">
        <v>0</v>
      </c>
      <c r="T146" s="28">
        <v>309967750</v>
      </c>
      <c r="U146" s="28">
        <v>0</v>
      </c>
      <c r="V146" s="28">
        <v>173842750</v>
      </c>
      <c r="W146" s="28">
        <v>136125000</v>
      </c>
      <c r="X146" s="28">
        <v>149841005</v>
      </c>
      <c r="Y146" s="28">
        <v>72861505</v>
      </c>
      <c r="Z146" s="28">
        <v>72861505</v>
      </c>
      <c r="AA146" s="28">
        <v>72861505</v>
      </c>
    </row>
    <row r="147" spans="1:27" ht="67.5" x14ac:dyDescent="0.25">
      <c r="A147" s="25" t="s">
        <v>80</v>
      </c>
      <c r="B147" s="26" t="s">
        <v>81</v>
      </c>
      <c r="C147" s="27" t="s">
        <v>197</v>
      </c>
      <c r="D147" s="25" t="s">
        <v>48</v>
      </c>
      <c r="E147" s="25" t="s">
        <v>167</v>
      </c>
      <c r="F147" s="25" t="s">
        <v>168</v>
      </c>
      <c r="G147" s="25" t="s">
        <v>172</v>
      </c>
      <c r="H147" s="25" t="s">
        <v>198</v>
      </c>
      <c r="I147" s="25" t="s">
        <v>150</v>
      </c>
      <c r="J147" s="25" t="s">
        <v>150</v>
      </c>
      <c r="K147" s="25" t="s">
        <v>150</v>
      </c>
      <c r="L147" s="25" t="s">
        <v>150</v>
      </c>
      <c r="M147" s="25" t="s">
        <v>54</v>
      </c>
      <c r="N147" s="25" t="s">
        <v>163</v>
      </c>
      <c r="O147" s="25" t="s">
        <v>28</v>
      </c>
      <c r="P147" s="26" t="s">
        <v>199</v>
      </c>
      <c r="Q147" s="28">
        <v>0</v>
      </c>
      <c r="R147" s="28">
        <v>1188887100</v>
      </c>
      <c r="S147" s="28">
        <v>0</v>
      </c>
      <c r="T147" s="28">
        <v>1188887100</v>
      </c>
      <c r="U147" s="28">
        <v>0</v>
      </c>
      <c r="V147" s="28">
        <v>0</v>
      </c>
      <c r="W147" s="28">
        <v>1188887100</v>
      </c>
      <c r="X147" s="28">
        <v>0</v>
      </c>
      <c r="Y147" s="28">
        <v>0</v>
      </c>
      <c r="Z147" s="28">
        <v>0</v>
      </c>
      <c r="AA147" s="28">
        <v>0</v>
      </c>
    </row>
    <row r="148" spans="1:27" ht="56.25" x14ac:dyDescent="0.25">
      <c r="A148" s="25" t="s">
        <v>80</v>
      </c>
      <c r="B148" s="26" t="s">
        <v>81</v>
      </c>
      <c r="C148" s="27" t="s">
        <v>51</v>
      </c>
      <c r="D148" s="25" t="s">
        <v>48</v>
      </c>
      <c r="E148" s="25" t="s">
        <v>167</v>
      </c>
      <c r="F148" s="25" t="s">
        <v>168</v>
      </c>
      <c r="G148" s="25" t="s">
        <v>172</v>
      </c>
      <c r="H148" s="25" t="s">
        <v>52</v>
      </c>
      <c r="I148" s="25"/>
      <c r="J148" s="25"/>
      <c r="K148" s="25"/>
      <c r="L148" s="25"/>
      <c r="M148" s="25" t="s">
        <v>27</v>
      </c>
      <c r="N148" s="25" t="s">
        <v>156</v>
      </c>
      <c r="O148" s="25" t="s">
        <v>28</v>
      </c>
      <c r="P148" s="26" t="s">
        <v>53</v>
      </c>
      <c r="Q148" s="28">
        <v>8130783681</v>
      </c>
      <c r="R148" s="28">
        <v>0</v>
      </c>
      <c r="S148" s="28">
        <v>0</v>
      </c>
      <c r="T148" s="28">
        <v>8130783681</v>
      </c>
      <c r="U148" s="28">
        <v>0</v>
      </c>
      <c r="V148" s="28">
        <v>527327138</v>
      </c>
      <c r="W148" s="28">
        <v>7603456543</v>
      </c>
      <c r="X148" s="28">
        <v>510868415</v>
      </c>
      <c r="Y148" s="28">
        <v>103784114</v>
      </c>
      <c r="Z148" s="28">
        <v>103784114</v>
      </c>
      <c r="AA148" s="28">
        <v>103784114</v>
      </c>
    </row>
    <row r="149" spans="1:27" ht="101.25" x14ac:dyDescent="0.25">
      <c r="A149" s="25" t="s">
        <v>80</v>
      </c>
      <c r="B149" s="26" t="s">
        <v>81</v>
      </c>
      <c r="C149" s="27" t="s">
        <v>191</v>
      </c>
      <c r="D149" s="25" t="s">
        <v>48</v>
      </c>
      <c r="E149" s="25" t="s">
        <v>167</v>
      </c>
      <c r="F149" s="25" t="s">
        <v>168</v>
      </c>
      <c r="G149" s="25" t="s">
        <v>173</v>
      </c>
      <c r="H149" s="25" t="s">
        <v>192</v>
      </c>
      <c r="I149" s="25" t="s">
        <v>150</v>
      </c>
      <c r="J149" s="25" t="s">
        <v>150</v>
      </c>
      <c r="K149" s="25" t="s">
        <v>150</v>
      </c>
      <c r="L149" s="25" t="s">
        <v>150</v>
      </c>
      <c r="M149" s="25" t="s">
        <v>54</v>
      </c>
      <c r="N149" s="25" t="s">
        <v>163</v>
      </c>
      <c r="O149" s="25" t="s">
        <v>28</v>
      </c>
      <c r="P149" s="26" t="s">
        <v>193</v>
      </c>
      <c r="Q149" s="28">
        <v>0</v>
      </c>
      <c r="R149" s="28">
        <v>2001525863</v>
      </c>
      <c r="S149" s="28">
        <v>0</v>
      </c>
      <c r="T149" s="28">
        <v>2001525863</v>
      </c>
      <c r="U149" s="28">
        <v>0</v>
      </c>
      <c r="V149" s="28">
        <v>0</v>
      </c>
      <c r="W149" s="28">
        <v>2001525863</v>
      </c>
      <c r="X149" s="28">
        <v>0</v>
      </c>
      <c r="Y149" s="28">
        <v>0</v>
      </c>
      <c r="Z149" s="28">
        <v>0</v>
      </c>
      <c r="AA149" s="28">
        <v>0</v>
      </c>
    </row>
    <row r="150" spans="1:27" ht="67.5" x14ac:dyDescent="0.25">
      <c r="A150" s="25" t="s">
        <v>80</v>
      </c>
      <c r="B150" s="26" t="s">
        <v>81</v>
      </c>
      <c r="C150" s="27" t="s">
        <v>194</v>
      </c>
      <c r="D150" s="25" t="s">
        <v>48</v>
      </c>
      <c r="E150" s="25" t="s">
        <v>167</v>
      </c>
      <c r="F150" s="25" t="s">
        <v>168</v>
      </c>
      <c r="G150" s="25" t="s">
        <v>173</v>
      </c>
      <c r="H150" s="25" t="s">
        <v>195</v>
      </c>
      <c r="I150" s="25" t="s">
        <v>150</v>
      </c>
      <c r="J150" s="25" t="s">
        <v>150</v>
      </c>
      <c r="K150" s="25" t="s">
        <v>150</v>
      </c>
      <c r="L150" s="25" t="s">
        <v>150</v>
      </c>
      <c r="M150" s="25" t="s">
        <v>54</v>
      </c>
      <c r="N150" s="25" t="s">
        <v>163</v>
      </c>
      <c r="O150" s="25" t="s">
        <v>28</v>
      </c>
      <c r="P150" s="26" t="s">
        <v>196</v>
      </c>
      <c r="Q150" s="28">
        <v>0</v>
      </c>
      <c r="R150" s="28">
        <v>1599413018</v>
      </c>
      <c r="S150" s="28">
        <v>0</v>
      </c>
      <c r="T150" s="28">
        <v>1599413018</v>
      </c>
      <c r="U150" s="28">
        <v>0</v>
      </c>
      <c r="V150" s="28">
        <v>0</v>
      </c>
      <c r="W150" s="28">
        <v>1599413018</v>
      </c>
      <c r="X150" s="28">
        <v>0</v>
      </c>
      <c r="Y150" s="28">
        <v>0</v>
      </c>
      <c r="Z150" s="28">
        <v>0</v>
      </c>
      <c r="AA150" s="28">
        <v>0</v>
      </c>
    </row>
    <row r="151" spans="1:27" ht="90" x14ac:dyDescent="0.25">
      <c r="A151" s="25" t="s">
        <v>80</v>
      </c>
      <c r="B151" s="26" t="s">
        <v>81</v>
      </c>
      <c r="C151" s="27" t="s">
        <v>55</v>
      </c>
      <c r="D151" s="25" t="s">
        <v>48</v>
      </c>
      <c r="E151" s="25" t="s">
        <v>167</v>
      </c>
      <c r="F151" s="25" t="s">
        <v>168</v>
      </c>
      <c r="G151" s="25" t="s">
        <v>173</v>
      </c>
      <c r="H151" s="25" t="s">
        <v>174</v>
      </c>
      <c r="I151" s="25"/>
      <c r="J151" s="25"/>
      <c r="K151" s="25"/>
      <c r="L151" s="25"/>
      <c r="M151" s="25" t="s">
        <v>54</v>
      </c>
      <c r="N151" s="25" t="s">
        <v>163</v>
      </c>
      <c r="O151" s="25" t="s">
        <v>28</v>
      </c>
      <c r="P151" s="26" t="s">
        <v>56</v>
      </c>
      <c r="Q151" s="28">
        <v>251421631486</v>
      </c>
      <c r="R151" s="28">
        <v>6711533155</v>
      </c>
      <c r="S151" s="28">
        <v>174719253</v>
      </c>
      <c r="T151" s="28">
        <v>257958445388</v>
      </c>
      <c r="U151" s="28">
        <v>0</v>
      </c>
      <c r="V151" s="28">
        <v>254990200888</v>
      </c>
      <c r="W151" s="28">
        <v>2968244500</v>
      </c>
      <c r="X151" s="28">
        <v>253425924827</v>
      </c>
      <c r="Y151" s="28">
        <v>53419179968</v>
      </c>
      <c r="Z151" s="28">
        <v>53419179968</v>
      </c>
      <c r="AA151" s="28">
        <v>53419179968</v>
      </c>
    </row>
    <row r="152" spans="1:27" ht="90" x14ac:dyDescent="0.25">
      <c r="A152" s="25" t="s">
        <v>80</v>
      </c>
      <c r="B152" s="26" t="s">
        <v>81</v>
      </c>
      <c r="C152" s="27" t="s">
        <v>55</v>
      </c>
      <c r="D152" s="25" t="s">
        <v>48</v>
      </c>
      <c r="E152" s="25" t="s">
        <v>167</v>
      </c>
      <c r="F152" s="25" t="s">
        <v>168</v>
      </c>
      <c r="G152" s="25" t="s">
        <v>173</v>
      </c>
      <c r="H152" s="25" t="s">
        <v>174</v>
      </c>
      <c r="I152" s="25"/>
      <c r="J152" s="25"/>
      <c r="K152" s="25"/>
      <c r="L152" s="25"/>
      <c r="M152" s="25" t="s">
        <v>27</v>
      </c>
      <c r="N152" s="25" t="s">
        <v>175</v>
      </c>
      <c r="O152" s="25" t="s">
        <v>28</v>
      </c>
      <c r="P152" s="26" t="s">
        <v>56</v>
      </c>
      <c r="Q152" s="28">
        <v>1684445912</v>
      </c>
      <c r="R152" s="28">
        <v>0</v>
      </c>
      <c r="S152" s="28">
        <v>0</v>
      </c>
      <c r="T152" s="28">
        <v>1684445912</v>
      </c>
      <c r="U152" s="28">
        <v>0</v>
      </c>
      <c r="V152" s="28">
        <v>1382868250</v>
      </c>
      <c r="W152" s="28">
        <v>301577662</v>
      </c>
      <c r="X152" s="28">
        <v>1255294412</v>
      </c>
      <c r="Y152" s="28">
        <v>304391202</v>
      </c>
      <c r="Z152" s="28">
        <v>304391202</v>
      </c>
      <c r="AA152" s="28">
        <v>304391202</v>
      </c>
    </row>
    <row r="153" spans="1:27" ht="90" x14ac:dyDescent="0.25">
      <c r="A153" s="25" t="s">
        <v>80</v>
      </c>
      <c r="B153" s="26" t="s">
        <v>81</v>
      </c>
      <c r="C153" s="27" t="s">
        <v>55</v>
      </c>
      <c r="D153" s="25" t="s">
        <v>48</v>
      </c>
      <c r="E153" s="25" t="s">
        <v>167</v>
      </c>
      <c r="F153" s="25" t="s">
        <v>168</v>
      </c>
      <c r="G153" s="25" t="s">
        <v>173</v>
      </c>
      <c r="H153" s="25" t="s">
        <v>174</v>
      </c>
      <c r="I153" s="25"/>
      <c r="J153" s="25"/>
      <c r="K153" s="25"/>
      <c r="L153" s="25"/>
      <c r="M153" s="25" t="s">
        <v>27</v>
      </c>
      <c r="N153" s="25" t="s">
        <v>156</v>
      </c>
      <c r="O153" s="25" t="s">
        <v>28</v>
      </c>
      <c r="P153" s="26" t="s">
        <v>56</v>
      </c>
      <c r="Q153" s="28">
        <v>5168913602</v>
      </c>
      <c r="R153" s="28">
        <v>0</v>
      </c>
      <c r="S153" s="28">
        <v>0</v>
      </c>
      <c r="T153" s="28">
        <v>5168913602</v>
      </c>
      <c r="U153" s="28">
        <v>0</v>
      </c>
      <c r="V153" s="28">
        <v>5075458623</v>
      </c>
      <c r="W153" s="28">
        <v>93454979</v>
      </c>
      <c r="X153" s="28">
        <v>4913577470</v>
      </c>
      <c r="Y153" s="28">
        <v>436105038</v>
      </c>
      <c r="Z153" s="28">
        <v>436105038</v>
      </c>
      <c r="AA153" s="28">
        <v>436105038</v>
      </c>
    </row>
    <row r="154" spans="1:27" ht="56.25" x14ac:dyDescent="0.25">
      <c r="A154" s="25" t="s">
        <v>80</v>
      </c>
      <c r="B154" s="26" t="s">
        <v>81</v>
      </c>
      <c r="C154" s="27" t="s">
        <v>57</v>
      </c>
      <c r="D154" s="25" t="s">
        <v>48</v>
      </c>
      <c r="E154" s="25" t="s">
        <v>167</v>
      </c>
      <c r="F154" s="25" t="s">
        <v>168</v>
      </c>
      <c r="G154" s="25" t="s">
        <v>173</v>
      </c>
      <c r="H154" s="25" t="s">
        <v>177</v>
      </c>
      <c r="I154" s="25"/>
      <c r="J154" s="25"/>
      <c r="K154" s="25"/>
      <c r="L154" s="25"/>
      <c r="M154" s="25" t="s">
        <v>54</v>
      </c>
      <c r="N154" s="25" t="s">
        <v>163</v>
      </c>
      <c r="O154" s="25" t="s">
        <v>28</v>
      </c>
      <c r="P154" s="26" t="s">
        <v>58</v>
      </c>
      <c r="Q154" s="28">
        <v>4017973401</v>
      </c>
      <c r="R154" s="28">
        <v>683604937</v>
      </c>
      <c r="S154" s="28">
        <v>529649280</v>
      </c>
      <c r="T154" s="28">
        <v>4171929058</v>
      </c>
      <c r="U154" s="28">
        <v>0</v>
      </c>
      <c r="V154" s="28">
        <v>1083875063</v>
      </c>
      <c r="W154" s="28">
        <v>3088053995</v>
      </c>
      <c r="X154" s="28">
        <v>1060734809</v>
      </c>
      <c r="Y154" s="28">
        <v>85939763</v>
      </c>
      <c r="Z154" s="28">
        <v>85939763</v>
      </c>
      <c r="AA154" s="28">
        <v>85939763</v>
      </c>
    </row>
    <row r="155" spans="1:27" ht="56.25" x14ac:dyDescent="0.25">
      <c r="A155" s="25" t="s">
        <v>80</v>
      </c>
      <c r="B155" s="26" t="s">
        <v>81</v>
      </c>
      <c r="C155" s="27" t="s">
        <v>57</v>
      </c>
      <c r="D155" s="25" t="s">
        <v>48</v>
      </c>
      <c r="E155" s="25" t="s">
        <v>167</v>
      </c>
      <c r="F155" s="25" t="s">
        <v>168</v>
      </c>
      <c r="G155" s="25" t="s">
        <v>173</v>
      </c>
      <c r="H155" s="25" t="s">
        <v>177</v>
      </c>
      <c r="I155" s="25"/>
      <c r="J155" s="25"/>
      <c r="K155" s="25"/>
      <c r="L155" s="25"/>
      <c r="M155" s="25" t="s">
        <v>27</v>
      </c>
      <c r="N155" s="25" t="s">
        <v>156</v>
      </c>
      <c r="O155" s="25" t="s">
        <v>28</v>
      </c>
      <c r="P155" s="26" t="s">
        <v>58</v>
      </c>
      <c r="Q155" s="28">
        <v>8009211127</v>
      </c>
      <c r="R155" s="28">
        <v>53197416</v>
      </c>
      <c r="S155" s="28">
        <v>250814413</v>
      </c>
      <c r="T155" s="28">
        <v>7811594130</v>
      </c>
      <c r="U155" s="28">
        <v>0</v>
      </c>
      <c r="V155" s="28">
        <v>5051367254</v>
      </c>
      <c r="W155" s="28">
        <v>2760226876</v>
      </c>
      <c r="X155" s="28">
        <v>4212331829</v>
      </c>
      <c r="Y155" s="28">
        <v>488637790</v>
      </c>
      <c r="Z155" s="28">
        <v>488637790</v>
      </c>
      <c r="AA155" s="28">
        <v>488637790</v>
      </c>
    </row>
    <row r="156" spans="1:27" ht="45" x14ac:dyDescent="0.25">
      <c r="A156" s="25" t="s">
        <v>80</v>
      </c>
      <c r="B156" s="26" t="s">
        <v>81</v>
      </c>
      <c r="C156" s="27" t="s">
        <v>59</v>
      </c>
      <c r="D156" s="25" t="s">
        <v>48</v>
      </c>
      <c r="E156" s="25" t="s">
        <v>167</v>
      </c>
      <c r="F156" s="25" t="s">
        <v>168</v>
      </c>
      <c r="G156" s="25" t="s">
        <v>163</v>
      </c>
      <c r="H156" s="25" t="s">
        <v>178</v>
      </c>
      <c r="I156" s="25"/>
      <c r="J156" s="25"/>
      <c r="K156" s="25"/>
      <c r="L156" s="25"/>
      <c r="M156" s="25" t="s">
        <v>54</v>
      </c>
      <c r="N156" s="25" t="s">
        <v>179</v>
      </c>
      <c r="O156" s="25" t="s">
        <v>28</v>
      </c>
      <c r="P156" s="26" t="s">
        <v>60</v>
      </c>
      <c r="Q156" s="28">
        <v>1407447730</v>
      </c>
      <c r="R156" s="28">
        <v>17000000</v>
      </c>
      <c r="S156" s="28">
        <v>0</v>
      </c>
      <c r="T156" s="28">
        <v>1424447730</v>
      </c>
      <c r="U156" s="28">
        <v>0</v>
      </c>
      <c r="V156" s="28">
        <v>979317896</v>
      </c>
      <c r="W156" s="28">
        <v>445129834</v>
      </c>
      <c r="X156" s="28">
        <v>979317896</v>
      </c>
      <c r="Y156" s="28">
        <v>135662752</v>
      </c>
      <c r="Z156" s="28">
        <v>135662752</v>
      </c>
      <c r="AA156" s="28">
        <v>135662752</v>
      </c>
    </row>
    <row r="157" spans="1:27" ht="45" x14ac:dyDescent="0.25">
      <c r="A157" s="25" t="s">
        <v>80</v>
      </c>
      <c r="B157" s="26" t="s">
        <v>81</v>
      </c>
      <c r="C157" s="27" t="s">
        <v>59</v>
      </c>
      <c r="D157" s="25" t="s">
        <v>48</v>
      </c>
      <c r="E157" s="25" t="s">
        <v>167</v>
      </c>
      <c r="F157" s="25" t="s">
        <v>168</v>
      </c>
      <c r="G157" s="25" t="s">
        <v>163</v>
      </c>
      <c r="H157" s="25" t="s">
        <v>178</v>
      </c>
      <c r="I157" s="25"/>
      <c r="J157" s="25"/>
      <c r="K157" s="25"/>
      <c r="L157" s="25"/>
      <c r="M157" s="25" t="s">
        <v>27</v>
      </c>
      <c r="N157" s="25" t="s">
        <v>176</v>
      </c>
      <c r="O157" s="25" t="s">
        <v>28</v>
      </c>
      <c r="P157" s="26" t="s">
        <v>60</v>
      </c>
      <c r="Q157" s="28">
        <v>3236964989</v>
      </c>
      <c r="R157" s="28">
        <v>381416045</v>
      </c>
      <c r="S157" s="28">
        <v>356616045</v>
      </c>
      <c r="T157" s="28">
        <v>3261764989</v>
      </c>
      <c r="U157" s="28">
        <v>0</v>
      </c>
      <c r="V157" s="28">
        <v>3132311488</v>
      </c>
      <c r="W157" s="28">
        <v>129453501</v>
      </c>
      <c r="X157" s="28">
        <v>2824022772</v>
      </c>
      <c r="Y157" s="28">
        <v>842438019</v>
      </c>
      <c r="Z157" s="28">
        <v>842438019</v>
      </c>
      <c r="AA157" s="28">
        <v>842438019</v>
      </c>
    </row>
    <row r="158" spans="1:27" ht="45" x14ac:dyDescent="0.25">
      <c r="A158" s="25" t="s">
        <v>80</v>
      </c>
      <c r="B158" s="26" t="s">
        <v>81</v>
      </c>
      <c r="C158" s="27" t="s">
        <v>59</v>
      </c>
      <c r="D158" s="25" t="s">
        <v>48</v>
      </c>
      <c r="E158" s="25" t="s">
        <v>167</v>
      </c>
      <c r="F158" s="25" t="s">
        <v>168</v>
      </c>
      <c r="G158" s="25" t="s">
        <v>163</v>
      </c>
      <c r="H158" s="25" t="s">
        <v>178</v>
      </c>
      <c r="I158" s="25"/>
      <c r="J158" s="25"/>
      <c r="K158" s="25"/>
      <c r="L158" s="25"/>
      <c r="M158" s="25" t="s">
        <v>27</v>
      </c>
      <c r="N158" s="25" t="s">
        <v>156</v>
      </c>
      <c r="O158" s="25" t="s">
        <v>28</v>
      </c>
      <c r="P158" s="26" t="s">
        <v>60</v>
      </c>
      <c r="Q158" s="28">
        <v>18956085197</v>
      </c>
      <c r="R158" s="28">
        <v>60037263</v>
      </c>
      <c r="S158" s="28">
        <v>239754224</v>
      </c>
      <c r="T158" s="28">
        <v>18776368236</v>
      </c>
      <c r="U158" s="28">
        <v>0</v>
      </c>
      <c r="V158" s="28">
        <v>13996868790</v>
      </c>
      <c r="W158" s="28">
        <v>4779499446</v>
      </c>
      <c r="X158" s="28">
        <v>12327245588</v>
      </c>
      <c r="Y158" s="28">
        <v>7324049633</v>
      </c>
      <c r="Z158" s="28">
        <v>7323228633</v>
      </c>
      <c r="AA158" s="28">
        <v>7323228633</v>
      </c>
    </row>
    <row r="159" spans="1:27" ht="56.25" x14ac:dyDescent="0.25">
      <c r="A159" s="25" t="s">
        <v>80</v>
      </c>
      <c r="B159" s="26" t="s">
        <v>81</v>
      </c>
      <c r="C159" s="27" t="s">
        <v>61</v>
      </c>
      <c r="D159" s="25" t="s">
        <v>48</v>
      </c>
      <c r="E159" s="25" t="s">
        <v>180</v>
      </c>
      <c r="F159" s="25" t="s">
        <v>168</v>
      </c>
      <c r="G159" s="25" t="s">
        <v>169</v>
      </c>
      <c r="H159" s="25" t="s">
        <v>177</v>
      </c>
      <c r="I159" s="25"/>
      <c r="J159" s="25"/>
      <c r="K159" s="25"/>
      <c r="L159" s="25"/>
      <c r="M159" s="25" t="s">
        <v>27</v>
      </c>
      <c r="N159" s="25" t="s">
        <v>156</v>
      </c>
      <c r="O159" s="25" t="s">
        <v>28</v>
      </c>
      <c r="P159" s="26" t="s">
        <v>58</v>
      </c>
      <c r="Q159" s="28">
        <v>66028069</v>
      </c>
      <c r="R159" s="28">
        <v>2915324</v>
      </c>
      <c r="S159" s="28">
        <v>0</v>
      </c>
      <c r="T159" s="28">
        <v>68943393</v>
      </c>
      <c r="U159" s="28">
        <v>0</v>
      </c>
      <c r="V159" s="28">
        <v>45803699</v>
      </c>
      <c r="W159" s="28">
        <v>23139694</v>
      </c>
      <c r="X159" s="28">
        <v>41797021</v>
      </c>
      <c r="Y159" s="28">
        <v>14831201</v>
      </c>
      <c r="Z159" s="28">
        <v>14831201</v>
      </c>
      <c r="AA159" s="28">
        <v>14831201</v>
      </c>
    </row>
    <row r="160" spans="1:27" ht="45" x14ac:dyDescent="0.25">
      <c r="A160" s="25" t="s">
        <v>80</v>
      </c>
      <c r="B160" s="26" t="s">
        <v>81</v>
      </c>
      <c r="C160" s="27" t="s">
        <v>183</v>
      </c>
      <c r="D160" s="25" t="s">
        <v>48</v>
      </c>
      <c r="E160" s="25" t="s">
        <v>180</v>
      </c>
      <c r="F160" s="25" t="s">
        <v>168</v>
      </c>
      <c r="G160" s="25" t="s">
        <v>170</v>
      </c>
      <c r="H160" s="25" t="s">
        <v>62</v>
      </c>
      <c r="I160" s="25"/>
      <c r="J160" s="25"/>
      <c r="K160" s="25"/>
      <c r="L160" s="25"/>
      <c r="M160" s="25" t="s">
        <v>27</v>
      </c>
      <c r="N160" s="25" t="s">
        <v>156</v>
      </c>
      <c r="O160" s="25" t="s">
        <v>28</v>
      </c>
      <c r="P160" s="26" t="s">
        <v>63</v>
      </c>
      <c r="Q160" s="28">
        <v>1096745605</v>
      </c>
      <c r="R160" s="28">
        <v>1037610912</v>
      </c>
      <c r="S160" s="28">
        <v>41538140</v>
      </c>
      <c r="T160" s="28">
        <v>2092818377</v>
      </c>
      <c r="U160" s="28">
        <v>0</v>
      </c>
      <c r="V160" s="28">
        <v>1982356179</v>
      </c>
      <c r="W160" s="28">
        <v>110462198</v>
      </c>
      <c r="X160" s="28">
        <v>1663785784</v>
      </c>
      <c r="Y160" s="28">
        <v>566830048.22000003</v>
      </c>
      <c r="Z160" s="28">
        <v>566830048.22000003</v>
      </c>
      <c r="AA160" s="28">
        <v>566830048.22000003</v>
      </c>
    </row>
    <row r="161" spans="1:27" ht="22.5" x14ac:dyDescent="0.25">
      <c r="A161" s="25" t="s">
        <v>82</v>
      </c>
      <c r="B161" s="26" t="s">
        <v>83</v>
      </c>
      <c r="C161" s="27" t="s">
        <v>34</v>
      </c>
      <c r="D161" s="25" t="s">
        <v>26</v>
      </c>
      <c r="E161" s="25" t="s">
        <v>157</v>
      </c>
      <c r="F161" s="25"/>
      <c r="G161" s="25"/>
      <c r="H161" s="25"/>
      <c r="I161" s="25"/>
      <c r="J161" s="25"/>
      <c r="K161" s="25"/>
      <c r="L161" s="25"/>
      <c r="M161" s="25" t="s">
        <v>27</v>
      </c>
      <c r="N161" s="25" t="s">
        <v>156</v>
      </c>
      <c r="O161" s="25" t="s">
        <v>28</v>
      </c>
      <c r="P161" s="26" t="s">
        <v>35</v>
      </c>
      <c r="Q161" s="28">
        <v>46840153</v>
      </c>
      <c r="R161" s="28">
        <v>7095232</v>
      </c>
      <c r="S161" s="28">
        <v>0</v>
      </c>
      <c r="T161" s="28">
        <v>53935385</v>
      </c>
      <c r="U161" s="28">
        <v>0</v>
      </c>
      <c r="V161" s="28">
        <v>53435385</v>
      </c>
      <c r="W161" s="28">
        <v>500000</v>
      </c>
      <c r="X161" s="28">
        <v>17352170</v>
      </c>
      <c r="Y161" s="28">
        <v>5110095</v>
      </c>
      <c r="Z161" s="28">
        <v>5110095</v>
      </c>
      <c r="AA161" s="28">
        <v>5110095</v>
      </c>
    </row>
    <row r="162" spans="1:27" ht="22.5" x14ac:dyDescent="0.25">
      <c r="A162" s="25" t="s">
        <v>82</v>
      </c>
      <c r="B162" s="26" t="s">
        <v>83</v>
      </c>
      <c r="C162" s="27" t="s">
        <v>44</v>
      </c>
      <c r="D162" s="25" t="s">
        <v>26</v>
      </c>
      <c r="E162" s="25" t="s">
        <v>166</v>
      </c>
      <c r="F162" s="25" t="s">
        <v>155</v>
      </c>
      <c r="G162" s="25"/>
      <c r="H162" s="25"/>
      <c r="I162" s="25"/>
      <c r="J162" s="25"/>
      <c r="K162" s="25"/>
      <c r="L162" s="25"/>
      <c r="M162" s="25" t="s">
        <v>27</v>
      </c>
      <c r="N162" s="25" t="s">
        <v>156</v>
      </c>
      <c r="O162" s="25" t="s">
        <v>28</v>
      </c>
      <c r="P162" s="26" t="s">
        <v>45</v>
      </c>
      <c r="Q162" s="28">
        <v>62949584</v>
      </c>
      <c r="R162" s="28">
        <v>45635187</v>
      </c>
      <c r="S162" s="28">
        <v>0</v>
      </c>
      <c r="T162" s="28">
        <v>108584771</v>
      </c>
      <c r="U162" s="28">
        <v>0</v>
      </c>
      <c r="V162" s="28">
        <v>108584771</v>
      </c>
      <c r="W162" s="28">
        <v>0</v>
      </c>
      <c r="X162" s="28">
        <v>108584771</v>
      </c>
      <c r="Y162" s="28">
        <v>108584771</v>
      </c>
      <c r="Z162" s="28">
        <v>108584771</v>
      </c>
      <c r="AA162" s="28">
        <v>108584771</v>
      </c>
    </row>
    <row r="163" spans="1:27" ht="56.25" x14ac:dyDescent="0.25">
      <c r="A163" s="25" t="s">
        <v>82</v>
      </c>
      <c r="B163" s="26" t="s">
        <v>83</v>
      </c>
      <c r="C163" s="27" t="s">
        <v>49</v>
      </c>
      <c r="D163" s="25" t="s">
        <v>48</v>
      </c>
      <c r="E163" s="25" t="s">
        <v>167</v>
      </c>
      <c r="F163" s="25" t="s">
        <v>168</v>
      </c>
      <c r="G163" s="25" t="s">
        <v>170</v>
      </c>
      <c r="H163" s="25" t="s">
        <v>171</v>
      </c>
      <c r="I163" s="25"/>
      <c r="J163" s="25"/>
      <c r="K163" s="25"/>
      <c r="L163" s="25"/>
      <c r="M163" s="25" t="s">
        <v>27</v>
      </c>
      <c r="N163" s="25" t="s">
        <v>156</v>
      </c>
      <c r="O163" s="25" t="s">
        <v>28</v>
      </c>
      <c r="P163" s="26" t="s">
        <v>50</v>
      </c>
      <c r="Q163" s="28">
        <v>374564000</v>
      </c>
      <c r="R163" s="28">
        <v>4000000</v>
      </c>
      <c r="S163" s="28">
        <v>0</v>
      </c>
      <c r="T163" s="28">
        <v>378564000</v>
      </c>
      <c r="U163" s="28">
        <v>0</v>
      </c>
      <c r="V163" s="28">
        <v>160616000</v>
      </c>
      <c r="W163" s="28">
        <v>217948000</v>
      </c>
      <c r="X163" s="28">
        <v>150463059</v>
      </c>
      <c r="Y163" s="28">
        <v>69364583</v>
      </c>
      <c r="Z163" s="28">
        <v>69364583</v>
      </c>
      <c r="AA163" s="28">
        <v>69364583</v>
      </c>
    </row>
    <row r="164" spans="1:27" ht="56.25" x14ac:dyDescent="0.25">
      <c r="A164" s="25" t="s">
        <v>82</v>
      </c>
      <c r="B164" s="26" t="s">
        <v>83</v>
      </c>
      <c r="C164" s="27" t="s">
        <v>51</v>
      </c>
      <c r="D164" s="25" t="s">
        <v>48</v>
      </c>
      <c r="E164" s="25" t="s">
        <v>167</v>
      </c>
      <c r="F164" s="25" t="s">
        <v>168</v>
      </c>
      <c r="G164" s="25" t="s">
        <v>172</v>
      </c>
      <c r="H164" s="25" t="s">
        <v>52</v>
      </c>
      <c r="I164" s="25"/>
      <c r="J164" s="25"/>
      <c r="K164" s="25"/>
      <c r="L164" s="25"/>
      <c r="M164" s="25" t="s">
        <v>27</v>
      </c>
      <c r="N164" s="25" t="s">
        <v>156</v>
      </c>
      <c r="O164" s="25" t="s">
        <v>28</v>
      </c>
      <c r="P164" s="26" t="s">
        <v>53</v>
      </c>
      <c r="Q164" s="28">
        <v>3427181938</v>
      </c>
      <c r="R164" s="28">
        <v>0</v>
      </c>
      <c r="S164" s="28">
        <v>0</v>
      </c>
      <c r="T164" s="28">
        <v>3427181938</v>
      </c>
      <c r="U164" s="28">
        <v>0</v>
      </c>
      <c r="V164" s="28">
        <v>471963830</v>
      </c>
      <c r="W164" s="28">
        <v>2955218108</v>
      </c>
      <c r="X164" s="28">
        <v>469962061</v>
      </c>
      <c r="Y164" s="28">
        <v>264380399</v>
      </c>
      <c r="Z164" s="28">
        <v>264380399</v>
      </c>
      <c r="AA164" s="28">
        <v>264380399</v>
      </c>
    </row>
    <row r="165" spans="1:27" ht="90" x14ac:dyDescent="0.25">
      <c r="A165" s="25" t="s">
        <v>82</v>
      </c>
      <c r="B165" s="26" t="s">
        <v>83</v>
      </c>
      <c r="C165" s="27" t="s">
        <v>55</v>
      </c>
      <c r="D165" s="25" t="s">
        <v>48</v>
      </c>
      <c r="E165" s="25" t="s">
        <v>167</v>
      </c>
      <c r="F165" s="25" t="s">
        <v>168</v>
      </c>
      <c r="G165" s="25" t="s">
        <v>173</v>
      </c>
      <c r="H165" s="25" t="s">
        <v>174</v>
      </c>
      <c r="I165" s="25"/>
      <c r="J165" s="25"/>
      <c r="K165" s="25"/>
      <c r="L165" s="25"/>
      <c r="M165" s="25" t="s">
        <v>54</v>
      </c>
      <c r="N165" s="25" t="s">
        <v>163</v>
      </c>
      <c r="O165" s="25" t="s">
        <v>28</v>
      </c>
      <c r="P165" s="26" t="s">
        <v>56</v>
      </c>
      <c r="Q165" s="28">
        <v>379938904295</v>
      </c>
      <c r="R165" s="28">
        <v>22136798</v>
      </c>
      <c r="S165" s="28">
        <v>23852548</v>
      </c>
      <c r="T165" s="28">
        <v>379937188545</v>
      </c>
      <c r="U165" s="28">
        <v>0</v>
      </c>
      <c r="V165" s="28">
        <v>379241580233</v>
      </c>
      <c r="W165" s="28">
        <v>695608312</v>
      </c>
      <c r="X165" s="28">
        <v>375670622592</v>
      </c>
      <c r="Y165" s="28">
        <v>94242065641</v>
      </c>
      <c r="Z165" s="28">
        <v>94242065641</v>
      </c>
      <c r="AA165" s="28">
        <v>94242065641</v>
      </c>
    </row>
    <row r="166" spans="1:27" ht="90" x14ac:dyDescent="0.25">
      <c r="A166" s="25" t="s">
        <v>82</v>
      </c>
      <c r="B166" s="26" t="s">
        <v>83</v>
      </c>
      <c r="C166" s="27" t="s">
        <v>55</v>
      </c>
      <c r="D166" s="25" t="s">
        <v>48</v>
      </c>
      <c r="E166" s="25" t="s">
        <v>167</v>
      </c>
      <c r="F166" s="25" t="s">
        <v>168</v>
      </c>
      <c r="G166" s="25" t="s">
        <v>173</v>
      </c>
      <c r="H166" s="25" t="s">
        <v>174</v>
      </c>
      <c r="I166" s="25"/>
      <c r="J166" s="25"/>
      <c r="K166" s="25"/>
      <c r="L166" s="25"/>
      <c r="M166" s="25" t="s">
        <v>27</v>
      </c>
      <c r="N166" s="25" t="s">
        <v>175</v>
      </c>
      <c r="O166" s="25" t="s">
        <v>28</v>
      </c>
      <c r="P166" s="26" t="s">
        <v>56</v>
      </c>
      <c r="Q166" s="28">
        <v>2341222277</v>
      </c>
      <c r="R166" s="28">
        <v>0</v>
      </c>
      <c r="S166" s="28">
        <v>0</v>
      </c>
      <c r="T166" s="28">
        <v>2341222277</v>
      </c>
      <c r="U166" s="28">
        <v>0</v>
      </c>
      <c r="V166" s="28">
        <v>1635039307</v>
      </c>
      <c r="W166" s="28">
        <v>706182970</v>
      </c>
      <c r="X166" s="28">
        <v>1513631107</v>
      </c>
      <c r="Y166" s="28">
        <v>470402889</v>
      </c>
      <c r="Z166" s="28">
        <v>470402889</v>
      </c>
      <c r="AA166" s="28">
        <v>470402889</v>
      </c>
    </row>
    <row r="167" spans="1:27" ht="90" x14ac:dyDescent="0.25">
      <c r="A167" s="25" t="s">
        <v>82</v>
      </c>
      <c r="B167" s="26" t="s">
        <v>83</v>
      </c>
      <c r="C167" s="27" t="s">
        <v>55</v>
      </c>
      <c r="D167" s="25" t="s">
        <v>48</v>
      </c>
      <c r="E167" s="25" t="s">
        <v>167</v>
      </c>
      <c r="F167" s="25" t="s">
        <v>168</v>
      </c>
      <c r="G167" s="25" t="s">
        <v>173</v>
      </c>
      <c r="H167" s="25" t="s">
        <v>174</v>
      </c>
      <c r="I167" s="25"/>
      <c r="J167" s="25"/>
      <c r="K167" s="25"/>
      <c r="L167" s="25"/>
      <c r="M167" s="25" t="s">
        <v>27</v>
      </c>
      <c r="N167" s="25" t="s">
        <v>156</v>
      </c>
      <c r="O167" s="25" t="s">
        <v>28</v>
      </c>
      <c r="P167" s="26" t="s">
        <v>56</v>
      </c>
      <c r="Q167" s="28">
        <v>869991962</v>
      </c>
      <c r="R167" s="28">
        <v>0</v>
      </c>
      <c r="S167" s="28">
        <v>0</v>
      </c>
      <c r="T167" s="28">
        <v>869991962</v>
      </c>
      <c r="U167" s="28">
        <v>0</v>
      </c>
      <c r="V167" s="28">
        <v>657189861</v>
      </c>
      <c r="W167" s="28">
        <v>212802101</v>
      </c>
      <c r="X167" s="28">
        <v>417509365</v>
      </c>
      <c r="Y167" s="28">
        <v>94296861</v>
      </c>
      <c r="Z167" s="28">
        <v>94296861</v>
      </c>
      <c r="AA167" s="28">
        <v>94296861</v>
      </c>
    </row>
    <row r="168" spans="1:27" ht="56.25" x14ac:dyDescent="0.25">
      <c r="A168" s="25" t="s">
        <v>82</v>
      </c>
      <c r="B168" s="26" t="s">
        <v>83</v>
      </c>
      <c r="C168" s="27" t="s">
        <v>57</v>
      </c>
      <c r="D168" s="25" t="s">
        <v>48</v>
      </c>
      <c r="E168" s="25" t="s">
        <v>167</v>
      </c>
      <c r="F168" s="25" t="s">
        <v>168</v>
      </c>
      <c r="G168" s="25" t="s">
        <v>173</v>
      </c>
      <c r="H168" s="25" t="s">
        <v>177</v>
      </c>
      <c r="I168" s="25"/>
      <c r="J168" s="25"/>
      <c r="K168" s="25"/>
      <c r="L168" s="25"/>
      <c r="M168" s="25" t="s">
        <v>54</v>
      </c>
      <c r="N168" s="25" t="s">
        <v>163</v>
      </c>
      <c r="O168" s="25" t="s">
        <v>28</v>
      </c>
      <c r="P168" s="26" t="s">
        <v>58</v>
      </c>
      <c r="Q168" s="28">
        <v>2042473939</v>
      </c>
      <c r="R168" s="28">
        <v>91130693</v>
      </c>
      <c r="S168" s="28">
        <v>56618844</v>
      </c>
      <c r="T168" s="28">
        <v>2076985788</v>
      </c>
      <c r="U168" s="28">
        <v>0</v>
      </c>
      <c r="V168" s="28">
        <v>214930901</v>
      </c>
      <c r="W168" s="28">
        <v>1862054887</v>
      </c>
      <c r="X168" s="28">
        <v>182773865</v>
      </c>
      <c r="Y168" s="28">
        <v>47010395</v>
      </c>
      <c r="Z168" s="28">
        <v>47010395</v>
      </c>
      <c r="AA168" s="28">
        <v>47010395</v>
      </c>
    </row>
    <row r="169" spans="1:27" ht="56.25" x14ac:dyDescent="0.25">
      <c r="A169" s="25" t="s">
        <v>82</v>
      </c>
      <c r="B169" s="26" t="s">
        <v>83</v>
      </c>
      <c r="C169" s="27" t="s">
        <v>57</v>
      </c>
      <c r="D169" s="25" t="s">
        <v>48</v>
      </c>
      <c r="E169" s="25" t="s">
        <v>167</v>
      </c>
      <c r="F169" s="25" t="s">
        <v>168</v>
      </c>
      <c r="G169" s="25" t="s">
        <v>173</v>
      </c>
      <c r="H169" s="25" t="s">
        <v>177</v>
      </c>
      <c r="I169" s="25"/>
      <c r="J169" s="25"/>
      <c r="K169" s="25"/>
      <c r="L169" s="25"/>
      <c r="M169" s="25" t="s">
        <v>27</v>
      </c>
      <c r="N169" s="25" t="s">
        <v>156</v>
      </c>
      <c r="O169" s="25" t="s">
        <v>28</v>
      </c>
      <c r="P169" s="26" t="s">
        <v>58</v>
      </c>
      <c r="Q169" s="28">
        <v>6415849441</v>
      </c>
      <c r="R169" s="28">
        <v>1232451302</v>
      </c>
      <c r="S169" s="28">
        <v>208208294</v>
      </c>
      <c r="T169" s="28">
        <v>7440092449</v>
      </c>
      <c r="U169" s="28">
        <v>0</v>
      </c>
      <c r="V169" s="28">
        <v>2019661455</v>
      </c>
      <c r="W169" s="28">
        <v>5420430994</v>
      </c>
      <c r="X169" s="28">
        <v>1283857316</v>
      </c>
      <c r="Y169" s="28">
        <v>80735767</v>
      </c>
      <c r="Z169" s="28">
        <v>80735767</v>
      </c>
      <c r="AA169" s="28">
        <v>80735767</v>
      </c>
    </row>
    <row r="170" spans="1:27" ht="45" x14ac:dyDescent="0.25">
      <c r="A170" s="25" t="s">
        <v>82</v>
      </c>
      <c r="B170" s="26" t="s">
        <v>83</v>
      </c>
      <c r="C170" s="27" t="s">
        <v>59</v>
      </c>
      <c r="D170" s="25" t="s">
        <v>48</v>
      </c>
      <c r="E170" s="25" t="s">
        <v>167</v>
      </c>
      <c r="F170" s="25" t="s">
        <v>168</v>
      </c>
      <c r="G170" s="25" t="s">
        <v>163</v>
      </c>
      <c r="H170" s="25" t="s">
        <v>178</v>
      </c>
      <c r="I170" s="25"/>
      <c r="J170" s="25"/>
      <c r="K170" s="25"/>
      <c r="L170" s="25"/>
      <c r="M170" s="25" t="s">
        <v>54</v>
      </c>
      <c r="N170" s="25" t="s">
        <v>179</v>
      </c>
      <c r="O170" s="25" t="s">
        <v>28</v>
      </c>
      <c r="P170" s="26" t="s">
        <v>60</v>
      </c>
      <c r="Q170" s="28">
        <v>1612548413</v>
      </c>
      <c r="R170" s="28">
        <v>70388441</v>
      </c>
      <c r="S170" s="28">
        <v>0</v>
      </c>
      <c r="T170" s="28">
        <v>1682936854</v>
      </c>
      <c r="U170" s="28">
        <v>0</v>
      </c>
      <c r="V170" s="28">
        <v>1587043104</v>
      </c>
      <c r="W170" s="28">
        <v>95893750</v>
      </c>
      <c r="X170" s="28">
        <v>1485895365</v>
      </c>
      <c r="Y170" s="28">
        <v>164346350</v>
      </c>
      <c r="Z170" s="28">
        <v>164346350</v>
      </c>
      <c r="AA170" s="28">
        <v>164346350</v>
      </c>
    </row>
    <row r="171" spans="1:27" ht="45" x14ac:dyDescent="0.25">
      <c r="A171" s="25" t="s">
        <v>82</v>
      </c>
      <c r="B171" s="26" t="s">
        <v>83</v>
      </c>
      <c r="C171" s="27" t="s">
        <v>59</v>
      </c>
      <c r="D171" s="25" t="s">
        <v>48</v>
      </c>
      <c r="E171" s="25" t="s">
        <v>167</v>
      </c>
      <c r="F171" s="25" t="s">
        <v>168</v>
      </c>
      <c r="G171" s="25" t="s">
        <v>163</v>
      </c>
      <c r="H171" s="25" t="s">
        <v>178</v>
      </c>
      <c r="I171" s="25"/>
      <c r="J171" s="25"/>
      <c r="K171" s="25"/>
      <c r="L171" s="25"/>
      <c r="M171" s="25" t="s">
        <v>27</v>
      </c>
      <c r="N171" s="25" t="s">
        <v>176</v>
      </c>
      <c r="O171" s="25" t="s">
        <v>28</v>
      </c>
      <c r="P171" s="26" t="s">
        <v>60</v>
      </c>
      <c r="Q171" s="28">
        <v>3123863980</v>
      </c>
      <c r="R171" s="28">
        <v>252778313</v>
      </c>
      <c r="S171" s="28">
        <v>170378313</v>
      </c>
      <c r="T171" s="28">
        <v>3206263980</v>
      </c>
      <c r="U171" s="28">
        <v>0</v>
      </c>
      <c r="V171" s="28">
        <v>2815926264</v>
      </c>
      <c r="W171" s="28">
        <v>390337716</v>
      </c>
      <c r="X171" s="28">
        <v>1947764993</v>
      </c>
      <c r="Y171" s="28">
        <v>495706180</v>
      </c>
      <c r="Z171" s="28">
        <v>495706180</v>
      </c>
      <c r="AA171" s="28">
        <v>495706180</v>
      </c>
    </row>
    <row r="172" spans="1:27" ht="45" x14ac:dyDescent="0.25">
      <c r="A172" s="25" t="s">
        <v>82</v>
      </c>
      <c r="B172" s="26" t="s">
        <v>83</v>
      </c>
      <c r="C172" s="27" t="s">
        <v>59</v>
      </c>
      <c r="D172" s="25" t="s">
        <v>48</v>
      </c>
      <c r="E172" s="25" t="s">
        <v>167</v>
      </c>
      <c r="F172" s="25" t="s">
        <v>168</v>
      </c>
      <c r="G172" s="25" t="s">
        <v>163</v>
      </c>
      <c r="H172" s="25" t="s">
        <v>178</v>
      </c>
      <c r="I172" s="25"/>
      <c r="J172" s="25"/>
      <c r="K172" s="25"/>
      <c r="L172" s="25"/>
      <c r="M172" s="25" t="s">
        <v>27</v>
      </c>
      <c r="N172" s="25" t="s">
        <v>156</v>
      </c>
      <c r="O172" s="25" t="s">
        <v>28</v>
      </c>
      <c r="P172" s="26" t="s">
        <v>60</v>
      </c>
      <c r="Q172" s="28">
        <v>18048045413</v>
      </c>
      <c r="R172" s="28">
        <v>71519690</v>
      </c>
      <c r="S172" s="28">
        <v>0</v>
      </c>
      <c r="T172" s="28">
        <v>18119565103</v>
      </c>
      <c r="U172" s="28">
        <v>0</v>
      </c>
      <c r="V172" s="28">
        <v>17793309764</v>
      </c>
      <c r="W172" s="28">
        <v>326255339</v>
      </c>
      <c r="X172" s="28">
        <v>12142555774</v>
      </c>
      <c r="Y172" s="28">
        <v>7823045485</v>
      </c>
      <c r="Z172" s="28">
        <v>7823045485</v>
      </c>
      <c r="AA172" s="28">
        <v>7823045485</v>
      </c>
    </row>
    <row r="173" spans="1:27" ht="56.25" x14ac:dyDescent="0.25">
      <c r="A173" s="25" t="s">
        <v>82</v>
      </c>
      <c r="B173" s="26" t="s">
        <v>83</v>
      </c>
      <c r="C173" s="27" t="s">
        <v>61</v>
      </c>
      <c r="D173" s="25" t="s">
        <v>48</v>
      </c>
      <c r="E173" s="25" t="s">
        <v>180</v>
      </c>
      <c r="F173" s="25" t="s">
        <v>168</v>
      </c>
      <c r="G173" s="25" t="s">
        <v>169</v>
      </c>
      <c r="H173" s="25" t="s">
        <v>177</v>
      </c>
      <c r="I173" s="25"/>
      <c r="J173" s="25"/>
      <c r="K173" s="25"/>
      <c r="L173" s="25"/>
      <c r="M173" s="25" t="s">
        <v>27</v>
      </c>
      <c r="N173" s="25" t="s">
        <v>156</v>
      </c>
      <c r="O173" s="25" t="s">
        <v>28</v>
      </c>
      <c r="P173" s="26" t="s">
        <v>58</v>
      </c>
      <c r="Q173" s="28">
        <v>119520939</v>
      </c>
      <c r="R173" s="28">
        <v>7170265</v>
      </c>
      <c r="S173" s="28">
        <v>0</v>
      </c>
      <c r="T173" s="28">
        <v>126691204</v>
      </c>
      <c r="U173" s="28">
        <v>0</v>
      </c>
      <c r="V173" s="28">
        <v>123178995</v>
      </c>
      <c r="W173" s="28">
        <v>3512209</v>
      </c>
      <c r="X173" s="28">
        <v>79973089</v>
      </c>
      <c r="Y173" s="28">
        <v>31074034</v>
      </c>
      <c r="Z173" s="28">
        <v>31074034</v>
      </c>
      <c r="AA173" s="28">
        <v>31074034</v>
      </c>
    </row>
    <row r="174" spans="1:27" ht="45" x14ac:dyDescent="0.25">
      <c r="A174" s="25" t="s">
        <v>82</v>
      </c>
      <c r="B174" s="26" t="s">
        <v>83</v>
      </c>
      <c r="C174" s="27" t="s">
        <v>183</v>
      </c>
      <c r="D174" s="25" t="s">
        <v>48</v>
      </c>
      <c r="E174" s="25" t="s">
        <v>180</v>
      </c>
      <c r="F174" s="25" t="s">
        <v>168</v>
      </c>
      <c r="G174" s="25" t="s">
        <v>170</v>
      </c>
      <c r="H174" s="25" t="s">
        <v>62</v>
      </c>
      <c r="I174" s="25"/>
      <c r="J174" s="25"/>
      <c r="K174" s="25"/>
      <c r="L174" s="25"/>
      <c r="M174" s="25" t="s">
        <v>27</v>
      </c>
      <c r="N174" s="25" t="s">
        <v>156</v>
      </c>
      <c r="O174" s="25" t="s">
        <v>28</v>
      </c>
      <c r="P174" s="26" t="s">
        <v>63</v>
      </c>
      <c r="Q174" s="28">
        <v>1413991023</v>
      </c>
      <c r="R174" s="28">
        <v>1194988300</v>
      </c>
      <c r="S174" s="28">
        <v>25907853</v>
      </c>
      <c r="T174" s="28">
        <v>2583071470</v>
      </c>
      <c r="U174" s="28">
        <v>0</v>
      </c>
      <c r="V174" s="28">
        <v>2502582300</v>
      </c>
      <c r="W174" s="28">
        <v>80489170</v>
      </c>
      <c r="X174" s="28">
        <v>1993426518</v>
      </c>
      <c r="Y174" s="28">
        <v>559221789.88999999</v>
      </c>
      <c r="Z174" s="28">
        <v>559221789.88999999</v>
      </c>
      <c r="AA174" s="28">
        <v>559221789.88999999</v>
      </c>
    </row>
    <row r="175" spans="1:27" ht="22.5" x14ac:dyDescent="0.25">
      <c r="A175" s="25" t="s">
        <v>84</v>
      </c>
      <c r="B175" s="26" t="s">
        <v>85</v>
      </c>
      <c r="C175" s="27" t="s">
        <v>34</v>
      </c>
      <c r="D175" s="25" t="s">
        <v>26</v>
      </c>
      <c r="E175" s="25" t="s">
        <v>157</v>
      </c>
      <c r="F175" s="25"/>
      <c r="G175" s="25"/>
      <c r="H175" s="25"/>
      <c r="I175" s="25"/>
      <c r="J175" s="25"/>
      <c r="K175" s="25"/>
      <c r="L175" s="25"/>
      <c r="M175" s="25" t="s">
        <v>27</v>
      </c>
      <c r="N175" s="25" t="s">
        <v>156</v>
      </c>
      <c r="O175" s="25" t="s">
        <v>28</v>
      </c>
      <c r="P175" s="26" t="s">
        <v>35</v>
      </c>
      <c r="Q175" s="28">
        <v>303530306</v>
      </c>
      <c r="R175" s="28">
        <v>0</v>
      </c>
      <c r="S175" s="28">
        <v>0</v>
      </c>
      <c r="T175" s="28">
        <v>303530306</v>
      </c>
      <c r="U175" s="28">
        <v>0</v>
      </c>
      <c r="V175" s="28">
        <v>302530306</v>
      </c>
      <c r="W175" s="28">
        <v>1000000</v>
      </c>
      <c r="X175" s="28">
        <v>188813334</v>
      </c>
      <c r="Y175" s="28">
        <v>6633387</v>
      </c>
      <c r="Z175" s="28">
        <v>6633387</v>
      </c>
      <c r="AA175" s="28">
        <v>6633387</v>
      </c>
    </row>
    <row r="176" spans="1:27" ht="22.5" x14ac:dyDescent="0.25">
      <c r="A176" s="25" t="s">
        <v>84</v>
      </c>
      <c r="B176" s="26" t="s">
        <v>85</v>
      </c>
      <c r="C176" s="27" t="s">
        <v>44</v>
      </c>
      <c r="D176" s="25" t="s">
        <v>26</v>
      </c>
      <c r="E176" s="25" t="s">
        <v>166</v>
      </c>
      <c r="F176" s="25" t="s">
        <v>155</v>
      </c>
      <c r="G176" s="25"/>
      <c r="H176" s="25"/>
      <c r="I176" s="25"/>
      <c r="J176" s="25"/>
      <c r="K176" s="25"/>
      <c r="L176" s="25"/>
      <c r="M176" s="25" t="s">
        <v>27</v>
      </c>
      <c r="N176" s="25" t="s">
        <v>156</v>
      </c>
      <c r="O176" s="25" t="s">
        <v>28</v>
      </c>
      <c r="P176" s="26" t="s">
        <v>45</v>
      </c>
      <c r="Q176" s="28">
        <v>59048912</v>
      </c>
      <c r="R176" s="28">
        <v>0</v>
      </c>
      <c r="S176" s="28">
        <v>0</v>
      </c>
      <c r="T176" s="28">
        <v>59048912</v>
      </c>
      <c r="U176" s="28">
        <v>0</v>
      </c>
      <c r="V176" s="28">
        <v>59048912</v>
      </c>
      <c r="W176" s="28">
        <v>0</v>
      </c>
      <c r="X176" s="28">
        <v>38377336</v>
      </c>
      <c r="Y176" s="28">
        <v>38377336</v>
      </c>
      <c r="Z176" s="28">
        <v>38377336</v>
      </c>
      <c r="AA176" s="28">
        <v>38377336</v>
      </c>
    </row>
    <row r="177" spans="1:27" ht="56.25" x14ac:dyDescent="0.25">
      <c r="A177" s="25" t="s">
        <v>84</v>
      </c>
      <c r="B177" s="26" t="s">
        <v>85</v>
      </c>
      <c r="C177" s="27" t="s">
        <v>49</v>
      </c>
      <c r="D177" s="25" t="s">
        <v>48</v>
      </c>
      <c r="E177" s="25" t="s">
        <v>167</v>
      </c>
      <c r="F177" s="25" t="s">
        <v>168</v>
      </c>
      <c r="G177" s="25" t="s">
        <v>170</v>
      </c>
      <c r="H177" s="25" t="s">
        <v>171</v>
      </c>
      <c r="I177" s="25"/>
      <c r="J177" s="25"/>
      <c r="K177" s="25"/>
      <c r="L177" s="25"/>
      <c r="M177" s="25" t="s">
        <v>27</v>
      </c>
      <c r="N177" s="25" t="s">
        <v>156</v>
      </c>
      <c r="O177" s="25" t="s">
        <v>28</v>
      </c>
      <c r="P177" s="26" t="s">
        <v>50</v>
      </c>
      <c r="Q177" s="28">
        <v>605923500</v>
      </c>
      <c r="R177" s="28">
        <v>5015000</v>
      </c>
      <c r="S177" s="28">
        <v>0</v>
      </c>
      <c r="T177" s="28">
        <v>610938500</v>
      </c>
      <c r="U177" s="28">
        <v>0</v>
      </c>
      <c r="V177" s="28">
        <v>592703000</v>
      </c>
      <c r="W177" s="28">
        <v>18235500</v>
      </c>
      <c r="X177" s="28">
        <v>580925928.46000004</v>
      </c>
      <c r="Y177" s="28">
        <v>149977888.46000001</v>
      </c>
      <c r="Z177" s="28">
        <v>149977888.46000001</v>
      </c>
      <c r="AA177" s="28">
        <v>149977888.46000001</v>
      </c>
    </row>
    <row r="178" spans="1:27" ht="56.25" x14ac:dyDescent="0.25">
      <c r="A178" s="25" t="s">
        <v>84</v>
      </c>
      <c r="B178" s="26" t="s">
        <v>85</v>
      </c>
      <c r="C178" s="27" t="s">
        <v>51</v>
      </c>
      <c r="D178" s="25" t="s">
        <v>48</v>
      </c>
      <c r="E178" s="25" t="s">
        <v>167</v>
      </c>
      <c r="F178" s="25" t="s">
        <v>168</v>
      </c>
      <c r="G178" s="25" t="s">
        <v>172</v>
      </c>
      <c r="H178" s="25" t="s">
        <v>52</v>
      </c>
      <c r="I178" s="25"/>
      <c r="J178" s="25"/>
      <c r="K178" s="25"/>
      <c r="L178" s="25"/>
      <c r="M178" s="25" t="s">
        <v>27</v>
      </c>
      <c r="N178" s="25" t="s">
        <v>156</v>
      </c>
      <c r="O178" s="25" t="s">
        <v>28</v>
      </c>
      <c r="P178" s="26" t="s">
        <v>53</v>
      </c>
      <c r="Q178" s="28">
        <v>50804000</v>
      </c>
      <c r="R178" s="28">
        <v>0</v>
      </c>
      <c r="S178" s="28">
        <v>0</v>
      </c>
      <c r="T178" s="28">
        <v>50804000</v>
      </c>
      <c r="U178" s="28">
        <v>0</v>
      </c>
      <c r="V178" s="28">
        <v>36674320</v>
      </c>
      <c r="W178" s="28">
        <v>14129680</v>
      </c>
      <c r="X178" s="28">
        <v>28248780</v>
      </c>
      <c r="Y178" s="28">
        <v>8071080</v>
      </c>
      <c r="Z178" s="28">
        <v>8071080</v>
      </c>
      <c r="AA178" s="28">
        <v>8071080</v>
      </c>
    </row>
    <row r="179" spans="1:27" ht="90" x14ac:dyDescent="0.25">
      <c r="A179" s="25" t="s">
        <v>84</v>
      </c>
      <c r="B179" s="26" t="s">
        <v>85</v>
      </c>
      <c r="C179" s="27" t="s">
        <v>55</v>
      </c>
      <c r="D179" s="25" t="s">
        <v>48</v>
      </c>
      <c r="E179" s="25" t="s">
        <v>167</v>
      </c>
      <c r="F179" s="25" t="s">
        <v>168</v>
      </c>
      <c r="G179" s="25" t="s">
        <v>173</v>
      </c>
      <c r="H179" s="25" t="s">
        <v>174</v>
      </c>
      <c r="I179" s="25"/>
      <c r="J179" s="25"/>
      <c r="K179" s="25"/>
      <c r="L179" s="25"/>
      <c r="M179" s="25" t="s">
        <v>54</v>
      </c>
      <c r="N179" s="25" t="s">
        <v>163</v>
      </c>
      <c r="O179" s="25" t="s">
        <v>28</v>
      </c>
      <c r="P179" s="26" t="s">
        <v>56</v>
      </c>
      <c r="Q179" s="28">
        <v>170673533474</v>
      </c>
      <c r="R179" s="28">
        <v>0</v>
      </c>
      <c r="S179" s="28">
        <v>0</v>
      </c>
      <c r="T179" s="28">
        <v>170673533474</v>
      </c>
      <c r="U179" s="28">
        <v>0</v>
      </c>
      <c r="V179" s="28">
        <v>167375960728</v>
      </c>
      <c r="W179" s="28">
        <v>3297572746</v>
      </c>
      <c r="X179" s="28">
        <v>167375960728</v>
      </c>
      <c r="Y179" s="28">
        <v>40287881425</v>
      </c>
      <c r="Z179" s="28">
        <v>40287881425</v>
      </c>
      <c r="AA179" s="28">
        <v>40287881425</v>
      </c>
    </row>
    <row r="180" spans="1:27" ht="90" x14ac:dyDescent="0.25">
      <c r="A180" s="25" t="s">
        <v>84</v>
      </c>
      <c r="B180" s="26" t="s">
        <v>85</v>
      </c>
      <c r="C180" s="27" t="s">
        <v>55</v>
      </c>
      <c r="D180" s="25" t="s">
        <v>48</v>
      </c>
      <c r="E180" s="25" t="s">
        <v>167</v>
      </c>
      <c r="F180" s="25" t="s">
        <v>168</v>
      </c>
      <c r="G180" s="25" t="s">
        <v>173</v>
      </c>
      <c r="H180" s="25" t="s">
        <v>174</v>
      </c>
      <c r="I180" s="25"/>
      <c r="J180" s="25"/>
      <c r="K180" s="25"/>
      <c r="L180" s="25"/>
      <c r="M180" s="25" t="s">
        <v>27</v>
      </c>
      <c r="N180" s="25" t="s">
        <v>175</v>
      </c>
      <c r="O180" s="25" t="s">
        <v>28</v>
      </c>
      <c r="P180" s="26" t="s">
        <v>56</v>
      </c>
      <c r="Q180" s="28">
        <v>2784229278</v>
      </c>
      <c r="R180" s="28">
        <v>0</v>
      </c>
      <c r="S180" s="28">
        <v>0</v>
      </c>
      <c r="T180" s="28">
        <v>2784229278</v>
      </c>
      <c r="U180" s="28">
        <v>0</v>
      </c>
      <c r="V180" s="28">
        <v>2023832647</v>
      </c>
      <c r="W180" s="28">
        <v>760396631</v>
      </c>
      <c r="X180" s="28">
        <v>1945815673</v>
      </c>
      <c r="Y180" s="28">
        <v>656654846</v>
      </c>
      <c r="Z180" s="28">
        <v>656654846</v>
      </c>
      <c r="AA180" s="28">
        <v>656654846</v>
      </c>
    </row>
    <row r="181" spans="1:27" ht="90" x14ac:dyDescent="0.25">
      <c r="A181" s="25" t="s">
        <v>84</v>
      </c>
      <c r="B181" s="26" t="s">
        <v>85</v>
      </c>
      <c r="C181" s="27" t="s">
        <v>55</v>
      </c>
      <c r="D181" s="25" t="s">
        <v>48</v>
      </c>
      <c r="E181" s="25" t="s">
        <v>167</v>
      </c>
      <c r="F181" s="25" t="s">
        <v>168</v>
      </c>
      <c r="G181" s="25" t="s">
        <v>173</v>
      </c>
      <c r="H181" s="25" t="s">
        <v>174</v>
      </c>
      <c r="I181" s="25"/>
      <c r="J181" s="25"/>
      <c r="K181" s="25"/>
      <c r="L181" s="25"/>
      <c r="M181" s="25" t="s">
        <v>27</v>
      </c>
      <c r="N181" s="25" t="s">
        <v>156</v>
      </c>
      <c r="O181" s="25" t="s">
        <v>28</v>
      </c>
      <c r="P181" s="26" t="s">
        <v>56</v>
      </c>
      <c r="Q181" s="28">
        <v>987788042</v>
      </c>
      <c r="R181" s="28">
        <v>120000</v>
      </c>
      <c r="S181" s="28">
        <v>120818182</v>
      </c>
      <c r="T181" s="28">
        <v>867089860</v>
      </c>
      <c r="U181" s="28">
        <v>0</v>
      </c>
      <c r="V181" s="28">
        <v>849309729</v>
      </c>
      <c r="W181" s="28">
        <v>17780131</v>
      </c>
      <c r="X181" s="28">
        <v>758328993.97000003</v>
      </c>
      <c r="Y181" s="28">
        <v>75521463.969999999</v>
      </c>
      <c r="Z181" s="28">
        <v>75521463.969999999</v>
      </c>
      <c r="AA181" s="28">
        <v>75521463.969999999</v>
      </c>
    </row>
    <row r="182" spans="1:27" ht="56.25" x14ac:dyDescent="0.25">
      <c r="A182" s="25" t="s">
        <v>84</v>
      </c>
      <c r="B182" s="26" t="s">
        <v>85</v>
      </c>
      <c r="C182" s="27" t="s">
        <v>57</v>
      </c>
      <c r="D182" s="25" t="s">
        <v>48</v>
      </c>
      <c r="E182" s="25" t="s">
        <v>167</v>
      </c>
      <c r="F182" s="25" t="s">
        <v>168</v>
      </c>
      <c r="G182" s="25" t="s">
        <v>173</v>
      </c>
      <c r="H182" s="25" t="s">
        <v>177</v>
      </c>
      <c r="I182" s="25"/>
      <c r="J182" s="25"/>
      <c r="K182" s="25"/>
      <c r="L182" s="25"/>
      <c r="M182" s="25" t="s">
        <v>54</v>
      </c>
      <c r="N182" s="25" t="s">
        <v>163</v>
      </c>
      <c r="O182" s="25" t="s">
        <v>28</v>
      </c>
      <c r="P182" s="26" t="s">
        <v>58</v>
      </c>
      <c r="Q182" s="28">
        <v>188305270</v>
      </c>
      <c r="R182" s="28">
        <v>0</v>
      </c>
      <c r="S182" s="28">
        <v>0</v>
      </c>
      <c r="T182" s="28">
        <v>188305270</v>
      </c>
      <c r="U182" s="28">
        <v>0</v>
      </c>
      <c r="V182" s="28">
        <v>136111218</v>
      </c>
      <c r="W182" s="28">
        <v>52194052</v>
      </c>
      <c r="X182" s="28">
        <v>120506186</v>
      </c>
      <c r="Y182" s="28">
        <v>36097192</v>
      </c>
      <c r="Z182" s="28">
        <v>36097192</v>
      </c>
      <c r="AA182" s="28">
        <v>36097192</v>
      </c>
    </row>
    <row r="183" spans="1:27" ht="56.25" x14ac:dyDescent="0.25">
      <c r="A183" s="25" t="s">
        <v>84</v>
      </c>
      <c r="B183" s="26" t="s">
        <v>85</v>
      </c>
      <c r="C183" s="27" t="s">
        <v>57</v>
      </c>
      <c r="D183" s="25" t="s">
        <v>48</v>
      </c>
      <c r="E183" s="25" t="s">
        <v>167</v>
      </c>
      <c r="F183" s="25" t="s">
        <v>168</v>
      </c>
      <c r="G183" s="25" t="s">
        <v>173</v>
      </c>
      <c r="H183" s="25" t="s">
        <v>177</v>
      </c>
      <c r="I183" s="25"/>
      <c r="J183" s="25"/>
      <c r="K183" s="25"/>
      <c r="L183" s="25"/>
      <c r="M183" s="25" t="s">
        <v>27</v>
      </c>
      <c r="N183" s="25" t="s">
        <v>156</v>
      </c>
      <c r="O183" s="25" t="s">
        <v>28</v>
      </c>
      <c r="P183" s="26" t="s">
        <v>58</v>
      </c>
      <c r="Q183" s="28">
        <v>13327757617</v>
      </c>
      <c r="R183" s="28">
        <v>896630265</v>
      </c>
      <c r="S183" s="28">
        <v>1362959264</v>
      </c>
      <c r="T183" s="28">
        <v>12861428618</v>
      </c>
      <c r="U183" s="28">
        <v>0</v>
      </c>
      <c r="V183" s="28">
        <v>12653466916</v>
      </c>
      <c r="W183" s="28">
        <v>207961702</v>
      </c>
      <c r="X183" s="28">
        <v>12269746603</v>
      </c>
      <c r="Y183" s="28">
        <v>3773542313</v>
      </c>
      <c r="Z183" s="28">
        <v>3773542313</v>
      </c>
      <c r="AA183" s="28">
        <v>3773542313</v>
      </c>
    </row>
    <row r="184" spans="1:27" ht="45" x14ac:dyDescent="0.25">
      <c r="A184" s="25" t="s">
        <v>84</v>
      </c>
      <c r="B184" s="26" t="s">
        <v>85</v>
      </c>
      <c r="C184" s="27" t="s">
        <v>59</v>
      </c>
      <c r="D184" s="25" t="s">
        <v>48</v>
      </c>
      <c r="E184" s="25" t="s">
        <v>167</v>
      </c>
      <c r="F184" s="25" t="s">
        <v>168</v>
      </c>
      <c r="G184" s="25" t="s">
        <v>163</v>
      </c>
      <c r="H184" s="25" t="s">
        <v>178</v>
      </c>
      <c r="I184" s="25"/>
      <c r="J184" s="25"/>
      <c r="K184" s="25"/>
      <c r="L184" s="25"/>
      <c r="M184" s="25" t="s">
        <v>54</v>
      </c>
      <c r="N184" s="25" t="s">
        <v>179</v>
      </c>
      <c r="O184" s="25" t="s">
        <v>28</v>
      </c>
      <c r="P184" s="26" t="s">
        <v>60</v>
      </c>
      <c r="Q184" s="28">
        <v>6336997974</v>
      </c>
      <c r="R184" s="28">
        <v>864513360</v>
      </c>
      <c r="S184" s="28">
        <v>0</v>
      </c>
      <c r="T184" s="28">
        <v>7201511334</v>
      </c>
      <c r="U184" s="28">
        <v>0</v>
      </c>
      <c r="V184" s="28">
        <v>6461190307</v>
      </c>
      <c r="W184" s="28">
        <v>740321027</v>
      </c>
      <c r="X184" s="28">
        <v>6461190307</v>
      </c>
      <c r="Y184" s="28">
        <v>932110295</v>
      </c>
      <c r="Z184" s="28">
        <v>932110295</v>
      </c>
      <c r="AA184" s="28">
        <v>932110295</v>
      </c>
    </row>
    <row r="185" spans="1:27" ht="45" x14ac:dyDescent="0.25">
      <c r="A185" s="25" t="s">
        <v>84</v>
      </c>
      <c r="B185" s="26" t="s">
        <v>85</v>
      </c>
      <c r="C185" s="27" t="s">
        <v>59</v>
      </c>
      <c r="D185" s="25" t="s">
        <v>48</v>
      </c>
      <c r="E185" s="25" t="s">
        <v>167</v>
      </c>
      <c r="F185" s="25" t="s">
        <v>168</v>
      </c>
      <c r="G185" s="25" t="s">
        <v>163</v>
      </c>
      <c r="H185" s="25" t="s">
        <v>178</v>
      </c>
      <c r="I185" s="25"/>
      <c r="J185" s="25"/>
      <c r="K185" s="25"/>
      <c r="L185" s="25"/>
      <c r="M185" s="25" t="s">
        <v>27</v>
      </c>
      <c r="N185" s="25" t="s">
        <v>176</v>
      </c>
      <c r="O185" s="25" t="s">
        <v>28</v>
      </c>
      <c r="P185" s="26" t="s">
        <v>60</v>
      </c>
      <c r="Q185" s="28">
        <v>7492593481</v>
      </c>
      <c r="R185" s="28">
        <v>617507444</v>
      </c>
      <c r="S185" s="28">
        <v>0</v>
      </c>
      <c r="T185" s="28">
        <v>8110100925</v>
      </c>
      <c r="U185" s="28">
        <v>0</v>
      </c>
      <c r="V185" s="28">
        <v>6928804160</v>
      </c>
      <c r="W185" s="28">
        <v>1181296765</v>
      </c>
      <c r="X185" s="28">
        <v>5740706884</v>
      </c>
      <c r="Y185" s="28">
        <v>1861635952</v>
      </c>
      <c r="Z185" s="28">
        <v>1861635952</v>
      </c>
      <c r="AA185" s="28">
        <v>1861635952</v>
      </c>
    </row>
    <row r="186" spans="1:27" ht="45" x14ac:dyDescent="0.25">
      <c r="A186" s="25" t="s">
        <v>84</v>
      </c>
      <c r="B186" s="26" t="s">
        <v>85</v>
      </c>
      <c r="C186" s="27" t="s">
        <v>59</v>
      </c>
      <c r="D186" s="25" t="s">
        <v>48</v>
      </c>
      <c r="E186" s="25" t="s">
        <v>167</v>
      </c>
      <c r="F186" s="25" t="s">
        <v>168</v>
      </c>
      <c r="G186" s="25" t="s">
        <v>163</v>
      </c>
      <c r="H186" s="25" t="s">
        <v>178</v>
      </c>
      <c r="I186" s="25"/>
      <c r="J186" s="25"/>
      <c r="K186" s="25"/>
      <c r="L186" s="25"/>
      <c r="M186" s="25" t="s">
        <v>27</v>
      </c>
      <c r="N186" s="25" t="s">
        <v>156</v>
      </c>
      <c r="O186" s="25" t="s">
        <v>28</v>
      </c>
      <c r="P186" s="26" t="s">
        <v>60</v>
      </c>
      <c r="Q186" s="28">
        <v>66509935035</v>
      </c>
      <c r="R186" s="28">
        <v>1070575247</v>
      </c>
      <c r="S186" s="28">
        <v>72981525</v>
      </c>
      <c r="T186" s="28">
        <v>67507528757</v>
      </c>
      <c r="U186" s="28">
        <v>0</v>
      </c>
      <c r="V186" s="28">
        <v>43234509773</v>
      </c>
      <c r="W186" s="28">
        <v>24273018984</v>
      </c>
      <c r="X186" s="28">
        <v>43017490547.959999</v>
      </c>
      <c r="Y186" s="28">
        <v>26309124336.959999</v>
      </c>
      <c r="Z186" s="28">
        <v>26309124336.959999</v>
      </c>
      <c r="AA186" s="28">
        <v>26309124336.959999</v>
      </c>
    </row>
    <row r="187" spans="1:27" ht="56.25" x14ac:dyDescent="0.25">
      <c r="A187" s="25" t="s">
        <v>84</v>
      </c>
      <c r="B187" s="26" t="s">
        <v>85</v>
      </c>
      <c r="C187" s="27" t="s">
        <v>61</v>
      </c>
      <c r="D187" s="25" t="s">
        <v>48</v>
      </c>
      <c r="E187" s="25" t="s">
        <v>180</v>
      </c>
      <c r="F187" s="25" t="s">
        <v>168</v>
      </c>
      <c r="G187" s="25" t="s">
        <v>169</v>
      </c>
      <c r="H187" s="25" t="s">
        <v>177</v>
      </c>
      <c r="I187" s="25"/>
      <c r="J187" s="25"/>
      <c r="K187" s="25"/>
      <c r="L187" s="25"/>
      <c r="M187" s="25" t="s">
        <v>27</v>
      </c>
      <c r="N187" s="25" t="s">
        <v>156</v>
      </c>
      <c r="O187" s="25" t="s">
        <v>28</v>
      </c>
      <c r="P187" s="26" t="s">
        <v>58</v>
      </c>
      <c r="Q187" s="28">
        <v>125617611</v>
      </c>
      <c r="R187" s="28">
        <v>6780999</v>
      </c>
      <c r="S187" s="28">
        <v>0</v>
      </c>
      <c r="T187" s="28">
        <v>132398610</v>
      </c>
      <c r="U187" s="28">
        <v>0</v>
      </c>
      <c r="V187" s="28">
        <v>89672743</v>
      </c>
      <c r="W187" s="28">
        <v>42725867</v>
      </c>
      <c r="X187" s="28">
        <v>84897780</v>
      </c>
      <c r="Y187" s="28">
        <v>31716713</v>
      </c>
      <c r="Z187" s="28">
        <v>31716713</v>
      </c>
      <c r="AA187" s="28">
        <v>31716713</v>
      </c>
    </row>
    <row r="188" spans="1:27" ht="45" x14ac:dyDescent="0.25">
      <c r="A188" s="25" t="s">
        <v>84</v>
      </c>
      <c r="B188" s="26" t="s">
        <v>85</v>
      </c>
      <c r="C188" s="27" t="s">
        <v>183</v>
      </c>
      <c r="D188" s="25" t="s">
        <v>48</v>
      </c>
      <c r="E188" s="25" t="s">
        <v>180</v>
      </c>
      <c r="F188" s="25" t="s">
        <v>168</v>
      </c>
      <c r="G188" s="25" t="s">
        <v>170</v>
      </c>
      <c r="H188" s="25" t="s">
        <v>62</v>
      </c>
      <c r="I188" s="25"/>
      <c r="J188" s="25"/>
      <c r="K188" s="25"/>
      <c r="L188" s="25"/>
      <c r="M188" s="25" t="s">
        <v>27</v>
      </c>
      <c r="N188" s="25" t="s">
        <v>156</v>
      </c>
      <c r="O188" s="25" t="s">
        <v>28</v>
      </c>
      <c r="P188" s="26" t="s">
        <v>63</v>
      </c>
      <c r="Q188" s="28">
        <v>6266253898</v>
      </c>
      <c r="R188" s="28">
        <v>587119451</v>
      </c>
      <c r="S188" s="28">
        <v>519623977</v>
      </c>
      <c r="T188" s="28">
        <v>6333749372</v>
      </c>
      <c r="U188" s="28">
        <v>0</v>
      </c>
      <c r="V188" s="28">
        <v>6019250904</v>
      </c>
      <c r="W188" s="28">
        <v>314498468</v>
      </c>
      <c r="X188" s="28">
        <v>5364730518.5699997</v>
      </c>
      <c r="Y188" s="28">
        <v>1906986456.9200001</v>
      </c>
      <c r="Z188" s="28">
        <v>1906986456.9200001</v>
      </c>
      <c r="AA188" s="28">
        <v>1906986456.9200001</v>
      </c>
    </row>
    <row r="189" spans="1:27" ht="22.5" x14ac:dyDescent="0.25">
      <c r="A189" s="25" t="s">
        <v>86</v>
      </c>
      <c r="B189" s="26" t="s">
        <v>87</v>
      </c>
      <c r="C189" s="27" t="s">
        <v>34</v>
      </c>
      <c r="D189" s="25" t="s">
        <v>26</v>
      </c>
      <c r="E189" s="25" t="s">
        <v>157</v>
      </c>
      <c r="F189" s="25"/>
      <c r="G189" s="25"/>
      <c r="H189" s="25"/>
      <c r="I189" s="25"/>
      <c r="J189" s="25"/>
      <c r="K189" s="25"/>
      <c r="L189" s="25"/>
      <c r="M189" s="25" t="s">
        <v>27</v>
      </c>
      <c r="N189" s="25" t="s">
        <v>156</v>
      </c>
      <c r="O189" s="25" t="s">
        <v>28</v>
      </c>
      <c r="P189" s="26" t="s">
        <v>35</v>
      </c>
      <c r="Q189" s="28">
        <v>33279012</v>
      </c>
      <c r="R189" s="28">
        <v>9603769</v>
      </c>
      <c r="S189" s="28">
        <v>0</v>
      </c>
      <c r="T189" s="28">
        <v>42882781</v>
      </c>
      <c r="U189" s="28">
        <v>0</v>
      </c>
      <c r="V189" s="28">
        <v>42882781</v>
      </c>
      <c r="W189" s="28">
        <v>0</v>
      </c>
      <c r="X189" s="28">
        <v>3669175</v>
      </c>
      <c r="Y189" s="28">
        <v>2594488</v>
      </c>
      <c r="Z189" s="28">
        <v>2594488</v>
      </c>
      <c r="AA189" s="28">
        <v>2594488</v>
      </c>
    </row>
    <row r="190" spans="1:27" ht="22.5" x14ac:dyDescent="0.25">
      <c r="A190" s="25" t="s">
        <v>86</v>
      </c>
      <c r="B190" s="26" t="s">
        <v>87</v>
      </c>
      <c r="C190" s="27" t="s">
        <v>44</v>
      </c>
      <c r="D190" s="25" t="s">
        <v>26</v>
      </c>
      <c r="E190" s="25" t="s">
        <v>166</v>
      </c>
      <c r="F190" s="25" t="s">
        <v>155</v>
      </c>
      <c r="G190" s="25"/>
      <c r="H190" s="25"/>
      <c r="I190" s="25"/>
      <c r="J190" s="25"/>
      <c r="K190" s="25"/>
      <c r="L190" s="25"/>
      <c r="M190" s="25" t="s">
        <v>27</v>
      </c>
      <c r="N190" s="25" t="s">
        <v>156</v>
      </c>
      <c r="O190" s="25" t="s">
        <v>28</v>
      </c>
      <c r="P190" s="26" t="s">
        <v>45</v>
      </c>
      <c r="Q190" s="28">
        <v>50107635</v>
      </c>
      <c r="R190" s="28">
        <v>0</v>
      </c>
      <c r="S190" s="28">
        <v>0</v>
      </c>
      <c r="T190" s="28">
        <v>50107635</v>
      </c>
      <c r="U190" s="28">
        <v>0</v>
      </c>
      <c r="V190" s="28">
        <v>50107635</v>
      </c>
      <c r="W190" s="28">
        <v>0</v>
      </c>
      <c r="X190" s="28">
        <v>45481796</v>
      </c>
      <c r="Y190" s="28">
        <v>36367006</v>
      </c>
      <c r="Z190" s="28">
        <v>36367006</v>
      </c>
      <c r="AA190" s="28">
        <v>36367006</v>
      </c>
    </row>
    <row r="191" spans="1:27" ht="56.25" x14ac:dyDescent="0.25">
      <c r="A191" s="25" t="s">
        <v>86</v>
      </c>
      <c r="B191" s="26" t="s">
        <v>87</v>
      </c>
      <c r="C191" s="27" t="s">
        <v>49</v>
      </c>
      <c r="D191" s="25" t="s">
        <v>48</v>
      </c>
      <c r="E191" s="25" t="s">
        <v>167</v>
      </c>
      <c r="F191" s="25" t="s">
        <v>168</v>
      </c>
      <c r="G191" s="25" t="s">
        <v>170</v>
      </c>
      <c r="H191" s="25" t="s">
        <v>171</v>
      </c>
      <c r="I191" s="25"/>
      <c r="J191" s="25"/>
      <c r="K191" s="25"/>
      <c r="L191" s="25"/>
      <c r="M191" s="25" t="s">
        <v>27</v>
      </c>
      <c r="N191" s="25" t="s">
        <v>156</v>
      </c>
      <c r="O191" s="25" t="s">
        <v>28</v>
      </c>
      <c r="P191" s="26" t="s">
        <v>50</v>
      </c>
      <c r="Q191" s="28">
        <v>444548250</v>
      </c>
      <c r="R191" s="28">
        <v>0</v>
      </c>
      <c r="S191" s="28">
        <v>0</v>
      </c>
      <c r="T191" s="28">
        <v>444548250</v>
      </c>
      <c r="U191" s="28">
        <v>0</v>
      </c>
      <c r="V191" s="28">
        <v>343723000</v>
      </c>
      <c r="W191" s="28">
        <v>100825250</v>
      </c>
      <c r="X191" s="28">
        <v>342344070</v>
      </c>
      <c r="Y191" s="28">
        <v>88168570</v>
      </c>
      <c r="Z191" s="28">
        <v>88168570</v>
      </c>
      <c r="AA191" s="28">
        <v>88168570</v>
      </c>
    </row>
    <row r="192" spans="1:27" ht="56.25" x14ac:dyDescent="0.25">
      <c r="A192" s="25" t="s">
        <v>86</v>
      </c>
      <c r="B192" s="26" t="s">
        <v>87</v>
      </c>
      <c r="C192" s="27" t="s">
        <v>51</v>
      </c>
      <c r="D192" s="25" t="s">
        <v>48</v>
      </c>
      <c r="E192" s="25" t="s">
        <v>167</v>
      </c>
      <c r="F192" s="25" t="s">
        <v>168</v>
      </c>
      <c r="G192" s="25" t="s">
        <v>172</v>
      </c>
      <c r="H192" s="25" t="s">
        <v>52</v>
      </c>
      <c r="I192" s="25"/>
      <c r="J192" s="25"/>
      <c r="K192" s="25"/>
      <c r="L192" s="25"/>
      <c r="M192" s="25" t="s">
        <v>27</v>
      </c>
      <c r="N192" s="25" t="s">
        <v>156</v>
      </c>
      <c r="O192" s="25" t="s">
        <v>28</v>
      </c>
      <c r="P192" s="26" t="s">
        <v>53</v>
      </c>
      <c r="Q192" s="28">
        <v>17246748521</v>
      </c>
      <c r="R192" s="28">
        <v>0</v>
      </c>
      <c r="S192" s="28">
        <v>0</v>
      </c>
      <c r="T192" s="28">
        <v>17246748521</v>
      </c>
      <c r="U192" s="28">
        <v>0</v>
      </c>
      <c r="V192" s="28">
        <v>2289014557</v>
      </c>
      <c r="W192" s="28">
        <v>14957733964</v>
      </c>
      <c r="X192" s="28">
        <v>331579451</v>
      </c>
      <c r="Y192" s="28">
        <v>78351964</v>
      </c>
      <c r="Z192" s="28">
        <v>78351964</v>
      </c>
      <c r="AA192" s="28">
        <v>78351964</v>
      </c>
    </row>
    <row r="193" spans="1:27" ht="90" x14ac:dyDescent="0.25">
      <c r="A193" s="25" t="s">
        <v>86</v>
      </c>
      <c r="B193" s="26" t="s">
        <v>87</v>
      </c>
      <c r="C193" s="27" t="s">
        <v>55</v>
      </c>
      <c r="D193" s="25" t="s">
        <v>48</v>
      </c>
      <c r="E193" s="25" t="s">
        <v>167</v>
      </c>
      <c r="F193" s="25" t="s">
        <v>168</v>
      </c>
      <c r="G193" s="25" t="s">
        <v>173</v>
      </c>
      <c r="H193" s="25" t="s">
        <v>174</v>
      </c>
      <c r="I193" s="25"/>
      <c r="J193" s="25"/>
      <c r="K193" s="25"/>
      <c r="L193" s="25"/>
      <c r="M193" s="25" t="s">
        <v>54</v>
      </c>
      <c r="N193" s="25" t="s">
        <v>163</v>
      </c>
      <c r="O193" s="25" t="s">
        <v>28</v>
      </c>
      <c r="P193" s="26" t="s">
        <v>56</v>
      </c>
      <c r="Q193" s="28">
        <v>203467367503</v>
      </c>
      <c r="R193" s="28">
        <v>0</v>
      </c>
      <c r="S193" s="28">
        <v>0</v>
      </c>
      <c r="T193" s="28">
        <v>203467367503</v>
      </c>
      <c r="U193" s="28">
        <v>0</v>
      </c>
      <c r="V193" s="28">
        <v>201663929252</v>
      </c>
      <c r="W193" s="28">
        <v>1803438251</v>
      </c>
      <c r="X193" s="28">
        <v>201451167496</v>
      </c>
      <c r="Y193" s="28">
        <v>44630899468</v>
      </c>
      <c r="Z193" s="28">
        <v>44630899468</v>
      </c>
      <c r="AA193" s="28">
        <v>44630899468</v>
      </c>
    </row>
    <row r="194" spans="1:27" ht="90" x14ac:dyDescent="0.25">
      <c r="A194" s="25" t="s">
        <v>86</v>
      </c>
      <c r="B194" s="26" t="s">
        <v>87</v>
      </c>
      <c r="C194" s="27" t="s">
        <v>55</v>
      </c>
      <c r="D194" s="25" t="s">
        <v>48</v>
      </c>
      <c r="E194" s="25" t="s">
        <v>167</v>
      </c>
      <c r="F194" s="25" t="s">
        <v>168</v>
      </c>
      <c r="G194" s="25" t="s">
        <v>173</v>
      </c>
      <c r="H194" s="25" t="s">
        <v>174</v>
      </c>
      <c r="I194" s="25"/>
      <c r="J194" s="25"/>
      <c r="K194" s="25"/>
      <c r="L194" s="25"/>
      <c r="M194" s="25" t="s">
        <v>27</v>
      </c>
      <c r="N194" s="25" t="s">
        <v>175</v>
      </c>
      <c r="O194" s="25" t="s">
        <v>28</v>
      </c>
      <c r="P194" s="26" t="s">
        <v>56</v>
      </c>
      <c r="Q194" s="28">
        <v>1421735366</v>
      </c>
      <c r="R194" s="28">
        <v>0</v>
      </c>
      <c r="S194" s="28">
        <v>0</v>
      </c>
      <c r="T194" s="28">
        <v>1421735366</v>
      </c>
      <c r="U194" s="28">
        <v>0</v>
      </c>
      <c r="V194" s="28">
        <v>968311773</v>
      </c>
      <c r="W194" s="28">
        <v>453423593</v>
      </c>
      <c r="X194" s="28">
        <v>966321542</v>
      </c>
      <c r="Y194" s="28">
        <v>320078167</v>
      </c>
      <c r="Z194" s="28">
        <v>320078167</v>
      </c>
      <c r="AA194" s="28">
        <v>320078167</v>
      </c>
    </row>
    <row r="195" spans="1:27" ht="90" x14ac:dyDescent="0.25">
      <c r="A195" s="25" t="s">
        <v>86</v>
      </c>
      <c r="B195" s="26" t="s">
        <v>87</v>
      </c>
      <c r="C195" s="27" t="s">
        <v>55</v>
      </c>
      <c r="D195" s="25" t="s">
        <v>48</v>
      </c>
      <c r="E195" s="25" t="s">
        <v>167</v>
      </c>
      <c r="F195" s="25" t="s">
        <v>168</v>
      </c>
      <c r="G195" s="25" t="s">
        <v>173</v>
      </c>
      <c r="H195" s="25" t="s">
        <v>174</v>
      </c>
      <c r="I195" s="25"/>
      <c r="J195" s="25"/>
      <c r="K195" s="25"/>
      <c r="L195" s="25"/>
      <c r="M195" s="25" t="s">
        <v>27</v>
      </c>
      <c r="N195" s="25" t="s">
        <v>156</v>
      </c>
      <c r="O195" s="25" t="s">
        <v>28</v>
      </c>
      <c r="P195" s="26" t="s">
        <v>56</v>
      </c>
      <c r="Q195" s="28">
        <v>603195612</v>
      </c>
      <c r="R195" s="28">
        <v>0</v>
      </c>
      <c r="S195" s="28">
        <v>0</v>
      </c>
      <c r="T195" s="28">
        <v>603195612</v>
      </c>
      <c r="U195" s="28">
        <v>0</v>
      </c>
      <c r="V195" s="28">
        <v>496875835</v>
      </c>
      <c r="W195" s="28">
        <v>106319777</v>
      </c>
      <c r="X195" s="28">
        <v>352344505</v>
      </c>
      <c r="Y195" s="28">
        <v>122272535</v>
      </c>
      <c r="Z195" s="28">
        <v>122272535</v>
      </c>
      <c r="AA195" s="28">
        <v>122272535</v>
      </c>
    </row>
    <row r="196" spans="1:27" ht="56.25" x14ac:dyDescent="0.25">
      <c r="A196" s="25" t="s">
        <v>86</v>
      </c>
      <c r="B196" s="26" t="s">
        <v>87</v>
      </c>
      <c r="C196" s="27" t="s">
        <v>57</v>
      </c>
      <c r="D196" s="25" t="s">
        <v>48</v>
      </c>
      <c r="E196" s="25" t="s">
        <v>167</v>
      </c>
      <c r="F196" s="25" t="s">
        <v>168</v>
      </c>
      <c r="G196" s="25" t="s">
        <v>173</v>
      </c>
      <c r="H196" s="25" t="s">
        <v>177</v>
      </c>
      <c r="I196" s="25"/>
      <c r="J196" s="25"/>
      <c r="K196" s="25"/>
      <c r="L196" s="25"/>
      <c r="M196" s="25" t="s">
        <v>54</v>
      </c>
      <c r="N196" s="25" t="s">
        <v>163</v>
      </c>
      <c r="O196" s="25" t="s">
        <v>28</v>
      </c>
      <c r="P196" s="26" t="s">
        <v>58</v>
      </c>
      <c r="Q196" s="28">
        <v>1381237150</v>
      </c>
      <c r="R196" s="28">
        <v>115526747</v>
      </c>
      <c r="S196" s="28">
        <v>36984690</v>
      </c>
      <c r="T196" s="28">
        <v>1459779207</v>
      </c>
      <c r="U196" s="28">
        <v>0</v>
      </c>
      <c r="V196" s="28">
        <v>174246284</v>
      </c>
      <c r="W196" s="28">
        <v>1285532923</v>
      </c>
      <c r="X196" s="28">
        <v>149615497</v>
      </c>
      <c r="Y196" s="28">
        <v>53669361</v>
      </c>
      <c r="Z196" s="28">
        <v>53669361</v>
      </c>
      <c r="AA196" s="28">
        <v>53669361</v>
      </c>
    </row>
    <row r="197" spans="1:27" ht="56.25" x14ac:dyDescent="0.25">
      <c r="A197" s="25" t="s">
        <v>86</v>
      </c>
      <c r="B197" s="26" t="s">
        <v>87</v>
      </c>
      <c r="C197" s="27" t="s">
        <v>57</v>
      </c>
      <c r="D197" s="25" t="s">
        <v>48</v>
      </c>
      <c r="E197" s="25" t="s">
        <v>167</v>
      </c>
      <c r="F197" s="25" t="s">
        <v>168</v>
      </c>
      <c r="G197" s="25" t="s">
        <v>173</v>
      </c>
      <c r="H197" s="25" t="s">
        <v>177</v>
      </c>
      <c r="I197" s="25"/>
      <c r="J197" s="25"/>
      <c r="K197" s="25"/>
      <c r="L197" s="25"/>
      <c r="M197" s="25" t="s">
        <v>27</v>
      </c>
      <c r="N197" s="25" t="s">
        <v>156</v>
      </c>
      <c r="O197" s="25" t="s">
        <v>28</v>
      </c>
      <c r="P197" s="26" t="s">
        <v>58</v>
      </c>
      <c r="Q197" s="28">
        <v>20578790939</v>
      </c>
      <c r="R197" s="28">
        <v>0</v>
      </c>
      <c r="S197" s="28">
        <v>1131990970</v>
      </c>
      <c r="T197" s="28">
        <v>19446799969</v>
      </c>
      <c r="U197" s="28">
        <v>0</v>
      </c>
      <c r="V197" s="28">
        <v>14878329836</v>
      </c>
      <c r="W197" s="28">
        <v>4568470133</v>
      </c>
      <c r="X197" s="28">
        <v>14835662035</v>
      </c>
      <c r="Y197" s="28">
        <v>3266046179</v>
      </c>
      <c r="Z197" s="28">
        <v>3265593895</v>
      </c>
      <c r="AA197" s="28">
        <v>3265593895</v>
      </c>
    </row>
    <row r="198" spans="1:27" ht="45" x14ac:dyDescent="0.25">
      <c r="A198" s="25" t="s">
        <v>86</v>
      </c>
      <c r="B198" s="26" t="s">
        <v>87</v>
      </c>
      <c r="C198" s="27" t="s">
        <v>59</v>
      </c>
      <c r="D198" s="25" t="s">
        <v>48</v>
      </c>
      <c r="E198" s="25" t="s">
        <v>167</v>
      </c>
      <c r="F198" s="25" t="s">
        <v>168</v>
      </c>
      <c r="G198" s="25" t="s">
        <v>163</v>
      </c>
      <c r="H198" s="25" t="s">
        <v>178</v>
      </c>
      <c r="I198" s="25"/>
      <c r="J198" s="25"/>
      <c r="K198" s="25"/>
      <c r="L198" s="25"/>
      <c r="M198" s="25" t="s">
        <v>54</v>
      </c>
      <c r="N198" s="25" t="s">
        <v>179</v>
      </c>
      <c r="O198" s="25" t="s">
        <v>28</v>
      </c>
      <c r="P198" s="26" t="s">
        <v>60</v>
      </c>
      <c r="Q198" s="28">
        <v>1993356420</v>
      </c>
      <c r="R198" s="28">
        <v>200268037</v>
      </c>
      <c r="S198" s="28">
        <v>0</v>
      </c>
      <c r="T198" s="28">
        <v>2193624457</v>
      </c>
      <c r="U198" s="28">
        <v>0</v>
      </c>
      <c r="V198" s="28">
        <v>2070051004</v>
      </c>
      <c r="W198" s="28">
        <v>123573453</v>
      </c>
      <c r="X198" s="28">
        <v>2070051004</v>
      </c>
      <c r="Y198" s="28">
        <v>9429840</v>
      </c>
      <c r="Z198" s="28">
        <v>9429840</v>
      </c>
      <c r="AA198" s="28">
        <v>9429840</v>
      </c>
    </row>
    <row r="199" spans="1:27" ht="45" x14ac:dyDescent="0.25">
      <c r="A199" s="25" t="s">
        <v>86</v>
      </c>
      <c r="B199" s="26" t="s">
        <v>87</v>
      </c>
      <c r="C199" s="27" t="s">
        <v>59</v>
      </c>
      <c r="D199" s="25" t="s">
        <v>48</v>
      </c>
      <c r="E199" s="25" t="s">
        <v>167</v>
      </c>
      <c r="F199" s="25" t="s">
        <v>168</v>
      </c>
      <c r="G199" s="25" t="s">
        <v>163</v>
      </c>
      <c r="H199" s="25" t="s">
        <v>178</v>
      </c>
      <c r="I199" s="25"/>
      <c r="J199" s="25"/>
      <c r="K199" s="25"/>
      <c r="L199" s="25"/>
      <c r="M199" s="25" t="s">
        <v>27</v>
      </c>
      <c r="N199" s="25" t="s">
        <v>176</v>
      </c>
      <c r="O199" s="25" t="s">
        <v>28</v>
      </c>
      <c r="P199" s="26" t="s">
        <v>60</v>
      </c>
      <c r="Q199" s="28">
        <v>1648258650</v>
      </c>
      <c r="R199" s="28">
        <v>46904294</v>
      </c>
      <c r="S199" s="28">
        <v>30904294</v>
      </c>
      <c r="T199" s="28">
        <v>1664258650</v>
      </c>
      <c r="U199" s="28">
        <v>0</v>
      </c>
      <c r="V199" s="28">
        <v>1391735115</v>
      </c>
      <c r="W199" s="28">
        <v>272523535</v>
      </c>
      <c r="X199" s="28">
        <v>1261979222</v>
      </c>
      <c r="Y199" s="28">
        <v>501650173</v>
      </c>
      <c r="Z199" s="28">
        <v>501650173</v>
      </c>
      <c r="AA199" s="28">
        <v>501650173</v>
      </c>
    </row>
    <row r="200" spans="1:27" ht="45" x14ac:dyDescent="0.25">
      <c r="A200" s="25" t="s">
        <v>86</v>
      </c>
      <c r="B200" s="26" t="s">
        <v>87</v>
      </c>
      <c r="C200" s="27" t="s">
        <v>59</v>
      </c>
      <c r="D200" s="25" t="s">
        <v>48</v>
      </c>
      <c r="E200" s="25" t="s">
        <v>167</v>
      </c>
      <c r="F200" s="25" t="s">
        <v>168</v>
      </c>
      <c r="G200" s="25" t="s">
        <v>163</v>
      </c>
      <c r="H200" s="25" t="s">
        <v>178</v>
      </c>
      <c r="I200" s="25"/>
      <c r="J200" s="25"/>
      <c r="K200" s="25"/>
      <c r="L200" s="25"/>
      <c r="M200" s="25" t="s">
        <v>27</v>
      </c>
      <c r="N200" s="25" t="s">
        <v>156</v>
      </c>
      <c r="O200" s="25" t="s">
        <v>28</v>
      </c>
      <c r="P200" s="26" t="s">
        <v>60</v>
      </c>
      <c r="Q200" s="28">
        <v>5808887235</v>
      </c>
      <c r="R200" s="28">
        <v>47187106</v>
      </c>
      <c r="S200" s="28">
        <v>0</v>
      </c>
      <c r="T200" s="28">
        <v>5856074341</v>
      </c>
      <c r="U200" s="28">
        <v>0</v>
      </c>
      <c r="V200" s="28">
        <v>4243637792</v>
      </c>
      <c r="W200" s="28">
        <v>1612436549</v>
      </c>
      <c r="X200" s="28">
        <v>4074815930</v>
      </c>
      <c r="Y200" s="28">
        <v>2322274812</v>
      </c>
      <c r="Z200" s="28">
        <v>2322274812</v>
      </c>
      <c r="AA200" s="28">
        <v>2322274812</v>
      </c>
    </row>
    <row r="201" spans="1:27" ht="56.25" x14ac:dyDescent="0.25">
      <c r="A201" s="25" t="s">
        <v>86</v>
      </c>
      <c r="B201" s="26" t="s">
        <v>87</v>
      </c>
      <c r="C201" s="27" t="s">
        <v>61</v>
      </c>
      <c r="D201" s="25" t="s">
        <v>48</v>
      </c>
      <c r="E201" s="25" t="s">
        <v>180</v>
      </c>
      <c r="F201" s="25" t="s">
        <v>168</v>
      </c>
      <c r="G201" s="25" t="s">
        <v>169</v>
      </c>
      <c r="H201" s="25" t="s">
        <v>177</v>
      </c>
      <c r="I201" s="25"/>
      <c r="J201" s="25"/>
      <c r="K201" s="25"/>
      <c r="L201" s="25"/>
      <c r="M201" s="25" t="s">
        <v>27</v>
      </c>
      <c r="N201" s="25" t="s">
        <v>156</v>
      </c>
      <c r="O201" s="25" t="s">
        <v>28</v>
      </c>
      <c r="P201" s="26" t="s">
        <v>58</v>
      </c>
      <c r="Q201" s="28">
        <v>125532470</v>
      </c>
      <c r="R201" s="28">
        <v>6780999</v>
      </c>
      <c r="S201" s="28">
        <v>0</v>
      </c>
      <c r="T201" s="28">
        <v>132313469</v>
      </c>
      <c r="U201" s="28">
        <v>0</v>
      </c>
      <c r="V201" s="28">
        <v>89587602</v>
      </c>
      <c r="W201" s="28">
        <v>42725867</v>
      </c>
      <c r="X201" s="28">
        <v>83788247</v>
      </c>
      <c r="Y201" s="28">
        <v>31683259</v>
      </c>
      <c r="Z201" s="28">
        <v>31683259</v>
      </c>
      <c r="AA201" s="28">
        <v>31683259</v>
      </c>
    </row>
    <row r="202" spans="1:27" ht="45" x14ac:dyDescent="0.25">
      <c r="A202" s="25" t="s">
        <v>86</v>
      </c>
      <c r="B202" s="26" t="s">
        <v>87</v>
      </c>
      <c r="C202" s="27" t="s">
        <v>183</v>
      </c>
      <c r="D202" s="25" t="s">
        <v>48</v>
      </c>
      <c r="E202" s="25" t="s">
        <v>180</v>
      </c>
      <c r="F202" s="25" t="s">
        <v>168</v>
      </c>
      <c r="G202" s="25" t="s">
        <v>170</v>
      </c>
      <c r="H202" s="25" t="s">
        <v>62</v>
      </c>
      <c r="I202" s="25"/>
      <c r="J202" s="25"/>
      <c r="K202" s="25"/>
      <c r="L202" s="25"/>
      <c r="M202" s="25" t="s">
        <v>27</v>
      </c>
      <c r="N202" s="25" t="s">
        <v>156</v>
      </c>
      <c r="O202" s="25" t="s">
        <v>28</v>
      </c>
      <c r="P202" s="26" t="s">
        <v>63</v>
      </c>
      <c r="Q202" s="28">
        <v>1365749962</v>
      </c>
      <c r="R202" s="28">
        <v>630880799</v>
      </c>
      <c r="S202" s="28">
        <v>4715817</v>
      </c>
      <c r="T202" s="28">
        <v>1991914944</v>
      </c>
      <c r="U202" s="28">
        <v>0</v>
      </c>
      <c r="V202" s="28">
        <v>1583464860</v>
      </c>
      <c r="W202" s="28">
        <v>408450084</v>
      </c>
      <c r="X202" s="28">
        <v>1408634123</v>
      </c>
      <c r="Y202" s="28">
        <v>368108977</v>
      </c>
      <c r="Z202" s="28">
        <v>368108977</v>
      </c>
      <c r="AA202" s="28">
        <v>368108977</v>
      </c>
    </row>
    <row r="203" spans="1:27" ht="22.5" x14ac:dyDescent="0.25">
      <c r="A203" s="25" t="s">
        <v>88</v>
      </c>
      <c r="B203" s="26" t="s">
        <v>89</v>
      </c>
      <c r="C203" s="27" t="s">
        <v>34</v>
      </c>
      <c r="D203" s="25" t="s">
        <v>26</v>
      </c>
      <c r="E203" s="25" t="s">
        <v>157</v>
      </c>
      <c r="F203" s="25"/>
      <c r="G203" s="25"/>
      <c r="H203" s="25"/>
      <c r="I203" s="25"/>
      <c r="J203" s="25"/>
      <c r="K203" s="25"/>
      <c r="L203" s="25"/>
      <c r="M203" s="25" t="s">
        <v>27</v>
      </c>
      <c r="N203" s="25" t="s">
        <v>156</v>
      </c>
      <c r="O203" s="25" t="s">
        <v>28</v>
      </c>
      <c r="P203" s="26" t="s">
        <v>35</v>
      </c>
      <c r="Q203" s="28">
        <v>355348846</v>
      </c>
      <c r="R203" s="28">
        <v>11701696</v>
      </c>
      <c r="S203" s="28">
        <v>0</v>
      </c>
      <c r="T203" s="28">
        <v>367050542</v>
      </c>
      <c r="U203" s="28">
        <v>0</v>
      </c>
      <c r="V203" s="28">
        <v>366050542</v>
      </c>
      <c r="W203" s="28">
        <v>1000000</v>
      </c>
      <c r="X203" s="28">
        <v>306417939</v>
      </c>
      <c r="Y203" s="28">
        <v>7112637</v>
      </c>
      <c r="Z203" s="28">
        <v>7112637</v>
      </c>
      <c r="AA203" s="28">
        <v>7112637</v>
      </c>
    </row>
    <row r="204" spans="1:27" ht="22.5" x14ac:dyDescent="0.25">
      <c r="A204" s="25" t="s">
        <v>88</v>
      </c>
      <c r="B204" s="26" t="s">
        <v>89</v>
      </c>
      <c r="C204" s="27" t="s">
        <v>44</v>
      </c>
      <c r="D204" s="25" t="s">
        <v>26</v>
      </c>
      <c r="E204" s="25" t="s">
        <v>166</v>
      </c>
      <c r="F204" s="25" t="s">
        <v>155</v>
      </c>
      <c r="G204" s="25"/>
      <c r="H204" s="25"/>
      <c r="I204" s="25"/>
      <c r="J204" s="25"/>
      <c r="K204" s="25"/>
      <c r="L204" s="25"/>
      <c r="M204" s="25" t="s">
        <v>27</v>
      </c>
      <c r="N204" s="25" t="s">
        <v>156</v>
      </c>
      <c r="O204" s="25" t="s">
        <v>28</v>
      </c>
      <c r="P204" s="26" t="s">
        <v>45</v>
      </c>
      <c r="Q204" s="28">
        <v>94875700</v>
      </c>
      <c r="R204" s="28">
        <v>0</v>
      </c>
      <c r="S204" s="28">
        <v>0</v>
      </c>
      <c r="T204" s="28">
        <v>94875700</v>
      </c>
      <c r="U204" s="28">
        <v>0</v>
      </c>
      <c r="V204" s="28">
        <v>94875700</v>
      </c>
      <c r="W204" s="28">
        <v>0</v>
      </c>
      <c r="X204" s="28">
        <v>7272651</v>
      </c>
      <c r="Y204" s="28">
        <v>7272651</v>
      </c>
      <c r="Z204" s="28">
        <v>7272651</v>
      </c>
      <c r="AA204" s="28">
        <v>7272651</v>
      </c>
    </row>
    <row r="205" spans="1:27" ht="56.25" x14ac:dyDescent="0.25">
      <c r="A205" s="25" t="s">
        <v>88</v>
      </c>
      <c r="B205" s="26" t="s">
        <v>89</v>
      </c>
      <c r="C205" s="27" t="s">
        <v>49</v>
      </c>
      <c r="D205" s="25" t="s">
        <v>48</v>
      </c>
      <c r="E205" s="25" t="s">
        <v>167</v>
      </c>
      <c r="F205" s="25" t="s">
        <v>168</v>
      </c>
      <c r="G205" s="25" t="s">
        <v>170</v>
      </c>
      <c r="H205" s="25" t="s">
        <v>171</v>
      </c>
      <c r="I205" s="25"/>
      <c r="J205" s="25"/>
      <c r="K205" s="25"/>
      <c r="L205" s="25"/>
      <c r="M205" s="25" t="s">
        <v>27</v>
      </c>
      <c r="N205" s="25" t="s">
        <v>156</v>
      </c>
      <c r="O205" s="25" t="s">
        <v>28</v>
      </c>
      <c r="P205" s="26" t="s">
        <v>50</v>
      </c>
      <c r="Q205" s="28">
        <v>353157250</v>
      </c>
      <c r="R205" s="28">
        <v>5000000</v>
      </c>
      <c r="S205" s="28">
        <v>0</v>
      </c>
      <c r="T205" s="28">
        <v>358157250</v>
      </c>
      <c r="U205" s="28">
        <v>0</v>
      </c>
      <c r="V205" s="28">
        <v>286392000</v>
      </c>
      <c r="W205" s="28">
        <v>71765250</v>
      </c>
      <c r="X205" s="28">
        <v>281115695</v>
      </c>
      <c r="Y205" s="28">
        <v>90376151</v>
      </c>
      <c r="Z205" s="28">
        <v>90376151</v>
      </c>
      <c r="AA205" s="28">
        <v>90376151</v>
      </c>
    </row>
    <row r="206" spans="1:27" ht="56.25" x14ac:dyDescent="0.25">
      <c r="A206" s="25" t="s">
        <v>88</v>
      </c>
      <c r="B206" s="26" t="s">
        <v>89</v>
      </c>
      <c r="C206" s="27" t="s">
        <v>51</v>
      </c>
      <c r="D206" s="25" t="s">
        <v>48</v>
      </c>
      <c r="E206" s="25" t="s">
        <v>167</v>
      </c>
      <c r="F206" s="25" t="s">
        <v>168</v>
      </c>
      <c r="G206" s="25" t="s">
        <v>172</v>
      </c>
      <c r="H206" s="25" t="s">
        <v>52</v>
      </c>
      <c r="I206" s="25"/>
      <c r="J206" s="25"/>
      <c r="K206" s="25"/>
      <c r="L206" s="25"/>
      <c r="M206" s="25" t="s">
        <v>27</v>
      </c>
      <c r="N206" s="25" t="s">
        <v>156</v>
      </c>
      <c r="O206" s="25" t="s">
        <v>28</v>
      </c>
      <c r="P206" s="26" t="s">
        <v>53</v>
      </c>
      <c r="Q206" s="28">
        <v>84687000</v>
      </c>
      <c r="R206" s="28">
        <v>0</v>
      </c>
      <c r="S206" s="28">
        <v>0</v>
      </c>
      <c r="T206" s="28">
        <v>84687000</v>
      </c>
      <c r="U206" s="28">
        <v>0</v>
      </c>
      <c r="V206" s="28">
        <v>84687000</v>
      </c>
      <c r="W206" s="28">
        <v>0</v>
      </c>
      <c r="X206" s="28">
        <v>55496000</v>
      </c>
      <c r="Y206" s="28">
        <v>13054750</v>
      </c>
      <c r="Z206" s="28">
        <v>13054750</v>
      </c>
      <c r="AA206" s="28">
        <v>13054750</v>
      </c>
    </row>
    <row r="207" spans="1:27" ht="90" x14ac:dyDescent="0.25">
      <c r="A207" s="25" t="s">
        <v>88</v>
      </c>
      <c r="B207" s="26" t="s">
        <v>89</v>
      </c>
      <c r="C207" s="27" t="s">
        <v>55</v>
      </c>
      <c r="D207" s="25" t="s">
        <v>48</v>
      </c>
      <c r="E207" s="25" t="s">
        <v>167</v>
      </c>
      <c r="F207" s="25" t="s">
        <v>168</v>
      </c>
      <c r="G207" s="25" t="s">
        <v>173</v>
      </c>
      <c r="H207" s="25" t="s">
        <v>174</v>
      </c>
      <c r="I207" s="25"/>
      <c r="J207" s="25"/>
      <c r="K207" s="25"/>
      <c r="L207" s="25"/>
      <c r="M207" s="25" t="s">
        <v>54</v>
      </c>
      <c r="N207" s="25" t="s">
        <v>163</v>
      </c>
      <c r="O207" s="25" t="s">
        <v>28</v>
      </c>
      <c r="P207" s="26" t="s">
        <v>56</v>
      </c>
      <c r="Q207" s="28">
        <v>147615233994</v>
      </c>
      <c r="R207" s="28">
        <v>2995012</v>
      </c>
      <c r="S207" s="28">
        <v>0</v>
      </c>
      <c r="T207" s="28">
        <v>147618229006</v>
      </c>
      <c r="U207" s="28">
        <v>0</v>
      </c>
      <c r="V207" s="28">
        <v>144862031331</v>
      </c>
      <c r="W207" s="28">
        <v>2756197675</v>
      </c>
      <c r="X207" s="28">
        <v>144862031331</v>
      </c>
      <c r="Y207" s="28">
        <v>42895092747</v>
      </c>
      <c r="Z207" s="28">
        <v>42895092747</v>
      </c>
      <c r="AA207" s="28">
        <v>42895092747</v>
      </c>
    </row>
    <row r="208" spans="1:27" ht="90" x14ac:dyDescent="0.25">
      <c r="A208" s="25" t="s">
        <v>88</v>
      </c>
      <c r="B208" s="26" t="s">
        <v>89</v>
      </c>
      <c r="C208" s="27" t="s">
        <v>55</v>
      </c>
      <c r="D208" s="25" t="s">
        <v>48</v>
      </c>
      <c r="E208" s="25" t="s">
        <v>167</v>
      </c>
      <c r="F208" s="25" t="s">
        <v>168</v>
      </c>
      <c r="G208" s="25" t="s">
        <v>173</v>
      </c>
      <c r="H208" s="25" t="s">
        <v>174</v>
      </c>
      <c r="I208" s="25"/>
      <c r="J208" s="25"/>
      <c r="K208" s="25"/>
      <c r="L208" s="25"/>
      <c r="M208" s="25" t="s">
        <v>27</v>
      </c>
      <c r="N208" s="25" t="s">
        <v>175</v>
      </c>
      <c r="O208" s="25" t="s">
        <v>28</v>
      </c>
      <c r="P208" s="26" t="s">
        <v>56</v>
      </c>
      <c r="Q208" s="28">
        <v>1648389004</v>
      </c>
      <c r="R208" s="28">
        <v>0</v>
      </c>
      <c r="S208" s="28">
        <v>0</v>
      </c>
      <c r="T208" s="28">
        <v>1648389004</v>
      </c>
      <c r="U208" s="28">
        <v>0</v>
      </c>
      <c r="V208" s="28">
        <v>1198828408</v>
      </c>
      <c r="W208" s="28">
        <v>449560596</v>
      </c>
      <c r="X208" s="28">
        <v>1198828408</v>
      </c>
      <c r="Y208" s="28">
        <v>347794986</v>
      </c>
      <c r="Z208" s="28">
        <v>347794986</v>
      </c>
      <c r="AA208" s="28">
        <v>347794986</v>
      </c>
    </row>
    <row r="209" spans="1:27" ht="90" x14ac:dyDescent="0.25">
      <c r="A209" s="25" t="s">
        <v>88</v>
      </c>
      <c r="B209" s="26" t="s">
        <v>89</v>
      </c>
      <c r="C209" s="27" t="s">
        <v>55</v>
      </c>
      <c r="D209" s="25" t="s">
        <v>48</v>
      </c>
      <c r="E209" s="25" t="s">
        <v>167</v>
      </c>
      <c r="F209" s="25" t="s">
        <v>168</v>
      </c>
      <c r="G209" s="25" t="s">
        <v>173</v>
      </c>
      <c r="H209" s="25" t="s">
        <v>174</v>
      </c>
      <c r="I209" s="25"/>
      <c r="J209" s="25"/>
      <c r="K209" s="25"/>
      <c r="L209" s="25"/>
      <c r="M209" s="25" t="s">
        <v>27</v>
      </c>
      <c r="N209" s="25" t="s">
        <v>156</v>
      </c>
      <c r="O209" s="25" t="s">
        <v>28</v>
      </c>
      <c r="P209" s="26" t="s">
        <v>56</v>
      </c>
      <c r="Q209" s="28">
        <v>717271152</v>
      </c>
      <c r="R209" s="28">
        <v>0</v>
      </c>
      <c r="S209" s="28">
        <v>0</v>
      </c>
      <c r="T209" s="28">
        <v>717271152</v>
      </c>
      <c r="U209" s="28">
        <v>0</v>
      </c>
      <c r="V209" s="28">
        <v>623031446</v>
      </c>
      <c r="W209" s="28">
        <v>94239706</v>
      </c>
      <c r="X209" s="28">
        <v>436070267</v>
      </c>
      <c r="Y209" s="28">
        <v>100943103</v>
      </c>
      <c r="Z209" s="28">
        <v>100943103</v>
      </c>
      <c r="AA209" s="28">
        <v>100943103</v>
      </c>
    </row>
    <row r="210" spans="1:27" ht="56.25" x14ac:dyDescent="0.25">
      <c r="A210" s="25" t="s">
        <v>88</v>
      </c>
      <c r="B210" s="26" t="s">
        <v>89</v>
      </c>
      <c r="C210" s="27" t="s">
        <v>57</v>
      </c>
      <c r="D210" s="25" t="s">
        <v>48</v>
      </c>
      <c r="E210" s="25" t="s">
        <v>167</v>
      </c>
      <c r="F210" s="25" t="s">
        <v>168</v>
      </c>
      <c r="G210" s="25" t="s">
        <v>173</v>
      </c>
      <c r="H210" s="25" t="s">
        <v>177</v>
      </c>
      <c r="I210" s="25"/>
      <c r="J210" s="25"/>
      <c r="K210" s="25"/>
      <c r="L210" s="25"/>
      <c r="M210" s="25" t="s">
        <v>54</v>
      </c>
      <c r="N210" s="25" t="s">
        <v>163</v>
      </c>
      <c r="O210" s="25" t="s">
        <v>28</v>
      </c>
      <c r="P210" s="26" t="s">
        <v>58</v>
      </c>
      <c r="Q210" s="28">
        <v>1559041901</v>
      </c>
      <c r="R210" s="28">
        <v>1886295200</v>
      </c>
      <c r="S210" s="28">
        <v>0</v>
      </c>
      <c r="T210" s="28">
        <v>3445337101</v>
      </c>
      <c r="U210" s="28">
        <v>0</v>
      </c>
      <c r="V210" s="28">
        <v>453417718</v>
      </c>
      <c r="W210" s="28">
        <v>2991919383</v>
      </c>
      <c r="X210" s="28">
        <v>343675600</v>
      </c>
      <c r="Y210" s="28">
        <v>84633854</v>
      </c>
      <c r="Z210" s="28">
        <v>84633854</v>
      </c>
      <c r="AA210" s="28">
        <v>84633854</v>
      </c>
    </row>
    <row r="211" spans="1:27" ht="56.25" x14ac:dyDescent="0.25">
      <c r="A211" s="25" t="s">
        <v>88</v>
      </c>
      <c r="B211" s="26" t="s">
        <v>89</v>
      </c>
      <c r="C211" s="27" t="s">
        <v>57</v>
      </c>
      <c r="D211" s="25" t="s">
        <v>48</v>
      </c>
      <c r="E211" s="25" t="s">
        <v>167</v>
      </c>
      <c r="F211" s="25" t="s">
        <v>168</v>
      </c>
      <c r="G211" s="25" t="s">
        <v>173</v>
      </c>
      <c r="H211" s="25" t="s">
        <v>177</v>
      </c>
      <c r="I211" s="25"/>
      <c r="J211" s="25"/>
      <c r="K211" s="25"/>
      <c r="L211" s="25"/>
      <c r="M211" s="25" t="s">
        <v>27</v>
      </c>
      <c r="N211" s="25" t="s">
        <v>156</v>
      </c>
      <c r="O211" s="25" t="s">
        <v>28</v>
      </c>
      <c r="P211" s="26" t="s">
        <v>58</v>
      </c>
      <c r="Q211" s="28">
        <v>18668918473</v>
      </c>
      <c r="R211" s="28">
        <v>1470594045</v>
      </c>
      <c r="S211" s="28">
        <v>1688252981</v>
      </c>
      <c r="T211" s="28">
        <v>18451259537</v>
      </c>
      <c r="U211" s="28">
        <v>0</v>
      </c>
      <c r="V211" s="28">
        <v>17068952077</v>
      </c>
      <c r="W211" s="28">
        <v>1382307460</v>
      </c>
      <c r="X211" s="28">
        <v>16750182438</v>
      </c>
      <c r="Y211" s="28">
        <v>5378642165</v>
      </c>
      <c r="Z211" s="28">
        <v>5378642165</v>
      </c>
      <c r="AA211" s="28">
        <v>5378642165</v>
      </c>
    </row>
    <row r="212" spans="1:27" ht="45" x14ac:dyDescent="0.25">
      <c r="A212" s="25" t="s">
        <v>88</v>
      </c>
      <c r="B212" s="26" t="s">
        <v>89</v>
      </c>
      <c r="C212" s="27" t="s">
        <v>59</v>
      </c>
      <c r="D212" s="25" t="s">
        <v>48</v>
      </c>
      <c r="E212" s="25" t="s">
        <v>167</v>
      </c>
      <c r="F212" s="25" t="s">
        <v>168</v>
      </c>
      <c r="G212" s="25" t="s">
        <v>163</v>
      </c>
      <c r="H212" s="25" t="s">
        <v>178</v>
      </c>
      <c r="I212" s="25"/>
      <c r="J212" s="25"/>
      <c r="K212" s="25"/>
      <c r="L212" s="25"/>
      <c r="M212" s="25" t="s">
        <v>54</v>
      </c>
      <c r="N212" s="25" t="s">
        <v>179</v>
      </c>
      <c r="O212" s="25" t="s">
        <v>28</v>
      </c>
      <c r="P212" s="26" t="s">
        <v>60</v>
      </c>
      <c r="Q212" s="28">
        <v>3202332553</v>
      </c>
      <c r="R212" s="28">
        <v>802511402</v>
      </c>
      <c r="S212" s="28">
        <v>502297040</v>
      </c>
      <c r="T212" s="28">
        <v>3502546915</v>
      </c>
      <c r="U212" s="28">
        <v>0</v>
      </c>
      <c r="V212" s="28">
        <v>3498518051</v>
      </c>
      <c r="W212" s="28">
        <v>4028864</v>
      </c>
      <c r="X212" s="28">
        <v>3128857576</v>
      </c>
      <c r="Y212" s="28">
        <v>499416129</v>
      </c>
      <c r="Z212" s="28">
        <v>499416129</v>
      </c>
      <c r="AA212" s="28">
        <v>499416129</v>
      </c>
    </row>
    <row r="213" spans="1:27" ht="45" x14ac:dyDescent="0.25">
      <c r="A213" s="25" t="s">
        <v>88</v>
      </c>
      <c r="B213" s="26" t="s">
        <v>89</v>
      </c>
      <c r="C213" s="27" t="s">
        <v>59</v>
      </c>
      <c r="D213" s="25" t="s">
        <v>48</v>
      </c>
      <c r="E213" s="25" t="s">
        <v>167</v>
      </c>
      <c r="F213" s="25" t="s">
        <v>168</v>
      </c>
      <c r="G213" s="25" t="s">
        <v>163</v>
      </c>
      <c r="H213" s="25" t="s">
        <v>178</v>
      </c>
      <c r="I213" s="25"/>
      <c r="J213" s="25"/>
      <c r="K213" s="25"/>
      <c r="L213" s="25"/>
      <c r="M213" s="25" t="s">
        <v>27</v>
      </c>
      <c r="N213" s="25" t="s">
        <v>176</v>
      </c>
      <c r="O213" s="25" t="s">
        <v>28</v>
      </c>
      <c r="P213" s="26" t="s">
        <v>60</v>
      </c>
      <c r="Q213" s="28">
        <v>3953185989</v>
      </c>
      <c r="R213" s="28">
        <v>352704637</v>
      </c>
      <c r="S213" s="28">
        <v>263953271</v>
      </c>
      <c r="T213" s="28">
        <v>4041937355</v>
      </c>
      <c r="U213" s="28">
        <v>0</v>
      </c>
      <c r="V213" s="28">
        <v>3253731543</v>
      </c>
      <c r="W213" s="28">
        <v>788205812</v>
      </c>
      <c r="X213" s="28">
        <v>2749130342</v>
      </c>
      <c r="Y213" s="28">
        <v>923975670</v>
      </c>
      <c r="Z213" s="28">
        <v>923975670</v>
      </c>
      <c r="AA213" s="28">
        <v>923975670</v>
      </c>
    </row>
    <row r="214" spans="1:27" ht="45" x14ac:dyDescent="0.25">
      <c r="A214" s="25" t="s">
        <v>88</v>
      </c>
      <c r="B214" s="26" t="s">
        <v>89</v>
      </c>
      <c r="C214" s="27" t="s">
        <v>59</v>
      </c>
      <c r="D214" s="25" t="s">
        <v>48</v>
      </c>
      <c r="E214" s="25" t="s">
        <v>167</v>
      </c>
      <c r="F214" s="25" t="s">
        <v>168</v>
      </c>
      <c r="G214" s="25" t="s">
        <v>163</v>
      </c>
      <c r="H214" s="25" t="s">
        <v>178</v>
      </c>
      <c r="I214" s="25"/>
      <c r="J214" s="25"/>
      <c r="K214" s="25"/>
      <c r="L214" s="25"/>
      <c r="M214" s="25" t="s">
        <v>27</v>
      </c>
      <c r="N214" s="25" t="s">
        <v>156</v>
      </c>
      <c r="O214" s="25" t="s">
        <v>28</v>
      </c>
      <c r="P214" s="26" t="s">
        <v>60</v>
      </c>
      <c r="Q214" s="28">
        <v>11054385221</v>
      </c>
      <c r="R214" s="28">
        <v>104566187</v>
      </c>
      <c r="S214" s="28">
        <v>39475712</v>
      </c>
      <c r="T214" s="28">
        <v>11119475696</v>
      </c>
      <c r="U214" s="28">
        <v>0</v>
      </c>
      <c r="V214" s="28">
        <v>8652054135</v>
      </c>
      <c r="W214" s="28">
        <v>2467421561</v>
      </c>
      <c r="X214" s="28">
        <v>8438434272</v>
      </c>
      <c r="Y214" s="28">
        <v>5702943968</v>
      </c>
      <c r="Z214" s="28">
        <v>5702943968</v>
      </c>
      <c r="AA214" s="28">
        <v>5702943968</v>
      </c>
    </row>
    <row r="215" spans="1:27" ht="56.25" x14ac:dyDescent="0.25">
      <c r="A215" s="25" t="s">
        <v>88</v>
      </c>
      <c r="B215" s="26" t="s">
        <v>89</v>
      </c>
      <c r="C215" s="27" t="s">
        <v>61</v>
      </c>
      <c r="D215" s="25" t="s">
        <v>48</v>
      </c>
      <c r="E215" s="25" t="s">
        <v>180</v>
      </c>
      <c r="F215" s="25" t="s">
        <v>168</v>
      </c>
      <c r="G215" s="25" t="s">
        <v>169</v>
      </c>
      <c r="H215" s="25" t="s">
        <v>177</v>
      </c>
      <c r="I215" s="25"/>
      <c r="J215" s="25"/>
      <c r="K215" s="25"/>
      <c r="L215" s="25"/>
      <c r="M215" s="25" t="s">
        <v>27</v>
      </c>
      <c r="N215" s="25" t="s">
        <v>156</v>
      </c>
      <c r="O215" s="25" t="s">
        <v>28</v>
      </c>
      <c r="P215" s="26" t="s">
        <v>58</v>
      </c>
      <c r="Q215" s="28">
        <v>51963308</v>
      </c>
      <c r="R215" s="28">
        <v>4991512</v>
      </c>
      <c r="S215" s="28">
        <v>0</v>
      </c>
      <c r="T215" s="28">
        <v>56954820</v>
      </c>
      <c r="U215" s="28">
        <v>0</v>
      </c>
      <c r="V215" s="28">
        <v>53024730</v>
      </c>
      <c r="W215" s="28">
        <v>3930090</v>
      </c>
      <c r="X215" s="28">
        <v>33965461</v>
      </c>
      <c r="Y215" s="28">
        <v>11675626</v>
      </c>
      <c r="Z215" s="28">
        <v>11675626</v>
      </c>
      <c r="AA215" s="28">
        <v>11675626</v>
      </c>
    </row>
    <row r="216" spans="1:27" ht="45" x14ac:dyDescent="0.25">
      <c r="A216" s="25" t="s">
        <v>88</v>
      </c>
      <c r="B216" s="26" t="s">
        <v>89</v>
      </c>
      <c r="C216" s="27" t="s">
        <v>183</v>
      </c>
      <c r="D216" s="25" t="s">
        <v>48</v>
      </c>
      <c r="E216" s="25" t="s">
        <v>180</v>
      </c>
      <c r="F216" s="25" t="s">
        <v>168</v>
      </c>
      <c r="G216" s="25" t="s">
        <v>170</v>
      </c>
      <c r="H216" s="25" t="s">
        <v>62</v>
      </c>
      <c r="I216" s="25"/>
      <c r="J216" s="25"/>
      <c r="K216" s="25"/>
      <c r="L216" s="25"/>
      <c r="M216" s="25" t="s">
        <v>27</v>
      </c>
      <c r="N216" s="25" t="s">
        <v>156</v>
      </c>
      <c r="O216" s="25" t="s">
        <v>28</v>
      </c>
      <c r="P216" s="26" t="s">
        <v>63</v>
      </c>
      <c r="Q216" s="28">
        <v>1437407757</v>
      </c>
      <c r="R216" s="28">
        <v>657527120</v>
      </c>
      <c r="S216" s="28">
        <v>0</v>
      </c>
      <c r="T216" s="28">
        <v>2094934877</v>
      </c>
      <c r="U216" s="28">
        <v>0</v>
      </c>
      <c r="V216" s="28">
        <v>2094884052</v>
      </c>
      <c r="W216" s="28">
        <v>50825</v>
      </c>
      <c r="X216" s="28">
        <v>1740841701</v>
      </c>
      <c r="Y216" s="28">
        <v>523563912</v>
      </c>
      <c r="Z216" s="28">
        <v>523563912</v>
      </c>
      <c r="AA216" s="28">
        <v>523563912</v>
      </c>
    </row>
    <row r="217" spans="1:27" ht="22.5" x14ac:dyDescent="0.25">
      <c r="A217" s="25" t="s">
        <v>90</v>
      </c>
      <c r="B217" s="26" t="s">
        <v>91</v>
      </c>
      <c r="C217" s="27" t="s">
        <v>34</v>
      </c>
      <c r="D217" s="25" t="s">
        <v>26</v>
      </c>
      <c r="E217" s="25" t="s">
        <v>157</v>
      </c>
      <c r="F217" s="25"/>
      <c r="G217" s="25"/>
      <c r="H217" s="25"/>
      <c r="I217" s="25"/>
      <c r="J217" s="25"/>
      <c r="K217" s="25"/>
      <c r="L217" s="25"/>
      <c r="M217" s="25" t="s">
        <v>27</v>
      </c>
      <c r="N217" s="25" t="s">
        <v>156</v>
      </c>
      <c r="O217" s="25" t="s">
        <v>28</v>
      </c>
      <c r="P217" s="26" t="s">
        <v>35</v>
      </c>
      <c r="Q217" s="28">
        <v>27025077</v>
      </c>
      <c r="R217" s="28">
        <v>41693217</v>
      </c>
      <c r="S217" s="28">
        <v>0</v>
      </c>
      <c r="T217" s="28">
        <v>68718294</v>
      </c>
      <c r="U217" s="28">
        <v>0</v>
      </c>
      <c r="V217" s="28">
        <v>54223217</v>
      </c>
      <c r="W217" s="28">
        <v>14495077</v>
      </c>
      <c r="X217" s="28">
        <v>33287520</v>
      </c>
      <c r="Y217" s="28">
        <v>0</v>
      </c>
      <c r="Z217" s="28">
        <v>0</v>
      </c>
      <c r="AA217" s="28">
        <v>0</v>
      </c>
    </row>
    <row r="218" spans="1:27" ht="22.5" x14ac:dyDescent="0.25">
      <c r="A218" s="25" t="s">
        <v>90</v>
      </c>
      <c r="B218" s="26" t="s">
        <v>91</v>
      </c>
      <c r="C218" s="27" t="s">
        <v>44</v>
      </c>
      <c r="D218" s="25" t="s">
        <v>26</v>
      </c>
      <c r="E218" s="25" t="s">
        <v>166</v>
      </c>
      <c r="F218" s="25" t="s">
        <v>155</v>
      </c>
      <c r="G218" s="25"/>
      <c r="H218" s="25"/>
      <c r="I218" s="25"/>
      <c r="J218" s="25"/>
      <c r="K218" s="25"/>
      <c r="L218" s="25"/>
      <c r="M218" s="25" t="s">
        <v>27</v>
      </c>
      <c r="N218" s="25" t="s">
        <v>156</v>
      </c>
      <c r="O218" s="25" t="s">
        <v>28</v>
      </c>
      <c r="P218" s="26" t="s">
        <v>45</v>
      </c>
      <c r="Q218" s="28">
        <v>81505648</v>
      </c>
      <c r="R218" s="28">
        <v>28604804</v>
      </c>
      <c r="S218" s="28">
        <v>0</v>
      </c>
      <c r="T218" s="28">
        <v>110110452</v>
      </c>
      <c r="U218" s="28">
        <v>0</v>
      </c>
      <c r="V218" s="28">
        <v>110110452</v>
      </c>
      <c r="W218" s="28">
        <v>0</v>
      </c>
      <c r="X218" s="28">
        <v>110110452</v>
      </c>
      <c r="Y218" s="28">
        <v>110110452</v>
      </c>
      <c r="Z218" s="28">
        <v>110110452</v>
      </c>
      <c r="AA218" s="28">
        <v>110110452</v>
      </c>
    </row>
    <row r="219" spans="1:27" ht="56.25" x14ac:dyDescent="0.25">
      <c r="A219" s="25" t="s">
        <v>90</v>
      </c>
      <c r="B219" s="26" t="s">
        <v>91</v>
      </c>
      <c r="C219" s="27" t="s">
        <v>49</v>
      </c>
      <c r="D219" s="25" t="s">
        <v>48</v>
      </c>
      <c r="E219" s="25" t="s">
        <v>167</v>
      </c>
      <c r="F219" s="25" t="s">
        <v>168</v>
      </c>
      <c r="G219" s="25" t="s">
        <v>170</v>
      </c>
      <c r="H219" s="25" t="s">
        <v>171</v>
      </c>
      <c r="I219" s="25"/>
      <c r="J219" s="25"/>
      <c r="K219" s="25"/>
      <c r="L219" s="25"/>
      <c r="M219" s="25" t="s">
        <v>27</v>
      </c>
      <c r="N219" s="25" t="s">
        <v>156</v>
      </c>
      <c r="O219" s="25" t="s">
        <v>28</v>
      </c>
      <c r="P219" s="26" t="s">
        <v>50</v>
      </c>
      <c r="Q219" s="28">
        <v>350157250</v>
      </c>
      <c r="R219" s="28">
        <v>4000000</v>
      </c>
      <c r="S219" s="28">
        <v>158000</v>
      </c>
      <c r="T219" s="28">
        <v>353999250</v>
      </c>
      <c r="U219" s="28">
        <v>0</v>
      </c>
      <c r="V219" s="28">
        <v>226717000</v>
      </c>
      <c r="W219" s="28">
        <v>127282250</v>
      </c>
      <c r="X219" s="28">
        <v>225167392</v>
      </c>
      <c r="Y219" s="28">
        <v>48037924</v>
      </c>
      <c r="Z219" s="28">
        <v>48037924</v>
      </c>
      <c r="AA219" s="28">
        <v>48037924</v>
      </c>
    </row>
    <row r="220" spans="1:27" ht="56.25" x14ac:dyDescent="0.25">
      <c r="A220" s="25" t="s">
        <v>90</v>
      </c>
      <c r="B220" s="26" t="s">
        <v>91</v>
      </c>
      <c r="C220" s="27" t="s">
        <v>51</v>
      </c>
      <c r="D220" s="25" t="s">
        <v>48</v>
      </c>
      <c r="E220" s="25" t="s">
        <v>167</v>
      </c>
      <c r="F220" s="25" t="s">
        <v>168</v>
      </c>
      <c r="G220" s="25" t="s">
        <v>172</v>
      </c>
      <c r="H220" s="25" t="s">
        <v>52</v>
      </c>
      <c r="I220" s="25"/>
      <c r="J220" s="25"/>
      <c r="K220" s="25"/>
      <c r="L220" s="25"/>
      <c r="M220" s="25" t="s">
        <v>27</v>
      </c>
      <c r="N220" s="25" t="s">
        <v>156</v>
      </c>
      <c r="O220" s="25" t="s">
        <v>28</v>
      </c>
      <c r="P220" s="26" t="s">
        <v>53</v>
      </c>
      <c r="Q220" s="28">
        <v>75428814434</v>
      </c>
      <c r="R220" s="28">
        <v>0</v>
      </c>
      <c r="S220" s="28">
        <v>0</v>
      </c>
      <c r="T220" s="28">
        <v>75428814434</v>
      </c>
      <c r="U220" s="28">
        <v>0</v>
      </c>
      <c r="V220" s="28">
        <v>50539374497.059998</v>
      </c>
      <c r="W220" s="28">
        <v>24889439936.939999</v>
      </c>
      <c r="X220" s="28">
        <v>44649457596.980003</v>
      </c>
      <c r="Y220" s="28">
        <v>2669480976.3699999</v>
      </c>
      <c r="Z220" s="28">
        <v>2669480976.3699999</v>
      </c>
      <c r="AA220" s="28">
        <v>2669480976.3699999</v>
      </c>
    </row>
    <row r="221" spans="1:27" ht="90" x14ac:dyDescent="0.25">
      <c r="A221" s="25" t="s">
        <v>90</v>
      </c>
      <c r="B221" s="26" t="s">
        <v>91</v>
      </c>
      <c r="C221" s="27" t="s">
        <v>55</v>
      </c>
      <c r="D221" s="25" t="s">
        <v>48</v>
      </c>
      <c r="E221" s="25" t="s">
        <v>167</v>
      </c>
      <c r="F221" s="25" t="s">
        <v>168</v>
      </c>
      <c r="G221" s="25" t="s">
        <v>173</v>
      </c>
      <c r="H221" s="25" t="s">
        <v>174</v>
      </c>
      <c r="I221" s="25"/>
      <c r="J221" s="25"/>
      <c r="K221" s="25"/>
      <c r="L221" s="25"/>
      <c r="M221" s="25" t="s">
        <v>54</v>
      </c>
      <c r="N221" s="25" t="s">
        <v>163</v>
      </c>
      <c r="O221" s="25" t="s">
        <v>28</v>
      </c>
      <c r="P221" s="26" t="s">
        <v>56</v>
      </c>
      <c r="Q221" s="28">
        <v>608546744666</v>
      </c>
      <c r="R221" s="28">
        <v>18361292</v>
      </c>
      <c r="S221" s="28">
        <v>2483623664</v>
      </c>
      <c r="T221" s="28">
        <v>606081482294</v>
      </c>
      <c r="U221" s="28">
        <v>0</v>
      </c>
      <c r="V221" s="28">
        <v>603525963315.71997</v>
      </c>
      <c r="W221" s="28">
        <v>2555518978.2800002</v>
      </c>
      <c r="X221" s="28">
        <v>546138641157.77002</v>
      </c>
      <c r="Y221" s="28">
        <v>70969656676.600006</v>
      </c>
      <c r="Z221" s="28">
        <v>70969656676.600006</v>
      </c>
      <c r="AA221" s="28">
        <v>70969656676.600006</v>
      </c>
    </row>
    <row r="222" spans="1:27" ht="90" x14ac:dyDescent="0.25">
      <c r="A222" s="25" t="s">
        <v>90</v>
      </c>
      <c r="B222" s="26" t="s">
        <v>91</v>
      </c>
      <c r="C222" s="27" t="s">
        <v>55</v>
      </c>
      <c r="D222" s="25" t="s">
        <v>48</v>
      </c>
      <c r="E222" s="25" t="s">
        <v>167</v>
      </c>
      <c r="F222" s="25" t="s">
        <v>168</v>
      </c>
      <c r="G222" s="25" t="s">
        <v>173</v>
      </c>
      <c r="H222" s="25" t="s">
        <v>174</v>
      </c>
      <c r="I222" s="25"/>
      <c r="J222" s="25"/>
      <c r="K222" s="25"/>
      <c r="L222" s="25"/>
      <c r="M222" s="25" t="s">
        <v>27</v>
      </c>
      <c r="N222" s="25" t="s">
        <v>175</v>
      </c>
      <c r="O222" s="25" t="s">
        <v>28</v>
      </c>
      <c r="P222" s="26" t="s">
        <v>56</v>
      </c>
      <c r="Q222" s="28">
        <v>3138416761</v>
      </c>
      <c r="R222" s="28">
        <v>0</v>
      </c>
      <c r="S222" s="28">
        <v>0</v>
      </c>
      <c r="T222" s="28">
        <v>3138416761</v>
      </c>
      <c r="U222" s="28">
        <v>0</v>
      </c>
      <c r="V222" s="28">
        <v>2784526023</v>
      </c>
      <c r="W222" s="28">
        <v>353890738</v>
      </c>
      <c r="X222" s="28">
        <v>2364875622</v>
      </c>
      <c r="Y222" s="28">
        <v>596400581</v>
      </c>
      <c r="Z222" s="28">
        <v>596400581</v>
      </c>
      <c r="AA222" s="28">
        <v>596400581</v>
      </c>
    </row>
    <row r="223" spans="1:27" ht="90" x14ac:dyDescent="0.25">
      <c r="A223" s="25" t="s">
        <v>90</v>
      </c>
      <c r="B223" s="26" t="s">
        <v>91</v>
      </c>
      <c r="C223" s="27" t="s">
        <v>55</v>
      </c>
      <c r="D223" s="25" t="s">
        <v>48</v>
      </c>
      <c r="E223" s="25" t="s">
        <v>167</v>
      </c>
      <c r="F223" s="25" t="s">
        <v>168</v>
      </c>
      <c r="G223" s="25" t="s">
        <v>173</v>
      </c>
      <c r="H223" s="25" t="s">
        <v>174</v>
      </c>
      <c r="I223" s="25"/>
      <c r="J223" s="25"/>
      <c r="K223" s="25"/>
      <c r="L223" s="25"/>
      <c r="M223" s="25" t="s">
        <v>27</v>
      </c>
      <c r="N223" s="25" t="s">
        <v>156</v>
      </c>
      <c r="O223" s="25" t="s">
        <v>28</v>
      </c>
      <c r="P223" s="26" t="s">
        <v>56</v>
      </c>
      <c r="Q223" s="28">
        <v>41339226474</v>
      </c>
      <c r="R223" s="28">
        <v>388895450</v>
      </c>
      <c r="S223" s="28">
        <v>508895450</v>
      </c>
      <c r="T223" s="28">
        <v>41219226474</v>
      </c>
      <c r="U223" s="28">
        <v>0</v>
      </c>
      <c r="V223" s="28">
        <v>40882137029</v>
      </c>
      <c r="W223" s="28">
        <v>337089445</v>
      </c>
      <c r="X223" s="28">
        <v>38113903343</v>
      </c>
      <c r="Y223" s="28">
        <v>4413580736</v>
      </c>
      <c r="Z223" s="28">
        <v>4413580736</v>
      </c>
      <c r="AA223" s="28">
        <v>4413580736</v>
      </c>
    </row>
    <row r="224" spans="1:27" ht="56.25" x14ac:dyDescent="0.25">
      <c r="A224" s="25" t="s">
        <v>90</v>
      </c>
      <c r="B224" s="26" t="s">
        <v>91</v>
      </c>
      <c r="C224" s="27" t="s">
        <v>57</v>
      </c>
      <c r="D224" s="25" t="s">
        <v>48</v>
      </c>
      <c r="E224" s="25" t="s">
        <v>167</v>
      </c>
      <c r="F224" s="25" t="s">
        <v>168</v>
      </c>
      <c r="G224" s="25" t="s">
        <v>173</v>
      </c>
      <c r="H224" s="25" t="s">
        <v>177</v>
      </c>
      <c r="I224" s="25"/>
      <c r="J224" s="25"/>
      <c r="K224" s="25"/>
      <c r="L224" s="25"/>
      <c r="M224" s="25" t="s">
        <v>54</v>
      </c>
      <c r="N224" s="25" t="s">
        <v>163</v>
      </c>
      <c r="O224" s="25" t="s">
        <v>28</v>
      </c>
      <c r="P224" s="26" t="s">
        <v>58</v>
      </c>
      <c r="Q224" s="28">
        <v>50636917531</v>
      </c>
      <c r="R224" s="28">
        <v>10619094</v>
      </c>
      <c r="S224" s="28">
        <v>0</v>
      </c>
      <c r="T224" s="28">
        <v>50647536625</v>
      </c>
      <c r="U224" s="28">
        <v>0</v>
      </c>
      <c r="V224" s="28">
        <v>47784986299.900002</v>
      </c>
      <c r="W224" s="28">
        <v>2862550325.0999999</v>
      </c>
      <c r="X224" s="28">
        <v>29578412552.700001</v>
      </c>
      <c r="Y224" s="28">
        <v>582391122.40999997</v>
      </c>
      <c r="Z224" s="28">
        <v>582391122.40999997</v>
      </c>
      <c r="AA224" s="28">
        <v>582391122.40999997</v>
      </c>
    </row>
    <row r="225" spans="1:27" ht="56.25" x14ac:dyDescent="0.25">
      <c r="A225" s="25" t="s">
        <v>90</v>
      </c>
      <c r="B225" s="26" t="s">
        <v>91</v>
      </c>
      <c r="C225" s="27" t="s">
        <v>57</v>
      </c>
      <c r="D225" s="25" t="s">
        <v>48</v>
      </c>
      <c r="E225" s="25" t="s">
        <v>167</v>
      </c>
      <c r="F225" s="25" t="s">
        <v>168</v>
      </c>
      <c r="G225" s="25" t="s">
        <v>173</v>
      </c>
      <c r="H225" s="25" t="s">
        <v>177</v>
      </c>
      <c r="I225" s="25"/>
      <c r="J225" s="25"/>
      <c r="K225" s="25"/>
      <c r="L225" s="25"/>
      <c r="M225" s="25" t="s">
        <v>27</v>
      </c>
      <c r="N225" s="25" t="s">
        <v>156</v>
      </c>
      <c r="O225" s="25" t="s">
        <v>28</v>
      </c>
      <c r="P225" s="26" t="s">
        <v>58</v>
      </c>
      <c r="Q225" s="28">
        <v>59944679625</v>
      </c>
      <c r="R225" s="28">
        <v>2136913867</v>
      </c>
      <c r="S225" s="28">
        <v>76229516</v>
      </c>
      <c r="T225" s="28">
        <v>62005363976</v>
      </c>
      <c r="U225" s="28">
        <v>0</v>
      </c>
      <c r="V225" s="28">
        <v>55141467126.32</v>
      </c>
      <c r="W225" s="28">
        <v>6863896849.6800003</v>
      </c>
      <c r="X225" s="28">
        <v>48770234490.550003</v>
      </c>
      <c r="Y225" s="28">
        <v>3033554039.0300002</v>
      </c>
      <c r="Z225" s="28">
        <v>3033554039.0300002</v>
      </c>
      <c r="AA225" s="28">
        <v>3033554039.0300002</v>
      </c>
    </row>
    <row r="226" spans="1:27" ht="45" x14ac:dyDescent="0.25">
      <c r="A226" s="25" t="s">
        <v>90</v>
      </c>
      <c r="B226" s="26" t="s">
        <v>91</v>
      </c>
      <c r="C226" s="27" t="s">
        <v>59</v>
      </c>
      <c r="D226" s="25" t="s">
        <v>48</v>
      </c>
      <c r="E226" s="25" t="s">
        <v>167</v>
      </c>
      <c r="F226" s="25" t="s">
        <v>168</v>
      </c>
      <c r="G226" s="25" t="s">
        <v>163</v>
      </c>
      <c r="H226" s="25" t="s">
        <v>178</v>
      </c>
      <c r="I226" s="25"/>
      <c r="J226" s="25"/>
      <c r="K226" s="25"/>
      <c r="L226" s="25"/>
      <c r="M226" s="25" t="s">
        <v>54</v>
      </c>
      <c r="N226" s="25" t="s">
        <v>179</v>
      </c>
      <c r="O226" s="25" t="s">
        <v>28</v>
      </c>
      <c r="P226" s="26" t="s">
        <v>60</v>
      </c>
      <c r="Q226" s="28">
        <v>1228605796</v>
      </c>
      <c r="R226" s="28">
        <v>0</v>
      </c>
      <c r="S226" s="28">
        <v>0</v>
      </c>
      <c r="T226" s="28">
        <v>1228605796</v>
      </c>
      <c r="U226" s="28">
        <v>0</v>
      </c>
      <c r="V226" s="28">
        <v>928084346</v>
      </c>
      <c r="W226" s="28">
        <v>300521450</v>
      </c>
      <c r="X226" s="28">
        <v>928084346</v>
      </c>
      <c r="Y226" s="28">
        <v>126973312</v>
      </c>
      <c r="Z226" s="28">
        <v>126973312</v>
      </c>
      <c r="AA226" s="28">
        <v>126973312</v>
      </c>
    </row>
    <row r="227" spans="1:27" ht="45" x14ac:dyDescent="0.25">
      <c r="A227" s="25" t="s">
        <v>90</v>
      </c>
      <c r="B227" s="26" t="s">
        <v>91</v>
      </c>
      <c r="C227" s="27" t="s">
        <v>59</v>
      </c>
      <c r="D227" s="25" t="s">
        <v>48</v>
      </c>
      <c r="E227" s="25" t="s">
        <v>167</v>
      </c>
      <c r="F227" s="25" t="s">
        <v>168</v>
      </c>
      <c r="G227" s="25" t="s">
        <v>163</v>
      </c>
      <c r="H227" s="25" t="s">
        <v>178</v>
      </c>
      <c r="I227" s="25"/>
      <c r="J227" s="25"/>
      <c r="K227" s="25"/>
      <c r="L227" s="25"/>
      <c r="M227" s="25" t="s">
        <v>27</v>
      </c>
      <c r="N227" s="25" t="s">
        <v>176</v>
      </c>
      <c r="O227" s="25" t="s">
        <v>28</v>
      </c>
      <c r="P227" s="26" t="s">
        <v>60</v>
      </c>
      <c r="Q227" s="28">
        <v>2012491085</v>
      </c>
      <c r="R227" s="28">
        <v>89778183</v>
      </c>
      <c r="S227" s="28">
        <v>53778183</v>
      </c>
      <c r="T227" s="28">
        <v>2048491085</v>
      </c>
      <c r="U227" s="28">
        <v>0</v>
      </c>
      <c r="V227" s="28">
        <v>1529398091</v>
      </c>
      <c r="W227" s="28">
        <v>519092994</v>
      </c>
      <c r="X227" s="28">
        <v>1083907833</v>
      </c>
      <c r="Y227" s="28">
        <v>326451318</v>
      </c>
      <c r="Z227" s="28">
        <v>326451318</v>
      </c>
      <c r="AA227" s="28">
        <v>326451318</v>
      </c>
    </row>
    <row r="228" spans="1:27" ht="45" x14ac:dyDescent="0.25">
      <c r="A228" s="25" t="s">
        <v>90</v>
      </c>
      <c r="B228" s="26" t="s">
        <v>91</v>
      </c>
      <c r="C228" s="27" t="s">
        <v>59</v>
      </c>
      <c r="D228" s="25" t="s">
        <v>48</v>
      </c>
      <c r="E228" s="25" t="s">
        <v>167</v>
      </c>
      <c r="F228" s="25" t="s">
        <v>168</v>
      </c>
      <c r="G228" s="25" t="s">
        <v>163</v>
      </c>
      <c r="H228" s="25" t="s">
        <v>178</v>
      </c>
      <c r="I228" s="25"/>
      <c r="J228" s="25"/>
      <c r="K228" s="25"/>
      <c r="L228" s="25"/>
      <c r="M228" s="25" t="s">
        <v>27</v>
      </c>
      <c r="N228" s="25" t="s">
        <v>156</v>
      </c>
      <c r="O228" s="25" t="s">
        <v>28</v>
      </c>
      <c r="P228" s="26" t="s">
        <v>60</v>
      </c>
      <c r="Q228" s="28">
        <v>7066654835</v>
      </c>
      <c r="R228" s="28">
        <v>30109173</v>
      </c>
      <c r="S228" s="28">
        <v>171597398</v>
      </c>
      <c r="T228" s="28">
        <v>6925166610</v>
      </c>
      <c r="U228" s="28">
        <v>0</v>
      </c>
      <c r="V228" s="28">
        <v>4694295869</v>
      </c>
      <c r="W228" s="28">
        <v>2230870741</v>
      </c>
      <c r="X228" s="28">
        <v>4560394406</v>
      </c>
      <c r="Y228" s="28">
        <v>2108381795</v>
      </c>
      <c r="Z228" s="28">
        <v>2108381795</v>
      </c>
      <c r="AA228" s="28">
        <v>2108381795</v>
      </c>
    </row>
    <row r="229" spans="1:27" ht="56.25" x14ac:dyDescent="0.25">
      <c r="A229" s="25" t="s">
        <v>90</v>
      </c>
      <c r="B229" s="26" t="s">
        <v>91</v>
      </c>
      <c r="C229" s="27" t="s">
        <v>61</v>
      </c>
      <c r="D229" s="25" t="s">
        <v>48</v>
      </c>
      <c r="E229" s="25" t="s">
        <v>180</v>
      </c>
      <c r="F229" s="25" t="s">
        <v>168</v>
      </c>
      <c r="G229" s="25" t="s">
        <v>169</v>
      </c>
      <c r="H229" s="25" t="s">
        <v>177</v>
      </c>
      <c r="I229" s="25"/>
      <c r="J229" s="25"/>
      <c r="K229" s="25"/>
      <c r="L229" s="25"/>
      <c r="M229" s="25" t="s">
        <v>27</v>
      </c>
      <c r="N229" s="25" t="s">
        <v>156</v>
      </c>
      <c r="O229" s="25" t="s">
        <v>28</v>
      </c>
      <c r="P229" s="26" t="s">
        <v>58</v>
      </c>
      <c r="Q229" s="28">
        <v>65986400</v>
      </c>
      <c r="R229" s="28">
        <v>0</v>
      </c>
      <c r="S229" s="28">
        <v>0</v>
      </c>
      <c r="T229" s="28">
        <v>65986400</v>
      </c>
      <c r="U229" s="28">
        <v>0</v>
      </c>
      <c r="V229" s="28">
        <v>47110321</v>
      </c>
      <c r="W229" s="28">
        <v>18876079</v>
      </c>
      <c r="X229" s="28">
        <v>44177490</v>
      </c>
      <c r="Y229" s="28">
        <v>11818506</v>
      </c>
      <c r="Z229" s="28">
        <v>11818506</v>
      </c>
      <c r="AA229" s="28">
        <v>11818506</v>
      </c>
    </row>
    <row r="230" spans="1:27" ht="45" x14ac:dyDescent="0.25">
      <c r="A230" s="25" t="s">
        <v>90</v>
      </c>
      <c r="B230" s="26" t="s">
        <v>91</v>
      </c>
      <c r="C230" s="27" t="s">
        <v>183</v>
      </c>
      <c r="D230" s="25" t="s">
        <v>48</v>
      </c>
      <c r="E230" s="25" t="s">
        <v>180</v>
      </c>
      <c r="F230" s="25" t="s">
        <v>168</v>
      </c>
      <c r="G230" s="25" t="s">
        <v>170</v>
      </c>
      <c r="H230" s="25" t="s">
        <v>62</v>
      </c>
      <c r="I230" s="25"/>
      <c r="J230" s="25"/>
      <c r="K230" s="25"/>
      <c r="L230" s="25"/>
      <c r="M230" s="25" t="s">
        <v>27</v>
      </c>
      <c r="N230" s="25" t="s">
        <v>156</v>
      </c>
      <c r="O230" s="25" t="s">
        <v>28</v>
      </c>
      <c r="P230" s="26" t="s">
        <v>63</v>
      </c>
      <c r="Q230" s="28">
        <v>1831656194</v>
      </c>
      <c r="R230" s="28">
        <v>538445771</v>
      </c>
      <c r="S230" s="28">
        <v>0</v>
      </c>
      <c r="T230" s="28">
        <v>2370101965</v>
      </c>
      <c r="U230" s="28">
        <v>0</v>
      </c>
      <c r="V230" s="28">
        <v>2029222671</v>
      </c>
      <c r="W230" s="28">
        <v>340879294</v>
      </c>
      <c r="X230" s="28">
        <v>1484299547</v>
      </c>
      <c r="Y230" s="28">
        <v>467416792</v>
      </c>
      <c r="Z230" s="28">
        <v>467416792</v>
      </c>
      <c r="AA230" s="28">
        <v>467416792</v>
      </c>
    </row>
    <row r="231" spans="1:27" ht="22.5" x14ac:dyDescent="0.25">
      <c r="A231" s="25" t="s">
        <v>92</v>
      </c>
      <c r="B231" s="26" t="s">
        <v>93</v>
      </c>
      <c r="C231" s="27" t="s">
        <v>34</v>
      </c>
      <c r="D231" s="25" t="s">
        <v>26</v>
      </c>
      <c r="E231" s="25" t="s">
        <v>157</v>
      </c>
      <c r="F231" s="25"/>
      <c r="G231" s="25"/>
      <c r="H231" s="25"/>
      <c r="I231" s="25"/>
      <c r="J231" s="25"/>
      <c r="K231" s="25"/>
      <c r="L231" s="25"/>
      <c r="M231" s="25" t="s">
        <v>27</v>
      </c>
      <c r="N231" s="25" t="s">
        <v>156</v>
      </c>
      <c r="O231" s="25" t="s">
        <v>28</v>
      </c>
      <c r="P231" s="26" t="s">
        <v>35</v>
      </c>
      <c r="Q231" s="28">
        <v>34515146</v>
      </c>
      <c r="R231" s="28">
        <v>20731606</v>
      </c>
      <c r="S231" s="28">
        <v>0</v>
      </c>
      <c r="T231" s="28">
        <v>55246752</v>
      </c>
      <c r="U231" s="28">
        <v>0</v>
      </c>
      <c r="V231" s="28">
        <v>40251675</v>
      </c>
      <c r="W231" s="28">
        <v>14995077</v>
      </c>
      <c r="X231" s="28">
        <v>10600000</v>
      </c>
      <c r="Y231" s="28">
        <v>0</v>
      </c>
      <c r="Z231" s="28">
        <v>0</v>
      </c>
      <c r="AA231" s="28">
        <v>0</v>
      </c>
    </row>
    <row r="232" spans="1:27" ht="22.5" x14ac:dyDescent="0.25">
      <c r="A232" s="25" t="s">
        <v>92</v>
      </c>
      <c r="B232" s="26" t="s">
        <v>93</v>
      </c>
      <c r="C232" s="27" t="s">
        <v>44</v>
      </c>
      <c r="D232" s="25" t="s">
        <v>26</v>
      </c>
      <c r="E232" s="25" t="s">
        <v>166</v>
      </c>
      <c r="F232" s="25" t="s">
        <v>155</v>
      </c>
      <c r="G232" s="25"/>
      <c r="H232" s="25"/>
      <c r="I232" s="25"/>
      <c r="J232" s="25"/>
      <c r="K232" s="25"/>
      <c r="L232" s="25"/>
      <c r="M232" s="25" t="s">
        <v>27</v>
      </c>
      <c r="N232" s="25" t="s">
        <v>156</v>
      </c>
      <c r="O232" s="25" t="s">
        <v>28</v>
      </c>
      <c r="P232" s="26" t="s">
        <v>45</v>
      </c>
      <c r="Q232" s="28">
        <v>72214844</v>
      </c>
      <c r="R232" s="28">
        <v>0</v>
      </c>
      <c r="S232" s="28">
        <v>0</v>
      </c>
      <c r="T232" s="28">
        <v>72214844</v>
      </c>
      <c r="U232" s="28">
        <v>0</v>
      </c>
      <c r="V232" s="28">
        <v>72214844</v>
      </c>
      <c r="W232" s="28">
        <v>0</v>
      </c>
      <c r="X232" s="28">
        <v>68184934</v>
      </c>
      <c r="Y232" s="28">
        <v>68184934</v>
      </c>
      <c r="Z232" s="28">
        <v>68184934</v>
      </c>
      <c r="AA232" s="28">
        <v>68184934</v>
      </c>
    </row>
    <row r="233" spans="1:27" ht="56.25" x14ac:dyDescent="0.25">
      <c r="A233" s="25" t="s">
        <v>92</v>
      </c>
      <c r="B233" s="26" t="s">
        <v>93</v>
      </c>
      <c r="C233" s="27" t="s">
        <v>49</v>
      </c>
      <c r="D233" s="25" t="s">
        <v>48</v>
      </c>
      <c r="E233" s="25" t="s">
        <v>167</v>
      </c>
      <c r="F233" s="25" t="s">
        <v>168</v>
      </c>
      <c r="G233" s="25" t="s">
        <v>170</v>
      </c>
      <c r="H233" s="25" t="s">
        <v>171</v>
      </c>
      <c r="I233" s="25"/>
      <c r="J233" s="25"/>
      <c r="K233" s="25"/>
      <c r="L233" s="25"/>
      <c r="M233" s="25" t="s">
        <v>27</v>
      </c>
      <c r="N233" s="25" t="s">
        <v>156</v>
      </c>
      <c r="O233" s="25" t="s">
        <v>28</v>
      </c>
      <c r="P233" s="26" t="s">
        <v>50</v>
      </c>
      <c r="Q233" s="28">
        <v>441548250</v>
      </c>
      <c r="R233" s="28">
        <v>2000000</v>
      </c>
      <c r="S233" s="28">
        <v>0</v>
      </c>
      <c r="T233" s="28">
        <v>443548250</v>
      </c>
      <c r="U233" s="28">
        <v>0</v>
      </c>
      <c r="V233" s="28">
        <v>353200000</v>
      </c>
      <c r="W233" s="28">
        <v>90348250</v>
      </c>
      <c r="X233" s="28">
        <v>292531471.63</v>
      </c>
      <c r="Y233" s="28">
        <v>72081373</v>
      </c>
      <c r="Z233" s="28">
        <v>72081373</v>
      </c>
      <c r="AA233" s="28">
        <v>72081373</v>
      </c>
    </row>
    <row r="234" spans="1:27" ht="56.25" x14ac:dyDescent="0.25">
      <c r="A234" s="25" t="s">
        <v>92</v>
      </c>
      <c r="B234" s="26" t="s">
        <v>93</v>
      </c>
      <c r="C234" s="27" t="s">
        <v>51</v>
      </c>
      <c r="D234" s="25" t="s">
        <v>48</v>
      </c>
      <c r="E234" s="25" t="s">
        <v>167</v>
      </c>
      <c r="F234" s="25" t="s">
        <v>168</v>
      </c>
      <c r="G234" s="25" t="s">
        <v>172</v>
      </c>
      <c r="H234" s="25" t="s">
        <v>52</v>
      </c>
      <c r="I234" s="25"/>
      <c r="J234" s="25"/>
      <c r="K234" s="25"/>
      <c r="L234" s="25"/>
      <c r="M234" s="25" t="s">
        <v>27</v>
      </c>
      <c r="N234" s="25" t="s">
        <v>156</v>
      </c>
      <c r="O234" s="25" t="s">
        <v>28</v>
      </c>
      <c r="P234" s="26" t="s">
        <v>53</v>
      </c>
      <c r="Q234" s="28">
        <v>6258047698</v>
      </c>
      <c r="R234" s="28">
        <v>0</v>
      </c>
      <c r="S234" s="28">
        <v>0</v>
      </c>
      <c r="T234" s="28">
        <v>6258047698</v>
      </c>
      <c r="U234" s="28">
        <v>0</v>
      </c>
      <c r="V234" s="28">
        <v>60086150</v>
      </c>
      <c r="W234" s="28">
        <v>6197961548</v>
      </c>
      <c r="X234" s="28">
        <v>54886150</v>
      </c>
      <c r="Y234" s="28">
        <v>14528450</v>
      </c>
      <c r="Z234" s="28">
        <v>14528450</v>
      </c>
      <c r="AA234" s="28">
        <v>14528450</v>
      </c>
    </row>
    <row r="235" spans="1:27" ht="90" x14ac:dyDescent="0.25">
      <c r="A235" s="25" t="s">
        <v>92</v>
      </c>
      <c r="B235" s="26" t="s">
        <v>93</v>
      </c>
      <c r="C235" s="27" t="s">
        <v>55</v>
      </c>
      <c r="D235" s="25" t="s">
        <v>48</v>
      </c>
      <c r="E235" s="25" t="s">
        <v>167</v>
      </c>
      <c r="F235" s="25" t="s">
        <v>168</v>
      </c>
      <c r="G235" s="25" t="s">
        <v>173</v>
      </c>
      <c r="H235" s="25" t="s">
        <v>174</v>
      </c>
      <c r="I235" s="25"/>
      <c r="J235" s="25"/>
      <c r="K235" s="25"/>
      <c r="L235" s="25"/>
      <c r="M235" s="25" t="s">
        <v>54</v>
      </c>
      <c r="N235" s="25" t="s">
        <v>163</v>
      </c>
      <c r="O235" s="25" t="s">
        <v>28</v>
      </c>
      <c r="P235" s="26" t="s">
        <v>56</v>
      </c>
      <c r="Q235" s="28">
        <v>310957393169</v>
      </c>
      <c r="R235" s="28">
        <v>76567531</v>
      </c>
      <c r="S235" s="28">
        <v>60152123</v>
      </c>
      <c r="T235" s="28">
        <v>310973808577</v>
      </c>
      <c r="U235" s="28">
        <v>0</v>
      </c>
      <c r="V235" s="28">
        <v>306550894971</v>
      </c>
      <c r="W235" s="28">
        <v>4422913606</v>
      </c>
      <c r="X235" s="28">
        <v>305908132809</v>
      </c>
      <c r="Y235" s="28">
        <v>99505400788.789993</v>
      </c>
      <c r="Z235" s="28">
        <v>99505400788.789993</v>
      </c>
      <c r="AA235" s="28">
        <v>99505400788.789993</v>
      </c>
    </row>
    <row r="236" spans="1:27" ht="90" x14ac:dyDescent="0.25">
      <c r="A236" s="25" t="s">
        <v>92</v>
      </c>
      <c r="B236" s="26" t="s">
        <v>93</v>
      </c>
      <c r="C236" s="27" t="s">
        <v>55</v>
      </c>
      <c r="D236" s="25" t="s">
        <v>48</v>
      </c>
      <c r="E236" s="25" t="s">
        <v>167</v>
      </c>
      <c r="F236" s="25" t="s">
        <v>168</v>
      </c>
      <c r="G236" s="25" t="s">
        <v>173</v>
      </c>
      <c r="H236" s="25" t="s">
        <v>174</v>
      </c>
      <c r="I236" s="25"/>
      <c r="J236" s="25"/>
      <c r="K236" s="25"/>
      <c r="L236" s="25"/>
      <c r="M236" s="25" t="s">
        <v>27</v>
      </c>
      <c r="N236" s="25" t="s">
        <v>175</v>
      </c>
      <c r="O236" s="25" t="s">
        <v>28</v>
      </c>
      <c r="P236" s="26" t="s">
        <v>56</v>
      </c>
      <c r="Q236" s="28">
        <v>2172524050</v>
      </c>
      <c r="R236" s="28">
        <v>0</v>
      </c>
      <c r="S236" s="28">
        <v>0</v>
      </c>
      <c r="T236" s="28">
        <v>2172524050</v>
      </c>
      <c r="U236" s="28">
        <v>0</v>
      </c>
      <c r="V236" s="28">
        <v>1999082124.7</v>
      </c>
      <c r="W236" s="28">
        <v>173441925.30000001</v>
      </c>
      <c r="X236" s="28">
        <v>1761049145.0999999</v>
      </c>
      <c r="Y236" s="28">
        <v>519542576.69999999</v>
      </c>
      <c r="Z236" s="28">
        <v>519542576.69999999</v>
      </c>
      <c r="AA236" s="28">
        <v>519542576.69999999</v>
      </c>
    </row>
    <row r="237" spans="1:27" ht="90" x14ac:dyDescent="0.25">
      <c r="A237" s="25" t="s">
        <v>92</v>
      </c>
      <c r="B237" s="26" t="s">
        <v>93</v>
      </c>
      <c r="C237" s="27" t="s">
        <v>55</v>
      </c>
      <c r="D237" s="25" t="s">
        <v>48</v>
      </c>
      <c r="E237" s="25" t="s">
        <v>167</v>
      </c>
      <c r="F237" s="25" t="s">
        <v>168</v>
      </c>
      <c r="G237" s="25" t="s">
        <v>173</v>
      </c>
      <c r="H237" s="25" t="s">
        <v>174</v>
      </c>
      <c r="I237" s="25"/>
      <c r="J237" s="25"/>
      <c r="K237" s="25"/>
      <c r="L237" s="25"/>
      <c r="M237" s="25" t="s">
        <v>27</v>
      </c>
      <c r="N237" s="25" t="s">
        <v>156</v>
      </c>
      <c r="O237" s="25" t="s">
        <v>28</v>
      </c>
      <c r="P237" s="26" t="s">
        <v>56</v>
      </c>
      <c r="Q237" s="28">
        <v>755916422</v>
      </c>
      <c r="R237" s="28">
        <v>0</v>
      </c>
      <c r="S237" s="28">
        <v>0</v>
      </c>
      <c r="T237" s="28">
        <v>755916422</v>
      </c>
      <c r="U237" s="28">
        <v>0</v>
      </c>
      <c r="V237" s="28">
        <v>315237839.44</v>
      </c>
      <c r="W237" s="28">
        <v>440678582.56</v>
      </c>
      <c r="X237" s="28">
        <v>133664080.83</v>
      </c>
      <c r="Y237" s="28">
        <v>36605241</v>
      </c>
      <c r="Z237" s="28">
        <v>36605241</v>
      </c>
      <c r="AA237" s="28">
        <v>36605241</v>
      </c>
    </row>
    <row r="238" spans="1:27" ht="56.25" x14ac:dyDescent="0.25">
      <c r="A238" s="25" t="s">
        <v>92</v>
      </c>
      <c r="B238" s="26" t="s">
        <v>93</v>
      </c>
      <c r="C238" s="27" t="s">
        <v>57</v>
      </c>
      <c r="D238" s="25" t="s">
        <v>48</v>
      </c>
      <c r="E238" s="25" t="s">
        <v>167</v>
      </c>
      <c r="F238" s="25" t="s">
        <v>168</v>
      </c>
      <c r="G238" s="25" t="s">
        <v>173</v>
      </c>
      <c r="H238" s="25" t="s">
        <v>177</v>
      </c>
      <c r="I238" s="25"/>
      <c r="J238" s="25"/>
      <c r="K238" s="25"/>
      <c r="L238" s="25"/>
      <c r="M238" s="25" t="s">
        <v>54</v>
      </c>
      <c r="N238" s="25" t="s">
        <v>163</v>
      </c>
      <c r="O238" s="25" t="s">
        <v>28</v>
      </c>
      <c r="P238" s="26" t="s">
        <v>58</v>
      </c>
      <c r="Q238" s="28">
        <v>1548162282</v>
      </c>
      <c r="R238" s="28">
        <v>221461013</v>
      </c>
      <c r="S238" s="28">
        <v>205273843</v>
      </c>
      <c r="T238" s="28">
        <v>1564349452</v>
      </c>
      <c r="U238" s="28">
        <v>0</v>
      </c>
      <c r="V238" s="28">
        <v>373065092.42000002</v>
      </c>
      <c r="W238" s="28">
        <v>1191284359.5799999</v>
      </c>
      <c r="X238" s="28">
        <v>325217251.67000002</v>
      </c>
      <c r="Y238" s="28">
        <v>99854253.670000002</v>
      </c>
      <c r="Z238" s="28">
        <v>99854253.670000002</v>
      </c>
      <c r="AA238" s="28">
        <v>99854253.670000002</v>
      </c>
    </row>
    <row r="239" spans="1:27" ht="56.25" x14ac:dyDescent="0.25">
      <c r="A239" s="25" t="s">
        <v>92</v>
      </c>
      <c r="B239" s="26" t="s">
        <v>93</v>
      </c>
      <c r="C239" s="27" t="s">
        <v>57</v>
      </c>
      <c r="D239" s="25" t="s">
        <v>48</v>
      </c>
      <c r="E239" s="25" t="s">
        <v>167</v>
      </c>
      <c r="F239" s="25" t="s">
        <v>168</v>
      </c>
      <c r="G239" s="25" t="s">
        <v>173</v>
      </c>
      <c r="H239" s="25" t="s">
        <v>177</v>
      </c>
      <c r="I239" s="25"/>
      <c r="J239" s="25"/>
      <c r="K239" s="25"/>
      <c r="L239" s="25"/>
      <c r="M239" s="25" t="s">
        <v>27</v>
      </c>
      <c r="N239" s="25" t="s">
        <v>156</v>
      </c>
      <c r="O239" s="25" t="s">
        <v>28</v>
      </c>
      <c r="P239" s="26" t="s">
        <v>58</v>
      </c>
      <c r="Q239" s="28">
        <v>13999526787</v>
      </c>
      <c r="R239" s="28">
        <v>699269760</v>
      </c>
      <c r="S239" s="28">
        <v>498936630</v>
      </c>
      <c r="T239" s="28">
        <v>14199859917</v>
      </c>
      <c r="U239" s="28">
        <v>0</v>
      </c>
      <c r="V239" s="28">
        <v>12767174495.99</v>
      </c>
      <c r="W239" s="28">
        <v>1432685421.01</v>
      </c>
      <c r="X239" s="28">
        <v>12473032597.790001</v>
      </c>
      <c r="Y239" s="28">
        <v>2950752430.5</v>
      </c>
      <c r="Z239" s="28">
        <v>2950752430.5</v>
      </c>
      <c r="AA239" s="28">
        <v>2950752430.5</v>
      </c>
    </row>
    <row r="240" spans="1:27" ht="45" x14ac:dyDescent="0.25">
      <c r="A240" s="25" t="s">
        <v>92</v>
      </c>
      <c r="B240" s="26" t="s">
        <v>93</v>
      </c>
      <c r="C240" s="27" t="s">
        <v>59</v>
      </c>
      <c r="D240" s="25" t="s">
        <v>48</v>
      </c>
      <c r="E240" s="25" t="s">
        <v>167</v>
      </c>
      <c r="F240" s="25" t="s">
        <v>168</v>
      </c>
      <c r="G240" s="25" t="s">
        <v>163</v>
      </c>
      <c r="H240" s="25" t="s">
        <v>178</v>
      </c>
      <c r="I240" s="25"/>
      <c r="J240" s="25"/>
      <c r="K240" s="25"/>
      <c r="L240" s="25"/>
      <c r="M240" s="25" t="s">
        <v>54</v>
      </c>
      <c r="N240" s="25" t="s">
        <v>179</v>
      </c>
      <c r="O240" s="25" t="s">
        <v>28</v>
      </c>
      <c r="P240" s="26" t="s">
        <v>60</v>
      </c>
      <c r="Q240" s="28">
        <v>1470437262</v>
      </c>
      <c r="R240" s="28">
        <v>155170094</v>
      </c>
      <c r="S240" s="28">
        <v>0</v>
      </c>
      <c r="T240" s="28">
        <v>1625607356</v>
      </c>
      <c r="U240" s="28">
        <v>0</v>
      </c>
      <c r="V240" s="28">
        <v>1579246970</v>
      </c>
      <c r="W240" s="28">
        <v>46360386</v>
      </c>
      <c r="X240" s="28">
        <v>1579246970</v>
      </c>
      <c r="Y240" s="28">
        <v>226426250</v>
      </c>
      <c r="Z240" s="28">
        <v>226426250</v>
      </c>
      <c r="AA240" s="28">
        <v>226426250</v>
      </c>
    </row>
    <row r="241" spans="1:27" ht="45" x14ac:dyDescent="0.25">
      <c r="A241" s="25" t="s">
        <v>92</v>
      </c>
      <c r="B241" s="26" t="s">
        <v>93</v>
      </c>
      <c r="C241" s="27" t="s">
        <v>59</v>
      </c>
      <c r="D241" s="25" t="s">
        <v>48</v>
      </c>
      <c r="E241" s="25" t="s">
        <v>167</v>
      </c>
      <c r="F241" s="25" t="s">
        <v>168</v>
      </c>
      <c r="G241" s="25" t="s">
        <v>163</v>
      </c>
      <c r="H241" s="25" t="s">
        <v>178</v>
      </c>
      <c r="I241" s="25"/>
      <c r="J241" s="25"/>
      <c r="K241" s="25"/>
      <c r="L241" s="25"/>
      <c r="M241" s="25" t="s">
        <v>27</v>
      </c>
      <c r="N241" s="25" t="s">
        <v>176</v>
      </c>
      <c r="O241" s="25" t="s">
        <v>28</v>
      </c>
      <c r="P241" s="26" t="s">
        <v>60</v>
      </c>
      <c r="Q241" s="28">
        <v>2033984386</v>
      </c>
      <c r="R241" s="28">
        <v>113723333</v>
      </c>
      <c r="S241" s="28">
        <v>0</v>
      </c>
      <c r="T241" s="28">
        <v>2147707719</v>
      </c>
      <c r="U241" s="28">
        <v>0</v>
      </c>
      <c r="V241" s="28">
        <v>2030793125.52</v>
      </c>
      <c r="W241" s="28">
        <v>116914593.48</v>
      </c>
      <c r="X241" s="28">
        <v>1300301990.6800001</v>
      </c>
      <c r="Y241" s="28">
        <v>443604978.10000002</v>
      </c>
      <c r="Z241" s="28">
        <v>443604978.10000002</v>
      </c>
      <c r="AA241" s="28">
        <v>443604978.10000002</v>
      </c>
    </row>
    <row r="242" spans="1:27" ht="45" x14ac:dyDescent="0.25">
      <c r="A242" s="25" t="s">
        <v>92</v>
      </c>
      <c r="B242" s="26" t="s">
        <v>93</v>
      </c>
      <c r="C242" s="27" t="s">
        <v>59</v>
      </c>
      <c r="D242" s="25" t="s">
        <v>48</v>
      </c>
      <c r="E242" s="25" t="s">
        <v>167</v>
      </c>
      <c r="F242" s="25" t="s">
        <v>168</v>
      </c>
      <c r="G242" s="25" t="s">
        <v>163</v>
      </c>
      <c r="H242" s="25" t="s">
        <v>178</v>
      </c>
      <c r="I242" s="25"/>
      <c r="J242" s="25"/>
      <c r="K242" s="25"/>
      <c r="L242" s="25"/>
      <c r="M242" s="25" t="s">
        <v>27</v>
      </c>
      <c r="N242" s="25" t="s">
        <v>156</v>
      </c>
      <c r="O242" s="25" t="s">
        <v>28</v>
      </c>
      <c r="P242" s="26" t="s">
        <v>60</v>
      </c>
      <c r="Q242" s="28">
        <v>10770236789</v>
      </c>
      <c r="R242" s="28">
        <v>48620841</v>
      </c>
      <c r="S242" s="28">
        <v>0</v>
      </c>
      <c r="T242" s="28">
        <v>10818857630</v>
      </c>
      <c r="U242" s="28">
        <v>0</v>
      </c>
      <c r="V242" s="28">
        <v>6825728890</v>
      </c>
      <c r="W242" s="28">
        <v>3993128740</v>
      </c>
      <c r="X242" s="28">
        <v>6697780336</v>
      </c>
      <c r="Y242" s="28">
        <v>4594570621</v>
      </c>
      <c r="Z242" s="28">
        <v>4594570621</v>
      </c>
      <c r="AA242" s="28">
        <v>4594570621</v>
      </c>
    </row>
    <row r="243" spans="1:27" ht="56.25" x14ac:dyDescent="0.25">
      <c r="A243" s="25" t="s">
        <v>92</v>
      </c>
      <c r="B243" s="26" t="s">
        <v>93</v>
      </c>
      <c r="C243" s="27" t="s">
        <v>61</v>
      </c>
      <c r="D243" s="25" t="s">
        <v>48</v>
      </c>
      <c r="E243" s="25" t="s">
        <v>180</v>
      </c>
      <c r="F243" s="25" t="s">
        <v>168</v>
      </c>
      <c r="G243" s="25" t="s">
        <v>169</v>
      </c>
      <c r="H243" s="25" t="s">
        <v>177</v>
      </c>
      <c r="I243" s="25"/>
      <c r="J243" s="25"/>
      <c r="K243" s="25"/>
      <c r="L243" s="25"/>
      <c r="M243" s="25" t="s">
        <v>27</v>
      </c>
      <c r="N243" s="25" t="s">
        <v>156</v>
      </c>
      <c r="O243" s="25" t="s">
        <v>28</v>
      </c>
      <c r="P243" s="26" t="s">
        <v>58</v>
      </c>
      <c r="Q243" s="28">
        <v>125094258</v>
      </c>
      <c r="R243" s="28">
        <v>0</v>
      </c>
      <c r="S243" s="28">
        <v>0</v>
      </c>
      <c r="T243" s="28">
        <v>125094258</v>
      </c>
      <c r="U243" s="28">
        <v>0</v>
      </c>
      <c r="V243" s="28">
        <v>91211194.680000007</v>
      </c>
      <c r="W243" s="28">
        <v>33883063.32</v>
      </c>
      <c r="X243" s="28">
        <v>84057586</v>
      </c>
      <c r="Y243" s="28">
        <v>30125946.579999998</v>
      </c>
      <c r="Z243" s="28">
        <v>30125946.579999998</v>
      </c>
      <c r="AA243" s="28">
        <v>30125946.579999998</v>
      </c>
    </row>
    <row r="244" spans="1:27" ht="45" x14ac:dyDescent="0.25">
      <c r="A244" s="25" t="s">
        <v>92</v>
      </c>
      <c r="B244" s="26" t="s">
        <v>93</v>
      </c>
      <c r="C244" s="27" t="s">
        <v>183</v>
      </c>
      <c r="D244" s="25" t="s">
        <v>48</v>
      </c>
      <c r="E244" s="25" t="s">
        <v>180</v>
      </c>
      <c r="F244" s="25" t="s">
        <v>168</v>
      </c>
      <c r="G244" s="25" t="s">
        <v>170</v>
      </c>
      <c r="H244" s="25" t="s">
        <v>62</v>
      </c>
      <c r="I244" s="25"/>
      <c r="J244" s="25"/>
      <c r="K244" s="25"/>
      <c r="L244" s="25"/>
      <c r="M244" s="25" t="s">
        <v>27</v>
      </c>
      <c r="N244" s="25" t="s">
        <v>156</v>
      </c>
      <c r="O244" s="25" t="s">
        <v>28</v>
      </c>
      <c r="P244" s="26" t="s">
        <v>63</v>
      </c>
      <c r="Q244" s="28">
        <v>1721497539</v>
      </c>
      <c r="R244" s="28">
        <v>880704395</v>
      </c>
      <c r="S244" s="28">
        <v>151790450</v>
      </c>
      <c r="T244" s="28">
        <v>2450411484</v>
      </c>
      <c r="U244" s="28">
        <v>0</v>
      </c>
      <c r="V244" s="28">
        <v>2274874746.1599998</v>
      </c>
      <c r="W244" s="28">
        <v>175536737.84</v>
      </c>
      <c r="X244" s="28">
        <v>1677001202.4200001</v>
      </c>
      <c r="Y244" s="28">
        <v>576267329.58000004</v>
      </c>
      <c r="Z244" s="28">
        <v>576267329.58000004</v>
      </c>
      <c r="AA244" s="28">
        <v>576267329.58000004</v>
      </c>
    </row>
    <row r="245" spans="1:27" ht="22.5" x14ac:dyDescent="0.25">
      <c r="A245" s="25" t="s">
        <v>94</v>
      </c>
      <c r="B245" s="26" t="s">
        <v>95</v>
      </c>
      <c r="C245" s="27" t="s">
        <v>34</v>
      </c>
      <c r="D245" s="25" t="s">
        <v>26</v>
      </c>
      <c r="E245" s="25" t="s">
        <v>157</v>
      </c>
      <c r="F245" s="25"/>
      <c r="G245" s="25"/>
      <c r="H245" s="25"/>
      <c r="I245" s="25"/>
      <c r="J245" s="25"/>
      <c r="K245" s="25"/>
      <c r="L245" s="25"/>
      <c r="M245" s="25" t="s">
        <v>27</v>
      </c>
      <c r="N245" s="25" t="s">
        <v>156</v>
      </c>
      <c r="O245" s="25" t="s">
        <v>28</v>
      </c>
      <c r="P245" s="26" t="s">
        <v>35</v>
      </c>
      <c r="Q245" s="28">
        <v>53431015</v>
      </c>
      <c r="R245" s="28">
        <v>26712199</v>
      </c>
      <c r="S245" s="28">
        <v>0</v>
      </c>
      <c r="T245" s="28">
        <v>80143214</v>
      </c>
      <c r="U245" s="28">
        <v>0</v>
      </c>
      <c r="V245" s="28">
        <v>80143214</v>
      </c>
      <c r="W245" s="28">
        <v>0</v>
      </c>
      <c r="X245" s="28">
        <v>33078180</v>
      </c>
      <c r="Y245" s="28">
        <v>24532645</v>
      </c>
      <c r="Z245" s="28">
        <v>24532645</v>
      </c>
      <c r="AA245" s="28">
        <v>24532645</v>
      </c>
    </row>
    <row r="246" spans="1:27" ht="22.5" x14ac:dyDescent="0.25">
      <c r="A246" s="25" t="s">
        <v>94</v>
      </c>
      <c r="B246" s="26" t="s">
        <v>95</v>
      </c>
      <c r="C246" s="27" t="s">
        <v>146</v>
      </c>
      <c r="D246" s="25" t="s">
        <v>26</v>
      </c>
      <c r="E246" s="25" t="s">
        <v>158</v>
      </c>
      <c r="F246" s="25" t="s">
        <v>158</v>
      </c>
      <c r="G246" s="25" t="s">
        <v>155</v>
      </c>
      <c r="H246" s="25" t="s">
        <v>159</v>
      </c>
      <c r="I246" s="25"/>
      <c r="J246" s="25"/>
      <c r="K246" s="25"/>
      <c r="L246" s="25"/>
      <c r="M246" s="25" t="s">
        <v>27</v>
      </c>
      <c r="N246" s="25" t="s">
        <v>156</v>
      </c>
      <c r="O246" s="25" t="s">
        <v>28</v>
      </c>
      <c r="P246" s="26" t="s">
        <v>147</v>
      </c>
      <c r="Q246" s="28">
        <v>0</v>
      </c>
      <c r="R246" s="28">
        <v>22824859</v>
      </c>
      <c r="S246" s="28">
        <v>0</v>
      </c>
      <c r="T246" s="28">
        <v>22824859</v>
      </c>
      <c r="U246" s="28">
        <v>0</v>
      </c>
      <c r="V246" s="28">
        <v>22824858.260000002</v>
      </c>
      <c r="W246" s="28">
        <v>0.74</v>
      </c>
      <c r="X246" s="28">
        <v>22824858.260000002</v>
      </c>
      <c r="Y246" s="28">
        <v>22824858.260000002</v>
      </c>
      <c r="Z246" s="28">
        <v>22824858.260000002</v>
      </c>
      <c r="AA246" s="28">
        <v>22824858.260000002</v>
      </c>
    </row>
    <row r="247" spans="1:27" ht="22.5" x14ac:dyDescent="0.25">
      <c r="A247" s="25" t="s">
        <v>94</v>
      </c>
      <c r="B247" s="26" t="s">
        <v>95</v>
      </c>
      <c r="C247" s="27" t="s">
        <v>44</v>
      </c>
      <c r="D247" s="25" t="s">
        <v>26</v>
      </c>
      <c r="E247" s="25" t="s">
        <v>166</v>
      </c>
      <c r="F247" s="25" t="s">
        <v>155</v>
      </c>
      <c r="G247" s="25"/>
      <c r="H247" s="25"/>
      <c r="I247" s="25"/>
      <c r="J247" s="25"/>
      <c r="K247" s="25"/>
      <c r="L247" s="25"/>
      <c r="M247" s="25" t="s">
        <v>27</v>
      </c>
      <c r="N247" s="25" t="s">
        <v>156</v>
      </c>
      <c r="O247" s="25" t="s">
        <v>28</v>
      </c>
      <c r="P247" s="26" t="s">
        <v>45</v>
      </c>
      <c r="Q247" s="28">
        <v>42066302</v>
      </c>
      <c r="R247" s="28">
        <v>8000</v>
      </c>
      <c r="S247" s="28">
        <v>0</v>
      </c>
      <c r="T247" s="28">
        <v>42074302</v>
      </c>
      <c r="U247" s="28">
        <v>0</v>
      </c>
      <c r="V247" s="28">
        <v>42074302</v>
      </c>
      <c r="W247" s="28">
        <v>0</v>
      </c>
      <c r="X247" s="28">
        <v>38148534</v>
      </c>
      <c r="Y247" s="28">
        <v>38148534</v>
      </c>
      <c r="Z247" s="28">
        <v>38148534</v>
      </c>
      <c r="AA247" s="28">
        <v>38148534</v>
      </c>
    </row>
    <row r="248" spans="1:27" ht="56.25" x14ac:dyDescent="0.25">
      <c r="A248" s="25" t="s">
        <v>94</v>
      </c>
      <c r="B248" s="26" t="s">
        <v>95</v>
      </c>
      <c r="C248" s="27" t="s">
        <v>49</v>
      </c>
      <c r="D248" s="25" t="s">
        <v>48</v>
      </c>
      <c r="E248" s="25" t="s">
        <v>167</v>
      </c>
      <c r="F248" s="25" t="s">
        <v>168</v>
      </c>
      <c r="G248" s="25" t="s">
        <v>170</v>
      </c>
      <c r="H248" s="25" t="s">
        <v>171</v>
      </c>
      <c r="I248" s="25"/>
      <c r="J248" s="25"/>
      <c r="K248" s="25"/>
      <c r="L248" s="25"/>
      <c r="M248" s="25" t="s">
        <v>27</v>
      </c>
      <c r="N248" s="25" t="s">
        <v>156</v>
      </c>
      <c r="O248" s="25" t="s">
        <v>28</v>
      </c>
      <c r="P248" s="26" t="s">
        <v>50</v>
      </c>
      <c r="Q248" s="28">
        <v>305961750</v>
      </c>
      <c r="R248" s="28">
        <v>4020000</v>
      </c>
      <c r="S248" s="28">
        <v>0</v>
      </c>
      <c r="T248" s="28">
        <v>309981750</v>
      </c>
      <c r="U248" s="28">
        <v>0</v>
      </c>
      <c r="V248" s="28">
        <v>227272750</v>
      </c>
      <c r="W248" s="28">
        <v>82709000</v>
      </c>
      <c r="X248" s="28">
        <v>224565771</v>
      </c>
      <c r="Y248" s="28">
        <v>75158712</v>
      </c>
      <c r="Z248" s="28">
        <v>75158712</v>
      </c>
      <c r="AA248" s="28">
        <v>75158712</v>
      </c>
    </row>
    <row r="249" spans="1:27" ht="56.25" x14ac:dyDescent="0.25">
      <c r="A249" s="25" t="s">
        <v>94</v>
      </c>
      <c r="B249" s="26" t="s">
        <v>95</v>
      </c>
      <c r="C249" s="27" t="s">
        <v>51</v>
      </c>
      <c r="D249" s="25" t="s">
        <v>48</v>
      </c>
      <c r="E249" s="25" t="s">
        <v>167</v>
      </c>
      <c r="F249" s="25" t="s">
        <v>168</v>
      </c>
      <c r="G249" s="25" t="s">
        <v>172</v>
      </c>
      <c r="H249" s="25" t="s">
        <v>52</v>
      </c>
      <c r="I249" s="25"/>
      <c r="J249" s="25"/>
      <c r="K249" s="25"/>
      <c r="L249" s="25"/>
      <c r="M249" s="25" t="s">
        <v>27</v>
      </c>
      <c r="N249" s="25" t="s">
        <v>156</v>
      </c>
      <c r="O249" s="25" t="s">
        <v>28</v>
      </c>
      <c r="P249" s="26" t="s">
        <v>53</v>
      </c>
      <c r="Q249" s="28">
        <v>5833590705</v>
      </c>
      <c r="R249" s="28">
        <v>20000</v>
      </c>
      <c r="S249" s="28">
        <v>0</v>
      </c>
      <c r="T249" s="28">
        <v>5833610705</v>
      </c>
      <c r="U249" s="28">
        <v>0</v>
      </c>
      <c r="V249" s="28">
        <v>200370000</v>
      </c>
      <c r="W249" s="28">
        <v>5633240705</v>
      </c>
      <c r="X249" s="28">
        <v>195177376</v>
      </c>
      <c r="Y249" s="28">
        <v>35087292</v>
      </c>
      <c r="Z249" s="28">
        <v>35087292</v>
      </c>
      <c r="AA249" s="28">
        <v>35087292</v>
      </c>
    </row>
    <row r="250" spans="1:27" ht="90" x14ac:dyDescent="0.25">
      <c r="A250" s="25" t="s">
        <v>94</v>
      </c>
      <c r="B250" s="26" t="s">
        <v>95</v>
      </c>
      <c r="C250" s="27" t="s">
        <v>55</v>
      </c>
      <c r="D250" s="25" t="s">
        <v>48</v>
      </c>
      <c r="E250" s="25" t="s">
        <v>167</v>
      </c>
      <c r="F250" s="25" t="s">
        <v>168</v>
      </c>
      <c r="G250" s="25" t="s">
        <v>173</v>
      </c>
      <c r="H250" s="25" t="s">
        <v>174</v>
      </c>
      <c r="I250" s="25"/>
      <c r="J250" s="25"/>
      <c r="K250" s="25"/>
      <c r="L250" s="25"/>
      <c r="M250" s="25" t="s">
        <v>54</v>
      </c>
      <c r="N250" s="25" t="s">
        <v>163</v>
      </c>
      <c r="O250" s="25" t="s">
        <v>28</v>
      </c>
      <c r="P250" s="26" t="s">
        <v>56</v>
      </c>
      <c r="Q250" s="28">
        <v>96772452387</v>
      </c>
      <c r="R250" s="28">
        <v>115659715</v>
      </c>
      <c r="S250" s="28">
        <v>84542288</v>
      </c>
      <c r="T250" s="28">
        <v>96803569814</v>
      </c>
      <c r="U250" s="28">
        <v>0</v>
      </c>
      <c r="V250" s="28">
        <v>94434982844</v>
      </c>
      <c r="W250" s="28">
        <v>2368586970</v>
      </c>
      <c r="X250" s="28">
        <v>94212338627</v>
      </c>
      <c r="Y250" s="28">
        <v>29649511438</v>
      </c>
      <c r="Z250" s="28">
        <v>29649511438</v>
      </c>
      <c r="AA250" s="28">
        <v>29649511438</v>
      </c>
    </row>
    <row r="251" spans="1:27" ht="90" x14ac:dyDescent="0.25">
      <c r="A251" s="25" t="s">
        <v>94</v>
      </c>
      <c r="B251" s="26" t="s">
        <v>95</v>
      </c>
      <c r="C251" s="27" t="s">
        <v>55</v>
      </c>
      <c r="D251" s="25" t="s">
        <v>48</v>
      </c>
      <c r="E251" s="25" t="s">
        <v>167</v>
      </c>
      <c r="F251" s="25" t="s">
        <v>168</v>
      </c>
      <c r="G251" s="25" t="s">
        <v>173</v>
      </c>
      <c r="H251" s="25" t="s">
        <v>174</v>
      </c>
      <c r="I251" s="25"/>
      <c r="J251" s="25"/>
      <c r="K251" s="25"/>
      <c r="L251" s="25"/>
      <c r="M251" s="25" t="s">
        <v>27</v>
      </c>
      <c r="N251" s="25" t="s">
        <v>175</v>
      </c>
      <c r="O251" s="25" t="s">
        <v>28</v>
      </c>
      <c r="P251" s="26" t="s">
        <v>56</v>
      </c>
      <c r="Q251" s="28">
        <v>1207966002</v>
      </c>
      <c r="R251" s="28">
        <v>0</v>
      </c>
      <c r="S251" s="28">
        <v>0</v>
      </c>
      <c r="T251" s="28">
        <v>1207966002</v>
      </c>
      <c r="U251" s="28">
        <v>0</v>
      </c>
      <c r="V251" s="28">
        <v>857388957</v>
      </c>
      <c r="W251" s="28">
        <v>350577045</v>
      </c>
      <c r="X251" s="28">
        <v>853408494</v>
      </c>
      <c r="Y251" s="28">
        <v>304333019</v>
      </c>
      <c r="Z251" s="28">
        <v>304333019</v>
      </c>
      <c r="AA251" s="28">
        <v>304333019</v>
      </c>
    </row>
    <row r="252" spans="1:27" ht="90" x14ac:dyDescent="0.25">
      <c r="A252" s="25" t="s">
        <v>94</v>
      </c>
      <c r="B252" s="26" t="s">
        <v>95</v>
      </c>
      <c r="C252" s="27" t="s">
        <v>55</v>
      </c>
      <c r="D252" s="25" t="s">
        <v>48</v>
      </c>
      <c r="E252" s="25" t="s">
        <v>167</v>
      </c>
      <c r="F252" s="25" t="s">
        <v>168</v>
      </c>
      <c r="G252" s="25" t="s">
        <v>173</v>
      </c>
      <c r="H252" s="25" t="s">
        <v>174</v>
      </c>
      <c r="I252" s="25"/>
      <c r="J252" s="25"/>
      <c r="K252" s="25"/>
      <c r="L252" s="25"/>
      <c r="M252" s="25" t="s">
        <v>27</v>
      </c>
      <c r="N252" s="25" t="s">
        <v>156</v>
      </c>
      <c r="O252" s="25" t="s">
        <v>28</v>
      </c>
      <c r="P252" s="26" t="s">
        <v>56</v>
      </c>
      <c r="Q252" s="28">
        <v>638094098</v>
      </c>
      <c r="R252" s="28">
        <v>0</v>
      </c>
      <c r="S252" s="28">
        <v>0</v>
      </c>
      <c r="T252" s="28">
        <v>638094098</v>
      </c>
      <c r="U252" s="28">
        <v>0</v>
      </c>
      <c r="V252" s="28">
        <v>487334138</v>
      </c>
      <c r="W252" s="28">
        <v>150759960</v>
      </c>
      <c r="X252" s="28">
        <v>318428050</v>
      </c>
      <c r="Y252" s="28">
        <v>111036051</v>
      </c>
      <c r="Z252" s="28">
        <v>111036051</v>
      </c>
      <c r="AA252" s="28">
        <v>111036051</v>
      </c>
    </row>
    <row r="253" spans="1:27" ht="56.25" x14ac:dyDescent="0.25">
      <c r="A253" s="25" t="s">
        <v>94</v>
      </c>
      <c r="B253" s="26" t="s">
        <v>95</v>
      </c>
      <c r="C253" s="27" t="s">
        <v>57</v>
      </c>
      <c r="D253" s="25" t="s">
        <v>48</v>
      </c>
      <c r="E253" s="25" t="s">
        <v>167</v>
      </c>
      <c r="F253" s="25" t="s">
        <v>168</v>
      </c>
      <c r="G253" s="25" t="s">
        <v>173</v>
      </c>
      <c r="H253" s="25" t="s">
        <v>177</v>
      </c>
      <c r="I253" s="25"/>
      <c r="J253" s="25"/>
      <c r="K253" s="25"/>
      <c r="L253" s="25"/>
      <c r="M253" s="25" t="s">
        <v>54</v>
      </c>
      <c r="N253" s="25" t="s">
        <v>163</v>
      </c>
      <c r="O253" s="25" t="s">
        <v>28</v>
      </c>
      <c r="P253" s="26" t="s">
        <v>58</v>
      </c>
      <c r="Q253" s="28">
        <v>2355838984</v>
      </c>
      <c r="R253" s="28">
        <v>1297035331</v>
      </c>
      <c r="S253" s="28">
        <v>159114240</v>
      </c>
      <c r="T253" s="28">
        <v>3493760075</v>
      </c>
      <c r="U253" s="28">
        <v>0</v>
      </c>
      <c r="V253" s="28">
        <v>892472131</v>
      </c>
      <c r="W253" s="28">
        <v>2601287944</v>
      </c>
      <c r="X253" s="28">
        <v>751495574</v>
      </c>
      <c r="Y253" s="28">
        <v>103102673</v>
      </c>
      <c r="Z253" s="28">
        <v>103102673</v>
      </c>
      <c r="AA253" s="28">
        <v>103102673</v>
      </c>
    </row>
    <row r="254" spans="1:27" ht="56.25" x14ac:dyDescent="0.25">
      <c r="A254" s="25" t="s">
        <v>94</v>
      </c>
      <c r="B254" s="26" t="s">
        <v>95</v>
      </c>
      <c r="C254" s="27" t="s">
        <v>57</v>
      </c>
      <c r="D254" s="25" t="s">
        <v>48</v>
      </c>
      <c r="E254" s="25" t="s">
        <v>167</v>
      </c>
      <c r="F254" s="25" t="s">
        <v>168</v>
      </c>
      <c r="G254" s="25" t="s">
        <v>173</v>
      </c>
      <c r="H254" s="25" t="s">
        <v>177</v>
      </c>
      <c r="I254" s="25"/>
      <c r="J254" s="25"/>
      <c r="K254" s="25"/>
      <c r="L254" s="25"/>
      <c r="M254" s="25" t="s">
        <v>27</v>
      </c>
      <c r="N254" s="25" t="s">
        <v>156</v>
      </c>
      <c r="O254" s="25" t="s">
        <v>28</v>
      </c>
      <c r="P254" s="26" t="s">
        <v>58</v>
      </c>
      <c r="Q254" s="28">
        <v>12389481936</v>
      </c>
      <c r="R254" s="28">
        <v>116669744</v>
      </c>
      <c r="S254" s="28">
        <v>119904570</v>
      </c>
      <c r="T254" s="28">
        <v>12386247110</v>
      </c>
      <c r="U254" s="28">
        <v>0</v>
      </c>
      <c r="V254" s="28">
        <v>10853950930</v>
      </c>
      <c r="W254" s="28">
        <v>1532296180</v>
      </c>
      <c r="X254" s="28">
        <v>10115081345</v>
      </c>
      <c r="Y254" s="28">
        <v>1737872987</v>
      </c>
      <c r="Z254" s="28">
        <v>1737872987</v>
      </c>
      <c r="AA254" s="28">
        <v>1737872987</v>
      </c>
    </row>
    <row r="255" spans="1:27" ht="45" x14ac:dyDescent="0.25">
      <c r="A255" s="25" t="s">
        <v>94</v>
      </c>
      <c r="B255" s="26" t="s">
        <v>95</v>
      </c>
      <c r="C255" s="27" t="s">
        <v>59</v>
      </c>
      <c r="D255" s="25" t="s">
        <v>48</v>
      </c>
      <c r="E255" s="25" t="s">
        <v>167</v>
      </c>
      <c r="F255" s="25" t="s">
        <v>168</v>
      </c>
      <c r="G255" s="25" t="s">
        <v>163</v>
      </c>
      <c r="H255" s="25" t="s">
        <v>178</v>
      </c>
      <c r="I255" s="25"/>
      <c r="J255" s="25"/>
      <c r="K255" s="25"/>
      <c r="L255" s="25"/>
      <c r="M255" s="25" t="s">
        <v>54</v>
      </c>
      <c r="N255" s="25" t="s">
        <v>179</v>
      </c>
      <c r="O255" s="25" t="s">
        <v>28</v>
      </c>
      <c r="P255" s="26" t="s">
        <v>60</v>
      </c>
      <c r="Q255" s="28">
        <v>3398562462</v>
      </c>
      <c r="R255" s="28">
        <v>186716904</v>
      </c>
      <c r="S255" s="28">
        <v>940862650</v>
      </c>
      <c r="T255" s="28">
        <v>2644416716</v>
      </c>
      <c r="U255" s="28">
        <v>0</v>
      </c>
      <c r="V255" s="28">
        <v>2644230977</v>
      </c>
      <c r="W255" s="28">
        <v>185739</v>
      </c>
      <c r="X255" s="28">
        <v>2457514073</v>
      </c>
      <c r="Y255" s="28">
        <v>405115923</v>
      </c>
      <c r="Z255" s="28">
        <v>405115923</v>
      </c>
      <c r="AA255" s="28">
        <v>405115923</v>
      </c>
    </row>
    <row r="256" spans="1:27" ht="45" x14ac:dyDescent="0.25">
      <c r="A256" s="25" t="s">
        <v>94</v>
      </c>
      <c r="B256" s="26" t="s">
        <v>95</v>
      </c>
      <c r="C256" s="27" t="s">
        <v>59</v>
      </c>
      <c r="D256" s="25" t="s">
        <v>48</v>
      </c>
      <c r="E256" s="25" t="s">
        <v>167</v>
      </c>
      <c r="F256" s="25" t="s">
        <v>168</v>
      </c>
      <c r="G256" s="25" t="s">
        <v>163</v>
      </c>
      <c r="H256" s="25" t="s">
        <v>178</v>
      </c>
      <c r="I256" s="25"/>
      <c r="J256" s="25"/>
      <c r="K256" s="25"/>
      <c r="L256" s="25"/>
      <c r="M256" s="25" t="s">
        <v>27</v>
      </c>
      <c r="N256" s="25" t="s">
        <v>176</v>
      </c>
      <c r="O256" s="25" t="s">
        <v>28</v>
      </c>
      <c r="P256" s="26" t="s">
        <v>60</v>
      </c>
      <c r="Q256" s="28">
        <v>3385234654</v>
      </c>
      <c r="R256" s="28">
        <v>160523027</v>
      </c>
      <c r="S256" s="28">
        <v>0</v>
      </c>
      <c r="T256" s="28">
        <v>3545757681</v>
      </c>
      <c r="U256" s="28">
        <v>0</v>
      </c>
      <c r="V256" s="28">
        <v>3371471459</v>
      </c>
      <c r="W256" s="28">
        <v>174286222</v>
      </c>
      <c r="X256" s="28">
        <v>3001074107</v>
      </c>
      <c r="Y256" s="28">
        <v>960626081</v>
      </c>
      <c r="Z256" s="28">
        <v>960626081</v>
      </c>
      <c r="AA256" s="28">
        <v>960626081</v>
      </c>
    </row>
    <row r="257" spans="1:27" ht="45" x14ac:dyDescent="0.25">
      <c r="A257" s="25" t="s">
        <v>94</v>
      </c>
      <c r="B257" s="26" t="s">
        <v>95</v>
      </c>
      <c r="C257" s="27" t="s">
        <v>59</v>
      </c>
      <c r="D257" s="25" t="s">
        <v>48</v>
      </c>
      <c r="E257" s="25" t="s">
        <v>167</v>
      </c>
      <c r="F257" s="25" t="s">
        <v>168</v>
      </c>
      <c r="G257" s="25" t="s">
        <v>163</v>
      </c>
      <c r="H257" s="25" t="s">
        <v>178</v>
      </c>
      <c r="I257" s="25"/>
      <c r="J257" s="25"/>
      <c r="K257" s="25"/>
      <c r="L257" s="25"/>
      <c r="M257" s="25" t="s">
        <v>27</v>
      </c>
      <c r="N257" s="25" t="s">
        <v>156</v>
      </c>
      <c r="O257" s="25" t="s">
        <v>28</v>
      </c>
      <c r="P257" s="26" t="s">
        <v>60</v>
      </c>
      <c r="Q257" s="28">
        <v>30170290576</v>
      </c>
      <c r="R257" s="28">
        <v>146927438</v>
      </c>
      <c r="S257" s="28">
        <v>434244300</v>
      </c>
      <c r="T257" s="28">
        <v>29882973714</v>
      </c>
      <c r="U257" s="28">
        <v>0</v>
      </c>
      <c r="V257" s="28">
        <v>19015358128</v>
      </c>
      <c r="W257" s="28">
        <v>10867615586</v>
      </c>
      <c r="X257" s="28">
        <v>18874298800</v>
      </c>
      <c r="Y257" s="28">
        <v>11674611344</v>
      </c>
      <c r="Z257" s="28">
        <v>11674611344</v>
      </c>
      <c r="AA257" s="28">
        <v>11674611344</v>
      </c>
    </row>
    <row r="258" spans="1:27" ht="56.25" x14ac:dyDescent="0.25">
      <c r="A258" s="25" t="s">
        <v>94</v>
      </c>
      <c r="B258" s="26" t="s">
        <v>95</v>
      </c>
      <c r="C258" s="27" t="s">
        <v>61</v>
      </c>
      <c r="D258" s="25" t="s">
        <v>48</v>
      </c>
      <c r="E258" s="25" t="s">
        <v>180</v>
      </c>
      <c r="F258" s="25" t="s">
        <v>168</v>
      </c>
      <c r="G258" s="25" t="s">
        <v>169</v>
      </c>
      <c r="H258" s="25" t="s">
        <v>177</v>
      </c>
      <c r="I258" s="25"/>
      <c r="J258" s="25"/>
      <c r="K258" s="25"/>
      <c r="L258" s="25"/>
      <c r="M258" s="25" t="s">
        <v>27</v>
      </c>
      <c r="N258" s="25" t="s">
        <v>156</v>
      </c>
      <c r="O258" s="25" t="s">
        <v>28</v>
      </c>
      <c r="P258" s="26" t="s">
        <v>58</v>
      </c>
      <c r="Q258" s="28">
        <v>103447203</v>
      </c>
      <c r="R258" s="28">
        <v>20000</v>
      </c>
      <c r="S258" s="28">
        <v>0</v>
      </c>
      <c r="T258" s="28">
        <v>103467203</v>
      </c>
      <c r="U258" s="28">
        <v>0</v>
      </c>
      <c r="V258" s="28">
        <v>73831869</v>
      </c>
      <c r="W258" s="28">
        <v>29635334</v>
      </c>
      <c r="X258" s="28">
        <v>69040008</v>
      </c>
      <c r="Y258" s="28">
        <v>25987820</v>
      </c>
      <c r="Z258" s="28">
        <v>25987820</v>
      </c>
      <c r="AA258" s="28">
        <v>25987820</v>
      </c>
    </row>
    <row r="259" spans="1:27" ht="45" x14ac:dyDescent="0.25">
      <c r="A259" s="25" t="s">
        <v>94</v>
      </c>
      <c r="B259" s="26" t="s">
        <v>95</v>
      </c>
      <c r="C259" s="27" t="s">
        <v>183</v>
      </c>
      <c r="D259" s="25" t="s">
        <v>48</v>
      </c>
      <c r="E259" s="25" t="s">
        <v>180</v>
      </c>
      <c r="F259" s="25" t="s">
        <v>168</v>
      </c>
      <c r="G259" s="25" t="s">
        <v>170</v>
      </c>
      <c r="H259" s="25" t="s">
        <v>62</v>
      </c>
      <c r="I259" s="25"/>
      <c r="J259" s="25"/>
      <c r="K259" s="25"/>
      <c r="L259" s="25"/>
      <c r="M259" s="25" t="s">
        <v>27</v>
      </c>
      <c r="N259" s="25" t="s">
        <v>156</v>
      </c>
      <c r="O259" s="25" t="s">
        <v>28</v>
      </c>
      <c r="P259" s="26" t="s">
        <v>63</v>
      </c>
      <c r="Q259" s="28">
        <v>2119739307</v>
      </c>
      <c r="R259" s="28">
        <v>616495495</v>
      </c>
      <c r="S259" s="28">
        <v>84426488</v>
      </c>
      <c r="T259" s="28">
        <v>2651808314</v>
      </c>
      <c r="U259" s="28">
        <v>0</v>
      </c>
      <c r="V259" s="28">
        <v>2426936904</v>
      </c>
      <c r="W259" s="28">
        <v>224871410</v>
      </c>
      <c r="X259" s="28">
        <v>2189395462</v>
      </c>
      <c r="Y259" s="28">
        <v>781121181.62</v>
      </c>
      <c r="Z259" s="28">
        <v>781121181.62</v>
      </c>
      <c r="AA259" s="28">
        <v>781121181.62</v>
      </c>
    </row>
    <row r="260" spans="1:27" ht="22.5" x14ac:dyDescent="0.25">
      <c r="A260" s="25" t="s">
        <v>96</v>
      </c>
      <c r="B260" s="26" t="s">
        <v>97</v>
      </c>
      <c r="C260" s="27" t="s">
        <v>34</v>
      </c>
      <c r="D260" s="25" t="s">
        <v>26</v>
      </c>
      <c r="E260" s="25" t="s">
        <v>157</v>
      </c>
      <c r="F260" s="25"/>
      <c r="G260" s="25"/>
      <c r="H260" s="25"/>
      <c r="I260" s="25"/>
      <c r="J260" s="25"/>
      <c r="K260" s="25"/>
      <c r="L260" s="25"/>
      <c r="M260" s="25" t="s">
        <v>27</v>
      </c>
      <c r="N260" s="25" t="s">
        <v>156</v>
      </c>
      <c r="O260" s="25" t="s">
        <v>28</v>
      </c>
      <c r="P260" s="26" t="s">
        <v>35</v>
      </c>
      <c r="Q260" s="28">
        <v>83619174</v>
      </c>
      <c r="R260" s="28">
        <v>0</v>
      </c>
      <c r="S260" s="28">
        <v>0</v>
      </c>
      <c r="T260" s="28">
        <v>83619174</v>
      </c>
      <c r="U260" s="28">
        <v>0</v>
      </c>
      <c r="V260" s="28">
        <v>83619174</v>
      </c>
      <c r="W260" s="28">
        <v>0</v>
      </c>
      <c r="X260" s="28">
        <v>2504492</v>
      </c>
      <c r="Y260" s="28">
        <v>1715012</v>
      </c>
      <c r="Z260" s="28">
        <v>1715012</v>
      </c>
      <c r="AA260" s="28">
        <v>1715012</v>
      </c>
    </row>
    <row r="261" spans="1:27" ht="22.5" x14ac:dyDescent="0.25">
      <c r="A261" s="25" t="s">
        <v>96</v>
      </c>
      <c r="B261" s="26" t="s">
        <v>97</v>
      </c>
      <c r="C261" s="27" t="s">
        <v>44</v>
      </c>
      <c r="D261" s="25" t="s">
        <v>26</v>
      </c>
      <c r="E261" s="25" t="s">
        <v>166</v>
      </c>
      <c r="F261" s="25" t="s">
        <v>155</v>
      </c>
      <c r="G261" s="25"/>
      <c r="H261" s="25"/>
      <c r="I261" s="25"/>
      <c r="J261" s="25"/>
      <c r="K261" s="25"/>
      <c r="L261" s="25"/>
      <c r="M261" s="25" t="s">
        <v>27</v>
      </c>
      <c r="N261" s="25" t="s">
        <v>156</v>
      </c>
      <c r="O261" s="25" t="s">
        <v>28</v>
      </c>
      <c r="P261" s="26" t="s">
        <v>45</v>
      </c>
      <c r="Q261" s="28">
        <v>16495538</v>
      </c>
      <c r="R261" s="28">
        <v>0</v>
      </c>
      <c r="S261" s="28">
        <v>0</v>
      </c>
      <c r="T261" s="28">
        <v>16495538</v>
      </c>
      <c r="U261" s="28">
        <v>0</v>
      </c>
      <c r="V261" s="28">
        <v>16495538</v>
      </c>
      <c r="W261" s="28">
        <v>0</v>
      </c>
      <c r="X261" s="28">
        <v>10108410</v>
      </c>
      <c r="Y261" s="28">
        <v>10108410</v>
      </c>
      <c r="Z261" s="28">
        <v>10108410</v>
      </c>
      <c r="AA261" s="28">
        <v>10108410</v>
      </c>
    </row>
    <row r="262" spans="1:27" ht="56.25" x14ac:dyDescent="0.25">
      <c r="A262" s="25" t="s">
        <v>96</v>
      </c>
      <c r="B262" s="26" t="s">
        <v>97</v>
      </c>
      <c r="C262" s="27" t="s">
        <v>49</v>
      </c>
      <c r="D262" s="25" t="s">
        <v>48</v>
      </c>
      <c r="E262" s="25" t="s">
        <v>167</v>
      </c>
      <c r="F262" s="25" t="s">
        <v>168</v>
      </c>
      <c r="G262" s="25" t="s">
        <v>170</v>
      </c>
      <c r="H262" s="25" t="s">
        <v>171</v>
      </c>
      <c r="I262" s="25"/>
      <c r="J262" s="25"/>
      <c r="K262" s="25"/>
      <c r="L262" s="25"/>
      <c r="M262" s="25" t="s">
        <v>27</v>
      </c>
      <c r="N262" s="25" t="s">
        <v>156</v>
      </c>
      <c r="O262" s="25" t="s">
        <v>28</v>
      </c>
      <c r="P262" s="26" t="s">
        <v>50</v>
      </c>
      <c r="Q262" s="28">
        <v>814112250</v>
      </c>
      <c r="R262" s="28">
        <v>4000000</v>
      </c>
      <c r="S262" s="28">
        <v>167014500</v>
      </c>
      <c r="T262" s="28">
        <v>651097750</v>
      </c>
      <c r="U262" s="28">
        <v>0</v>
      </c>
      <c r="V262" s="28">
        <v>651097750</v>
      </c>
      <c r="W262" s="28">
        <v>0</v>
      </c>
      <c r="X262" s="28">
        <v>429702772</v>
      </c>
      <c r="Y262" s="28">
        <v>117476533</v>
      </c>
      <c r="Z262" s="28">
        <v>117476533</v>
      </c>
      <c r="AA262" s="28">
        <v>117476533</v>
      </c>
    </row>
    <row r="263" spans="1:27" ht="56.25" x14ac:dyDescent="0.25">
      <c r="A263" s="25" t="s">
        <v>96</v>
      </c>
      <c r="B263" s="26" t="s">
        <v>97</v>
      </c>
      <c r="C263" s="27" t="s">
        <v>51</v>
      </c>
      <c r="D263" s="25" t="s">
        <v>48</v>
      </c>
      <c r="E263" s="25" t="s">
        <v>167</v>
      </c>
      <c r="F263" s="25" t="s">
        <v>168</v>
      </c>
      <c r="G263" s="25" t="s">
        <v>172</v>
      </c>
      <c r="H263" s="25" t="s">
        <v>52</v>
      </c>
      <c r="I263" s="25"/>
      <c r="J263" s="25"/>
      <c r="K263" s="25"/>
      <c r="L263" s="25"/>
      <c r="M263" s="25" t="s">
        <v>27</v>
      </c>
      <c r="N263" s="25" t="s">
        <v>156</v>
      </c>
      <c r="O263" s="25" t="s">
        <v>28</v>
      </c>
      <c r="P263" s="26" t="s">
        <v>53</v>
      </c>
      <c r="Q263" s="28">
        <v>4828136870</v>
      </c>
      <c r="R263" s="28">
        <v>0</v>
      </c>
      <c r="S263" s="28">
        <v>0</v>
      </c>
      <c r="T263" s="28">
        <v>4828136870</v>
      </c>
      <c r="U263" s="28">
        <v>0</v>
      </c>
      <c r="V263" s="28">
        <v>719346987</v>
      </c>
      <c r="W263" s="28">
        <v>4108789883</v>
      </c>
      <c r="X263" s="28">
        <v>619587085</v>
      </c>
      <c r="Y263" s="28">
        <v>227584786</v>
      </c>
      <c r="Z263" s="28">
        <v>227584786</v>
      </c>
      <c r="AA263" s="28">
        <v>227584786</v>
      </c>
    </row>
    <row r="264" spans="1:27" ht="90" x14ac:dyDescent="0.25">
      <c r="A264" s="25" t="s">
        <v>96</v>
      </c>
      <c r="B264" s="26" t="s">
        <v>97</v>
      </c>
      <c r="C264" s="27" t="s">
        <v>55</v>
      </c>
      <c r="D264" s="25" t="s">
        <v>48</v>
      </c>
      <c r="E264" s="25" t="s">
        <v>167</v>
      </c>
      <c r="F264" s="25" t="s">
        <v>168</v>
      </c>
      <c r="G264" s="25" t="s">
        <v>173</v>
      </c>
      <c r="H264" s="25" t="s">
        <v>174</v>
      </c>
      <c r="I264" s="25"/>
      <c r="J264" s="25"/>
      <c r="K264" s="25"/>
      <c r="L264" s="25"/>
      <c r="M264" s="25" t="s">
        <v>54</v>
      </c>
      <c r="N264" s="25" t="s">
        <v>163</v>
      </c>
      <c r="O264" s="25" t="s">
        <v>28</v>
      </c>
      <c r="P264" s="26" t="s">
        <v>56</v>
      </c>
      <c r="Q264" s="28">
        <v>275667580790</v>
      </c>
      <c r="R264" s="28">
        <v>101607564</v>
      </c>
      <c r="S264" s="28">
        <v>7682703</v>
      </c>
      <c r="T264" s="28">
        <v>275761505651</v>
      </c>
      <c r="U264" s="28">
        <v>0</v>
      </c>
      <c r="V264" s="28">
        <v>270050618063</v>
      </c>
      <c r="W264" s="28">
        <v>5710887588</v>
      </c>
      <c r="X264" s="28">
        <v>256494341311</v>
      </c>
      <c r="Y264" s="28">
        <v>71878833022</v>
      </c>
      <c r="Z264" s="28">
        <v>71878833022</v>
      </c>
      <c r="AA264" s="28">
        <v>71878833022</v>
      </c>
    </row>
    <row r="265" spans="1:27" ht="90" x14ac:dyDescent="0.25">
      <c r="A265" s="25" t="s">
        <v>96</v>
      </c>
      <c r="B265" s="26" t="s">
        <v>97</v>
      </c>
      <c r="C265" s="27" t="s">
        <v>55</v>
      </c>
      <c r="D265" s="25" t="s">
        <v>48</v>
      </c>
      <c r="E265" s="25" t="s">
        <v>167</v>
      </c>
      <c r="F265" s="25" t="s">
        <v>168</v>
      </c>
      <c r="G265" s="25" t="s">
        <v>173</v>
      </c>
      <c r="H265" s="25" t="s">
        <v>174</v>
      </c>
      <c r="I265" s="25"/>
      <c r="J265" s="25"/>
      <c r="K265" s="25"/>
      <c r="L265" s="25"/>
      <c r="M265" s="25" t="s">
        <v>27</v>
      </c>
      <c r="N265" s="25" t="s">
        <v>175</v>
      </c>
      <c r="O265" s="25" t="s">
        <v>28</v>
      </c>
      <c r="P265" s="26" t="s">
        <v>56</v>
      </c>
      <c r="Q265" s="28">
        <v>2565303823</v>
      </c>
      <c r="R265" s="28">
        <v>0</v>
      </c>
      <c r="S265" s="28">
        <v>0</v>
      </c>
      <c r="T265" s="28">
        <v>2565303823</v>
      </c>
      <c r="U265" s="28">
        <v>0</v>
      </c>
      <c r="V265" s="28">
        <v>1889935348</v>
      </c>
      <c r="W265" s="28">
        <v>675368475</v>
      </c>
      <c r="X265" s="28">
        <v>1646275711</v>
      </c>
      <c r="Y265" s="28">
        <v>495586295</v>
      </c>
      <c r="Z265" s="28">
        <v>495586295</v>
      </c>
      <c r="AA265" s="28">
        <v>495586295</v>
      </c>
    </row>
    <row r="266" spans="1:27" ht="90" x14ac:dyDescent="0.25">
      <c r="A266" s="25" t="s">
        <v>96</v>
      </c>
      <c r="B266" s="26" t="s">
        <v>97</v>
      </c>
      <c r="C266" s="27" t="s">
        <v>55</v>
      </c>
      <c r="D266" s="25" t="s">
        <v>48</v>
      </c>
      <c r="E266" s="25" t="s">
        <v>167</v>
      </c>
      <c r="F266" s="25" t="s">
        <v>168</v>
      </c>
      <c r="G266" s="25" t="s">
        <v>173</v>
      </c>
      <c r="H266" s="25" t="s">
        <v>174</v>
      </c>
      <c r="I266" s="25"/>
      <c r="J266" s="25"/>
      <c r="K266" s="25"/>
      <c r="L266" s="25"/>
      <c r="M266" s="25" t="s">
        <v>27</v>
      </c>
      <c r="N266" s="25" t="s">
        <v>156</v>
      </c>
      <c r="O266" s="25" t="s">
        <v>28</v>
      </c>
      <c r="P266" s="26" t="s">
        <v>56</v>
      </c>
      <c r="Q266" s="28">
        <v>4732444509</v>
      </c>
      <c r="R266" s="28">
        <v>0</v>
      </c>
      <c r="S266" s="28">
        <v>0</v>
      </c>
      <c r="T266" s="28">
        <v>4732444509</v>
      </c>
      <c r="U266" s="28">
        <v>0</v>
      </c>
      <c r="V266" s="28">
        <v>4433103083</v>
      </c>
      <c r="W266" s="28">
        <v>299341426</v>
      </c>
      <c r="X266" s="28">
        <v>4261921105</v>
      </c>
      <c r="Y266" s="28">
        <v>276609349</v>
      </c>
      <c r="Z266" s="28">
        <v>276609349</v>
      </c>
      <c r="AA266" s="28">
        <v>276609349</v>
      </c>
    </row>
    <row r="267" spans="1:27" ht="56.25" x14ac:dyDescent="0.25">
      <c r="A267" s="25" t="s">
        <v>96</v>
      </c>
      <c r="B267" s="26" t="s">
        <v>97</v>
      </c>
      <c r="C267" s="27" t="s">
        <v>57</v>
      </c>
      <c r="D267" s="25" t="s">
        <v>48</v>
      </c>
      <c r="E267" s="25" t="s">
        <v>167</v>
      </c>
      <c r="F267" s="25" t="s">
        <v>168</v>
      </c>
      <c r="G267" s="25" t="s">
        <v>173</v>
      </c>
      <c r="H267" s="25" t="s">
        <v>177</v>
      </c>
      <c r="I267" s="25"/>
      <c r="J267" s="25"/>
      <c r="K267" s="25"/>
      <c r="L267" s="25"/>
      <c r="M267" s="25" t="s">
        <v>54</v>
      </c>
      <c r="N267" s="25" t="s">
        <v>163</v>
      </c>
      <c r="O267" s="25" t="s">
        <v>28</v>
      </c>
      <c r="P267" s="26" t="s">
        <v>58</v>
      </c>
      <c r="Q267" s="28">
        <v>1991480142</v>
      </c>
      <c r="R267" s="28">
        <v>93191413</v>
      </c>
      <c r="S267" s="28">
        <v>102679800</v>
      </c>
      <c r="T267" s="28">
        <v>1981991755</v>
      </c>
      <c r="U267" s="28">
        <v>0</v>
      </c>
      <c r="V267" s="28">
        <v>1072608247</v>
      </c>
      <c r="W267" s="28">
        <v>909383508</v>
      </c>
      <c r="X267" s="28">
        <v>676314312</v>
      </c>
      <c r="Y267" s="28">
        <v>69741153</v>
      </c>
      <c r="Z267" s="28">
        <v>69741153</v>
      </c>
      <c r="AA267" s="28">
        <v>69741153</v>
      </c>
    </row>
    <row r="268" spans="1:27" ht="56.25" x14ac:dyDescent="0.25">
      <c r="A268" s="25" t="s">
        <v>96</v>
      </c>
      <c r="B268" s="26" t="s">
        <v>97</v>
      </c>
      <c r="C268" s="27" t="s">
        <v>57</v>
      </c>
      <c r="D268" s="25" t="s">
        <v>48</v>
      </c>
      <c r="E268" s="25" t="s">
        <v>167</v>
      </c>
      <c r="F268" s="25" t="s">
        <v>168</v>
      </c>
      <c r="G268" s="25" t="s">
        <v>173</v>
      </c>
      <c r="H268" s="25" t="s">
        <v>177</v>
      </c>
      <c r="I268" s="25"/>
      <c r="J268" s="25"/>
      <c r="K268" s="25"/>
      <c r="L268" s="25"/>
      <c r="M268" s="25" t="s">
        <v>27</v>
      </c>
      <c r="N268" s="25" t="s">
        <v>156</v>
      </c>
      <c r="O268" s="25" t="s">
        <v>28</v>
      </c>
      <c r="P268" s="26" t="s">
        <v>58</v>
      </c>
      <c r="Q268" s="28">
        <v>12968018450</v>
      </c>
      <c r="R268" s="28">
        <v>1925566048</v>
      </c>
      <c r="S268" s="28">
        <v>1786380295</v>
      </c>
      <c r="T268" s="28">
        <v>13107204203</v>
      </c>
      <c r="U268" s="28">
        <v>0</v>
      </c>
      <c r="V268" s="28">
        <v>5708552175</v>
      </c>
      <c r="W268" s="28">
        <v>7398652028</v>
      </c>
      <c r="X268" s="28">
        <v>4958648140</v>
      </c>
      <c r="Y268" s="28">
        <v>73932474</v>
      </c>
      <c r="Z268" s="28">
        <v>73932474</v>
      </c>
      <c r="AA268" s="28">
        <v>73932474</v>
      </c>
    </row>
    <row r="269" spans="1:27" ht="45" x14ac:dyDescent="0.25">
      <c r="A269" s="25" t="s">
        <v>96</v>
      </c>
      <c r="B269" s="26" t="s">
        <v>97</v>
      </c>
      <c r="C269" s="27" t="s">
        <v>59</v>
      </c>
      <c r="D269" s="25" t="s">
        <v>48</v>
      </c>
      <c r="E269" s="25" t="s">
        <v>167</v>
      </c>
      <c r="F269" s="25" t="s">
        <v>168</v>
      </c>
      <c r="G269" s="25" t="s">
        <v>163</v>
      </c>
      <c r="H269" s="25" t="s">
        <v>178</v>
      </c>
      <c r="I269" s="25"/>
      <c r="J269" s="25"/>
      <c r="K269" s="25"/>
      <c r="L269" s="25"/>
      <c r="M269" s="25" t="s">
        <v>54</v>
      </c>
      <c r="N269" s="25" t="s">
        <v>179</v>
      </c>
      <c r="O269" s="25" t="s">
        <v>28</v>
      </c>
      <c r="P269" s="26" t="s">
        <v>60</v>
      </c>
      <c r="Q269" s="28">
        <v>3761136907</v>
      </c>
      <c r="R269" s="28">
        <v>1103819234</v>
      </c>
      <c r="S269" s="28">
        <v>0</v>
      </c>
      <c r="T269" s="28">
        <v>4864956141</v>
      </c>
      <c r="U269" s="28">
        <v>0</v>
      </c>
      <c r="V269" s="28">
        <v>4672650722</v>
      </c>
      <c r="W269" s="28">
        <v>192305419</v>
      </c>
      <c r="X269" s="28">
        <v>4672650722</v>
      </c>
      <c r="Y269" s="28">
        <v>1047923585</v>
      </c>
      <c r="Z269" s="28">
        <v>1047923585</v>
      </c>
      <c r="AA269" s="28">
        <v>1047923585</v>
      </c>
    </row>
    <row r="270" spans="1:27" ht="45" x14ac:dyDescent="0.25">
      <c r="A270" s="25" t="s">
        <v>96</v>
      </c>
      <c r="B270" s="26" t="s">
        <v>97</v>
      </c>
      <c r="C270" s="27" t="s">
        <v>59</v>
      </c>
      <c r="D270" s="25" t="s">
        <v>48</v>
      </c>
      <c r="E270" s="25" t="s">
        <v>167</v>
      </c>
      <c r="F270" s="25" t="s">
        <v>168</v>
      </c>
      <c r="G270" s="25" t="s">
        <v>163</v>
      </c>
      <c r="H270" s="25" t="s">
        <v>178</v>
      </c>
      <c r="I270" s="25"/>
      <c r="J270" s="25"/>
      <c r="K270" s="25"/>
      <c r="L270" s="25"/>
      <c r="M270" s="25" t="s">
        <v>27</v>
      </c>
      <c r="N270" s="25" t="s">
        <v>176</v>
      </c>
      <c r="O270" s="25" t="s">
        <v>28</v>
      </c>
      <c r="P270" s="26" t="s">
        <v>60</v>
      </c>
      <c r="Q270" s="28">
        <v>4981792723</v>
      </c>
      <c r="R270" s="28">
        <v>804327506</v>
      </c>
      <c r="S270" s="28">
        <v>517431579</v>
      </c>
      <c r="T270" s="28">
        <v>5268688650</v>
      </c>
      <c r="U270" s="28">
        <v>0</v>
      </c>
      <c r="V270" s="28">
        <v>5094063503</v>
      </c>
      <c r="W270" s="28">
        <v>174625147</v>
      </c>
      <c r="X270" s="28">
        <v>4386906509</v>
      </c>
      <c r="Y270" s="28">
        <v>1130810987</v>
      </c>
      <c r="Z270" s="28">
        <v>1130810987</v>
      </c>
      <c r="AA270" s="28">
        <v>1130810987</v>
      </c>
    </row>
    <row r="271" spans="1:27" ht="45" x14ac:dyDescent="0.25">
      <c r="A271" s="25" t="s">
        <v>96</v>
      </c>
      <c r="B271" s="26" t="s">
        <v>97</v>
      </c>
      <c r="C271" s="27" t="s">
        <v>59</v>
      </c>
      <c r="D271" s="25" t="s">
        <v>48</v>
      </c>
      <c r="E271" s="25" t="s">
        <v>167</v>
      </c>
      <c r="F271" s="25" t="s">
        <v>168</v>
      </c>
      <c r="G271" s="25" t="s">
        <v>163</v>
      </c>
      <c r="H271" s="25" t="s">
        <v>178</v>
      </c>
      <c r="I271" s="25"/>
      <c r="J271" s="25"/>
      <c r="K271" s="25"/>
      <c r="L271" s="25"/>
      <c r="M271" s="25" t="s">
        <v>27</v>
      </c>
      <c r="N271" s="25" t="s">
        <v>156</v>
      </c>
      <c r="O271" s="25" t="s">
        <v>28</v>
      </c>
      <c r="P271" s="26" t="s">
        <v>60</v>
      </c>
      <c r="Q271" s="28">
        <v>40595619206</v>
      </c>
      <c r="R271" s="28">
        <v>285571608</v>
      </c>
      <c r="S271" s="28">
        <v>0</v>
      </c>
      <c r="T271" s="28">
        <v>40881190814</v>
      </c>
      <c r="U271" s="28">
        <v>0</v>
      </c>
      <c r="V271" s="28">
        <v>27200878286</v>
      </c>
      <c r="W271" s="28">
        <v>13680312528</v>
      </c>
      <c r="X271" s="28">
        <v>26513076556</v>
      </c>
      <c r="Y271" s="28">
        <v>16601949809</v>
      </c>
      <c r="Z271" s="28">
        <v>16601949809</v>
      </c>
      <c r="AA271" s="28">
        <v>16601949809</v>
      </c>
    </row>
    <row r="272" spans="1:27" ht="56.25" x14ac:dyDescent="0.25">
      <c r="A272" s="25" t="s">
        <v>96</v>
      </c>
      <c r="B272" s="26" t="s">
        <v>97</v>
      </c>
      <c r="C272" s="27" t="s">
        <v>61</v>
      </c>
      <c r="D272" s="25" t="s">
        <v>48</v>
      </c>
      <c r="E272" s="25" t="s">
        <v>180</v>
      </c>
      <c r="F272" s="25" t="s">
        <v>168</v>
      </c>
      <c r="G272" s="25" t="s">
        <v>169</v>
      </c>
      <c r="H272" s="25" t="s">
        <v>177</v>
      </c>
      <c r="I272" s="25"/>
      <c r="J272" s="25"/>
      <c r="K272" s="25"/>
      <c r="L272" s="25"/>
      <c r="M272" s="25" t="s">
        <v>27</v>
      </c>
      <c r="N272" s="25" t="s">
        <v>156</v>
      </c>
      <c r="O272" s="25" t="s">
        <v>28</v>
      </c>
      <c r="P272" s="26" t="s">
        <v>58</v>
      </c>
      <c r="Q272" s="28">
        <v>131880782</v>
      </c>
      <c r="R272" s="28">
        <v>0</v>
      </c>
      <c r="S272" s="28">
        <v>0</v>
      </c>
      <c r="T272" s="28">
        <v>131880782</v>
      </c>
      <c r="U272" s="28">
        <v>0</v>
      </c>
      <c r="V272" s="28">
        <v>131880772</v>
      </c>
      <c r="W272" s="28">
        <v>10</v>
      </c>
      <c r="X272" s="28">
        <v>87002802</v>
      </c>
      <c r="Y272" s="28">
        <v>32358984</v>
      </c>
      <c r="Z272" s="28">
        <v>32358984</v>
      </c>
      <c r="AA272" s="28">
        <v>32358984</v>
      </c>
    </row>
    <row r="273" spans="1:27" ht="45" x14ac:dyDescent="0.25">
      <c r="A273" s="25" t="s">
        <v>96</v>
      </c>
      <c r="B273" s="26" t="s">
        <v>97</v>
      </c>
      <c r="C273" s="27" t="s">
        <v>183</v>
      </c>
      <c r="D273" s="25" t="s">
        <v>48</v>
      </c>
      <c r="E273" s="25" t="s">
        <v>180</v>
      </c>
      <c r="F273" s="25" t="s">
        <v>168</v>
      </c>
      <c r="G273" s="25" t="s">
        <v>170</v>
      </c>
      <c r="H273" s="25" t="s">
        <v>62</v>
      </c>
      <c r="I273" s="25"/>
      <c r="J273" s="25"/>
      <c r="K273" s="25"/>
      <c r="L273" s="25"/>
      <c r="M273" s="25" t="s">
        <v>27</v>
      </c>
      <c r="N273" s="25" t="s">
        <v>156</v>
      </c>
      <c r="O273" s="25" t="s">
        <v>28</v>
      </c>
      <c r="P273" s="26" t="s">
        <v>63</v>
      </c>
      <c r="Q273" s="28">
        <v>2451007173</v>
      </c>
      <c r="R273" s="28">
        <v>469561484</v>
      </c>
      <c r="S273" s="28">
        <v>213086969</v>
      </c>
      <c r="T273" s="28">
        <v>2707481688</v>
      </c>
      <c r="U273" s="28">
        <v>0</v>
      </c>
      <c r="V273" s="28">
        <v>2589306752</v>
      </c>
      <c r="W273" s="28">
        <v>118174936</v>
      </c>
      <c r="X273" s="28">
        <v>2001706168.54</v>
      </c>
      <c r="Y273" s="28">
        <v>600908634.53999996</v>
      </c>
      <c r="Z273" s="28">
        <v>600908634.53999996</v>
      </c>
      <c r="AA273" s="28">
        <v>600908634.53999996</v>
      </c>
    </row>
    <row r="274" spans="1:27" ht="22.5" x14ac:dyDescent="0.25">
      <c r="A274" s="25" t="s">
        <v>98</v>
      </c>
      <c r="B274" s="26" t="s">
        <v>99</v>
      </c>
      <c r="C274" s="27" t="s">
        <v>34</v>
      </c>
      <c r="D274" s="25" t="s">
        <v>26</v>
      </c>
      <c r="E274" s="25" t="s">
        <v>157</v>
      </c>
      <c r="F274" s="25"/>
      <c r="G274" s="25"/>
      <c r="H274" s="25"/>
      <c r="I274" s="25"/>
      <c r="J274" s="25"/>
      <c r="K274" s="25"/>
      <c r="L274" s="25"/>
      <c r="M274" s="25" t="s">
        <v>27</v>
      </c>
      <c r="N274" s="25" t="s">
        <v>156</v>
      </c>
      <c r="O274" s="25" t="s">
        <v>28</v>
      </c>
      <c r="P274" s="26" t="s">
        <v>35</v>
      </c>
      <c r="Q274" s="28">
        <v>58645036</v>
      </c>
      <c r="R274" s="28">
        <v>0</v>
      </c>
      <c r="S274" s="28">
        <v>0</v>
      </c>
      <c r="T274" s="28">
        <v>58645036</v>
      </c>
      <c r="U274" s="28">
        <v>0</v>
      </c>
      <c r="V274" s="28">
        <v>58645036</v>
      </c>
      <c r="W274" s="28">
        <v>0</v>
      </c>
      <c r="X274" s="28">
        <v>1314142</v>
      </c>
      <c r="Y274" s="28">
        <v>1314142</v>
      </c>
      <c r="Z274" s="28">
        <v>1314142</v>
      </c>
      <c r="AA274" s="28">
        <v>1314142</v>
      </c>
    </row>
    <row r="275" spans="1:27" ht="22.5" x14ac:dyDescent="0.25">
      <c r="A275" s="25" t="s">
        <v>98</v>
      </c>
      <c r="B275" s="26" t="s">
        <v>99</v>
      </c>
      <c r="C275" s="27" t="s">
        <v>44</v>
      </c>
      <c r="D275" s="25" t="s">
        <v>26</v>
      </c>
      <c r="E275" s="25" t="s">
        <v>166</v>
      </c>
      <c r="F275" s="25" t="s">
        <v>155</v>
      </c>
      <c r="G275" s="25"/>
      <c r="H275" s="25"/>
      <c r="I275" s="25"/>
      <c r="J275" s="25"/>
      <c r="K275" s="25"/>
      <c r="L275" s="25"/>
      <c r="M275" s="25" t="s">
        <v>27</v>
      </c>
      <c r="N275" s="25" t="s">
        <v>156</v>
      </c>
      <c r="O275" s="25" t="s">
        <v>28</v>
      </c>
      <c r="P275" s="26" t="s">
        <v>45</v>
      </c>
      <c r="Q275" s="28">
        <v>160898531</v>
      </c>
      <c r="R275" s="28">
        <v>2416453</v>
      </c>
      <c r="S275" s="28">
        <v>21392</v>
      </c>
      <c r="T275" s="28">
        <v>163293592</v>
      </c>
      <c r="U275" s="28">
        <v>0</v>
      </c>
      <c r="V275" s="28">
        <v>163293592</v>
      </c>
      <c r="W275" s="28">
        <v>0</v>
      </c>
      <c r="X275" s="28">
        <v>163293592</v>
      </c>
      <c r="Y275" s="28">
        <v>163293592</v>
      </c>
      <c r="Z275" s="28">
        <v>163293592</v>
      </c>
      <c r="AA275" s="28">
        <v>163293592</v>
      </c>
    </row>
    <row r="276" spans="1:27" ht="56.25" x14ac:dyDescent="0.25">
      <c r="A276" s="25" t="s">
        <v>98</v>
      </c>
      <c r="B276" s="26" t="s">
        <v>99</v>
      </c>
      <c r="C276" s="27" t="s">
        <v>49</v>
      </c>
      <c r="D276" s="25" t="s">
        <v>48</v>
      </c>
      <c r="E276" s="25" t="s">
        <v>167</v>
      </c>
      <c r="F276" s="25" t="s">
        <v>168</v>
      </c>
      <c r="G276" s="25" t="s">
        <v>170</v>
      </c>
      <c r="H276" s="25" t="s">
        <v>171</v>
      </c>
      <c r="I276" s="25"/>
      <c r="J276" s="25"/>
      <c r="K276" s="25"/>
      <c r="L276" s="25"/>
      <c r="M276" s="25" t="s">
        <v>27</v>
      </c>
      <c r="N276" s="25" t="s">
        <v>156</v>
      </c>
      <c r="O276" s="25" t="s">
        <v>28</v>
      </c>
      <c r="P276" s="26" t="s">
        <v>50</v>
      </c>
      <c r="Q276" s="28">
        <v>356157250</v>
      </c>
      <c r="R276" s="28">
        <v>14025000</v>
      </c>
      <c r="S276" s="28">
        <v>0</v>
      </c>
      <c r="T276" s="28">
        <v>370182250</v>
      </c>
      <c r="U276" s="28">
        <v>0</v>
      </c>
      <c r="V276" s="28">
        <v>366182250</v>
      </c>
      <c r="W276" s="28">
        <v>4000000</v>
      </c>
      <c r="X276" s="28">
        <v>348388180</v>
      </c>
      <c r="Y276" s="28">
        <v>106506012</v>
      </c>
      <c r="Z276" s="28">
        <v>106506012</v>
      </c>
      <c r="AA276" s="28">
        <v>106506012</v>
      </c>
    </row>
    <row r="277" spans="1:27" ht="67.5" x14ac:dyDescent="0.25">
      <c r="A277" s="25" t="s">
        <v>98</v>
      </c>
      <c r="B277" s="26" t="s">
        <v>99</v>
      </c>
      <c r="C277" s="27" t="s">
        <v>197</v>
      </c>
      <c r="D277" s="25" t="s">
        <v>48</v>
      </c>
      <c r="E277" s="25" t="s">
        <v>167</v>
      </c>
      <c r="F277" s="25" t="s">
        <v>168</v>
      </c>
      <c r="G277" s="25" t="s">
        <v>172</v>
      </c>
      <c r="H277" s="25" t="s">
        <v>198</v>
      </c>
      <c r="I277" s="25" t="s">
        <v>150</v>
      </c>
      <c r="J277" s="25" t="s">
        <v>150</v>
      </c>
      <c r="K277" s="25" t="s">
        <v>150</v>
      </c>
      <c r="L277" s="25" t="s">
        <v>150</v>
      </c>
      <c r="M277" s="25" t="s">
        <v>54</v>
      </c>
      <c r="N277" s="25" t="s">
        <v>163</v>
      </c>
      <c r="O277" s="25" t="s">
        <v>28</v>
      </c>
      <c r="P277" s="26" t="s">
        <v>199</v>
      </c>
      <c r="Q277" s="28">
        <v>0</v>
      </c>
      <c r="R277" s="28">
        <v>18811112900</v>
      </c>
      <c r="S277" s="28">
        <v>0</v>
      </c>
      <c r="T277" s="28">
        <v>18811112900</v>
      </c>
      <c r="U277" s="28">
        <v>0</v>
      </c>
      <c r="V277" s="28">
        <v>0</v>
      </c>
      <c r="W277" s="28">
        <v>18811112900</v>
      </c>
      <c r="X277" s="28">
        <v>0</v>
      </c>
      <c r="Y277" s="28">
        <v>0</v>
      </c>
      <c r="Z277" s="28">
        <v>0</v>
      </c>
      <c r="AA277" s="28">
        <v>0</v>
      </c>
    </row>
    <row r="278" spans="1:27" ht="56.25" x14ac:dyDescent="0.25">
      <c r="A278" s="25" t="s">
        <v>98</v>
      </c>
      <c r="B278" s="26" t="s">
        <v>99</v>
      </c>
      <c r="C278" s="27" t="s">
        <v>51</v>
      </c>
      <c r="D278" s="25" t="s">
        <v>48</v>
      </c>
      <c r="E278" s="25" t="s">
        <v>167</v>
      </c>
      <c r="F278" s="25" t="s">
        <v>168</v>
      </c>
      <c r="G278" s="25" t="s">
        <v>172</v>
      </c>
      <c r="H278" s="25" t="s">
        <v>52</v>
      </c>
      <c r="I278" s="25"/>
      <c r="J278" s="25"/>
      <c r="K278" s="25"/>
      <c r="L278" s="25"/>
      <c r="M278" s="25" t="s">
        <v>27</v>
      </c>
      <c r="N278" s="25" t="s">
        <v>156</v>
      </c>
      <c r="O278" s="25" t="s">
        <v>28</v>
      </c>
      <c r="P278" s="26" t="s">
        <v>53</v>
      </c>
      <c r="Q278" s="28">
        <v>4467229518</v>
      </c>
      <c r="R278" s="28">
        <v>0</v>
      </c>
      <c r="S278" s="28">
        <v>0</v>
      </c>
      <c r="T278" s="28">
        <v>4467229518</v>
      </c>
      <c r="U278" s="28">
        <v>0</v>
      </c>
      <c r="V278" s="28">
        <v>708064070</v>
      </c>
      <c r="W278" s="28">
        <v>3759165448</v>
      </c>
      <c r="X278" s="28">
        <v>663795790</v>
      </c>
      <c r="Y278" s="28">
        <v>393445248</v>
      </c>
      <c r="Z278" s="28">
        <v>393445248</v>
      </c>
      <c r="AA278" s="28">
        <v>393445248</v>
      </c>
    </row>
    <row r="279" spans="1:27" ht="101.25" x14ac:dyDescent="0.25">
      <c r="A279" s="25" t="s">
        <v>98</v>
      </c>
      <c r="B279" s="26" t="s">
        <v>99</v>
      </c>
      <c r="C279" s="27" t="s">
        <v>191</v>
      </c>
      <c r="D279" s="25" t="s">
        <v>48</v>
      </c>
      <c r="E279" s="25" t="s">
        <v>167</v>
      </c>
      <c r="F279" s="25" t="s">
        <v>168</v>
      </c>
      <c r="G279" s="25" t="s">
        <v>173</v>
      </c>
      <c r="H279" s="25" t="s">
        <v>192</v>
      </c>
      <c r="I279" s="25" t="s">
        <v>150</v>
      </c>
      <c r="J279" s="25" t="s">
        <v>150</v>
      </c>
      <c r="K279" s="25" t="s">
        <v>150</v>
      </c>
      <c r="L279" s="25" t="s">
        <v>150</v>
      </c>
      <c r="M279" s="25" t="s">
        <v>54</v>
      </c>
      <c r="N279" s="25" t="s">
        <v>163</v>
      </c>
      <c r="O279" s="25" t="s">
        <v>28</v>
      </c>
      <c r="P279" s="26" t="s">
        <v>193</v>
      </c>
      <c r="Q279" s="28">
        <v>0</v>
      </c>
      <c r="R279" s="28">
        <v>29249391757</v>
      </c>
      <c r="S279" s="28">
        <v>0</v>
      </c>
      <c r="T279" s="28">
        <v>29249391757</v>
      </c>
      <c r="U279" s="28">
        <v>0</v>
      </c>
      <c r="V279" s="28">
        <v>0</v>
      </c>
      <c r="W279" s="28">
        <v>29249391757</v>
      </c>
      <c r="X279" s="28">
        <v>0</v>
      </c>
      <c r="Y279" s="28">
        <v>0</v>
      </c>
      <c r="Z279" s="28">
        <v>0</v>
      </c>
      <c r="AA279" s="28">
        <v>0</v>
      </c>
    </row>
    <row r="280" spans="1:27" ht="67.5" x14ac:dyDescent="0.25">
      <c r="A280" s="25" t="s">
        <v>98</v>
      </c>
      <c r="B280" s="26" t="s">
        <v>99</v>
      </c>
      <c r="C280" s="27" t="s">
        <v>194</v>
      </c>
      <c r="D280" s="25" t="s">
        <v>48</v>
      </c>
      <c r="E280" s="25" t="s">
        <v>167</v>
      </c>
      <c r="F280" s="25" t="s">
        <v>168</v>
      </c>
      <c r="G280" s="25" t="s">
        <v>173</v>
      </c>
      <c r="H280" s="25" t="s">
        <v>195</v>
      </c>
      <c r="I280" s="25" t="s">
        <v>150</v>
      </c>
      <c r="J280" s="25" t="s">
        <v>150</v>
      </c>
      <c r="K280" s="25" t="s">
        <v>150</v>
      </c>
      <c r="L280" s="25" t="s">
        <v>150</v>
      </c>
      <c r="M280" s="25" t="s">
        <v>54</v>
      </c>
      <c r="N280" s="25" t="s">
        <v>163</v>
      </c>
      <c r="O280" s="25" t="s">
        <v>28</v>
      </c>
      <c r="P280" s="26" t="s">
        <v>196</v>
      </c>
      <c r="Q280" s="28">
        <v>0</v>
      </c>
      <c r="R280" s="28">
        <v>22627404425</v>
      </c>
      <c r="S280" s="28">
        <v>0</v>
      </c>
      <c r="T280" s="28">
        <v>22627404425</v>
      </c>
      <c r="U280" s="28">
        <v>0</v>
      </c>
      <c r="V280" s="28">
        <v>0</v>
      </c>
      <c r="W280" s="28">
        <v>22627404425</v>
      </c>
      <c r="X280" s="28">
        <v>0</v>
      </c>
      <c r="Y280" s="28">
        <v>0</v>
      </c>
      <c r="Z280" s="28">
        <v>0</v>
      </c>
      <c r="AA280" s="28">
        <v>0</v>
      </c>
    </row>
    <row r="281" spans="1:27" ht="90" x14ac:dyDescent="0.25">
      <c r="A281" s="25" t="s">
        <v>98</v>
      </c>
      <c r="B281" s="26" t="s">
        <v>99</v>
      </c>
      <c r="C281" s="27" t="s">
        <v>55</v>
      </c>
      <c r="D281" s="25" t="s">
        <v>48</v>
      </c>
      <c r="E281" s="25" t="s">
        <v>167</v>
      </c>
      <c r="F281" s="25" t="s">
        <v>168</v>
      </c>
      <c r="G281" s="25" t="s">
        <v>173</v>
      </c>
      <c r="H281" s="25" t="s">
        <v>174</v>
      </c>
      <c r="I281" s="25"/>
      <c r="J281" s="25"/>
      <c r="K281" s="25"/>
      <c r="L281" s="25"/>
      <c r="M281" s="25" t="s">
        <v>54</v>
      </c>
      <c r="N281" s="25" t="s">
        <v>163</v>
      </c>
      <c r="O281" s="25" t="s">
        <v>28</v>
      </c>
      <c r="P281" s="26" t="s">
        <v>56</v>
      </c>
      <c r="Q281" s="28">
        <v>193029541882</v>
      </c>
      <c r="R281" s="28">
        <v>113750058</v>
      </c>
      <c r="S281" s="28">
        <v>20957067</v>
      </c>
      <c r="T281" s="28">
        <v>193122334873</v>
      </c>
      <c r="U281" s="28">
        <v>0</v>
      </c>
      <c r="V281" s="28">
        <v>189255528978</v>
      </c>
      <c r="W281" s="28">
        <v>3866805895</v>
      </c>
      <c r="X281" s="28">
        <v>184895936950</v>
      </c>
      <c r="Y281" s="28">
        <v>51507904267</v>
      </c>
      <c r="Z281" s="28">
        <v>51507904267</v>
      </c>
      <c r="AA281" s="28">
        <v>51507904267</v>
      </c>
    </row>
    <row r="282" spans="1:27" ht="90" x14ac:dyDescent="0.25">
      <c r="A282" s="25" t="s">
        <v>98</v>
      </c>
      <c r="B282" s="26" t="s">
        <v>99</v>
      </c>
      <c r="C282" s="27" t="s">
        <v>55</v>
      </c>
      <c r="D282" s="25" t="s">
        <v>48</v>
      </c>
      <c r="E282" s="25" t="s">
        <v>167</v>
      </c>
      <c r="F282" s="25" t="s">
        <v>168</v>
      </c>
      <c r="G282" s="25" t="s">
        <v>173</v>
      </c>
      <c r="H282" s="25" t="s">
        <v>174</v>
      </c>
      <c r="I282" s="25"/>
      <c r="J282" s="25"/>
      <c r="K282" s="25"/>
      <c r="L282" s="25"/>
      <c r="M282" s="25" t="s">
        <v>27</v>
      </c>
      <c r="N282" s="25" t="s">
        <v>175</v>
      </c>
      <c r="O282" s="25" t="s">
        <v>28</v>
      </c>
      <c r="P282" s="26" t="s">
        <v>56</v>
      </c>
      <c r="Q282" s="28">
        <v>1777172185</v>
      </c>
      <c r="R282" s="28">
        <v>0</v>
      </c>
      <c r="S282" s="28">
        <v>0</v>
      </c>
      <c r="T282" s="28">
        <v>1777172185</v>
      </c>
      <c r="U282" s="28">
        <v>0</v>
      </c>
      <c r="V282" s="28">
        <v>1522422617</v>
      </c>
      <c r="W282" s="28">
        <v>254749568</v>
      </c>
      <c r="X282" s="28">
        <v>1300594922</v>
      </c>
      <c r="Y282" s="28">
        <v>378649157</v>
      </c>
      <c r="Z282" s="28">
        <v>378649157</v>
      </c>
      <c r="AA282" s="28">
        <v>378649157</v>
      </c>
    </row>
    <row r="283" spans="1:27" ht="90" x14ac:dyDescent="0.25">
      <c r="A283" s="25" t="s">
        <v>98</v>
      </c>
      <c r="B283" s="26" t="s">
        <v>99</v>
      </c>
      <c r="C283" s="27" t="s">
        <v>55</v>
      </c>
      <c r="D283" s="25" t="s">
        <v>48</v>
      </c>
      <c r="E283" s="25" t="s">
        <v>167</v>
      </c>
      <c r="F283" s="25" t="s">
        <v>168</v>
      </c>
      <c r="G283" s="25" t="s">
        <v>173</v>
      </c>
      <c r="H283" s="25" t="s">
        <v>174</v>
      </c>
      <c r="I283" s="25"/>
      <c r="J283" s="25"/>
      <c r="K283" s="25"/>
      <c r="L283" s="25"/>
      <c r="M283" s="25" t="s">
        <v>27</v>
      </c>
      <c r="N283" s="25" t="s">
        <v>156</v>
      </c>
      <c r="O283" s="25" t="s">
        <v>28</v>
      </c>
      <c r="P283" s="26" t="s">
        <v>56</v>
      </c>
      <c r="Q283" s="28">
        <v>1063218312</v>
      </c>
      <c r="R283" s="28">
        <v>0</v>
      </c>
      <c r="S283" s="28">
        <v>0</v>
      </c>
      <c r="T283" s="28">
        <v>1063218312</v>
      </c>
      <c r="U283" s="28">
        <v>0</v>
      </c>
      <c r="V283" s="28">
        <v>1063218312</v>
      </c>
      <c r="W283" s="28">
        <v>0</v>
      </c>
      <c r="X283" s="28">
        <v>587842260</v>
      </c>
      <c r="Y283" s="28">
        <v>226379141</v>
      </c>
      <c r="Z283" s="28">
        <v>226379141</v>
      </c>
      <c r="AA283" s="28">
        <v>226379141</v>
      </c>
    </row>
    <row r="284" spans="1:27" ht="56.25" x14ac:dyDescent="0.25">
      <c r="A284" s="25" t="s">
        <v>98</v>
      </c>
      <c r="B284" s="26" t="s">
        <v>99</v>
      </c>
      <c r="C284" s="27" t="s">
        <v>57</v>
      </c>
      <c r="D284" s="25" t="s">
        <v>48</v>
      </c>
      <c r="E284" s="25" t="s">
        <v>167</v>
      </c>
      <c r="F284" s="25" t="s">
        <v>168</v>
      </c>
      <c r="G284" s="25" t="s">
        <v>173</v>
      </c>
      <c r="H284" s="25" t="s">
        <v>177</v>
      </c>
      <c r="I284" s="25"/>
      <c r="J284" s="25"/>
      <c r="K284" s="25"/>
      <c r="L284" s="25"/>
      <c r="M284" s="25" t="s">
        <v>54</v>
      </c>
      <c r="N284" s="25" t="s">
        <v>163</v>
      </c>
      <c r="O284" s="25" t="s">
        <v>28</v>
      </c>
      <c r="P284" s="26" t="s">
        <v>58</v>
      </c>
      <c r="Q284" s="28">
        <v>1309759169</v>
      </c>
      <c r="R284" s="28">
        <v>129021326</v>
      </c>
      <c r="S284" s="28">
        <v>85556371</v>
      </c>
      <c r="T284" s="28">
        <v>1353224124</v>
      </c>
      <c r="U284" s="28">
        <v>0</v>
      </c>
      <c r="V284" s="28">
        <v>1244080452</v>
      </c>
      <c r="W284" s="28">
        <v>109143672</v>
      </c>
      <c r="X284" s="28">
        <v>464148798</v>
      </c>
      <c r="Y284" s="28">
        <v>61813968</v>
      </c>
      <c r="Z284" s="28">
        <v>61813968</v>
      </c>
      <c r="AA284" s="28">
        <v>61813968</v>
      </c>
    </row>
    <row r="285" spans="1:27" ht="56.25" x14ac:dyDescent="0.25">
      <c r="A285" s="25" t="s">
        <v>98</v>
      </c>
      <c r="B285" s="26" t="s">
        <v>99</v>
      </c>
      <c r="C285" s="27" t="s">
        <v>57</v>
      </c>
      <c r="D285" s="25" t="s">
        <v>48</v>
      </c>
      <c r="E285" s="25" t="s">
        <v>167</v>
      </c>
      <c r="F285" s="25" t="s">
        <v>168</v>
      </c>
      <c r="G285" s="25" t="s">
        <v>173</v>
      </c>
      <c r="H285" s="25" t="s">
        <v>177</v>
      </c>
      <c r="I285" s="25"/>
      <c r="J285" s="25"/>
      <c r="K285" s="25"/>
      <c r="L285" s="25"/>
      <c r="M285" s="25" t="s">
        <v>27</v>
      </c>
      <c r="N285" s="25" t="s">
        <v>156</v>
      </c>
      <c r="O285" s="25" t="s">
        <v>28</v>
      </c>
      <c r="P285" s="26" t="s">
        <v>58</v>
      </c>
      <c r="Q285" s="28">
        <v>19188365980</v>
      </c>
      <c r="R285" s="28">
        <v>0</v>
      </c>
      <c r="S285" s="28">
        <v>2773656000</v>
      </c>
      <c r="T285" s="28">
        <v>16414709980</v>
      </c>
      <c r="U285" s="28">
        <v>0</v>
      </c>
      <c r="V285" s="28">
        <v>16292196209</v>
      </c>
      <c r="W285" s="28">
        <v>122513771</v>
      </c>
      <c r="X285" s="28">
        <v>16187862550</v>
      </c>
      <c r="Y285" s="28">
        <v>5938999277</v>
      </c>
      <c r="Z285" s="28">
        <v>5938999277</v>
      </c>
      <c r="AA285" s="28">
        <v>5938999277</v>
      </c>
    </row>
    <row r="286" spans="1:27" ht="45" x14ac:dyDescent="0.25">
      <c r="A286" s="25" t="s">
        <v>98</v>
      </c>
      <c r="B286" s="26" t="s">
        <v>99</v>
      </c>
      <c r="C286" s="27" t="s">
        <v>59</v>
      </c>
      <c r="D286" s="25" t="s">
        <v>48</v>
      </c>
      <c r="E286" s="25" t="s">
        <v>167</v>
      </c>
      <c r="F286" s="25" t="s">
        <v>168</v>
      </c>
      <c r="G286" s="25" t="s">
        <v>163</v>
      </c>
      <c r="H286" s="25" t="s">
        <v>178</v>
      </c>
      <c r="I286" s="25"/>
      <c r="J286" s="25"/>
      <c r="K286" s="25"/>
      <c r="L286" s="25"/>
      <c r="M286" s="25" t="s">
        <v>54</v>
      </c>
      <c r="N286" s="25" t="s">
        <v>179</v>
      </c>
      <c r="O286" s="25" t="s">
        <v>28</v>
      </c>
      <c r="P286" s="26" t="s">
        <v>60</v>
      </c>
      <c r="Q286" s="28">
        <v>4695483663</v>
      </c>
      <c r="R286" s="28">
        <v>105228252</v>
      </c>
      <c r="S286" s="28">
        <v>0</v>
      </c>
      <c r="T286" s="28">
        <v>4800711915</v>
      </c>
      <c r="U286" s="28">
        <v>0</v>
      </c>
      <c r="V286" s="28">
        <v>4800711915</v>
      </c>
      <c r="W286" s="28">
        <v>0</v>
      </c>
      <c r="X286" s="28">
        <v>4800711915</v>
      </c>
      <c r="Y286" s="28">
        <v>674556728</v>
      </c>
      <c r="Z286" s="28">
        <v>674556728</v>
      </c>
      <c r="AA286" s="28">
        <v>674556728</v>
      </c>
    </row>
    <row r="287" spans="1:27" ht="45" x14ac:dyDescent="0.25">
      <c r="A287" s="25" t="s">
        <v>98</v>
      </c>
      <c r="B287" s="26" t="s">
        <v>99</v>
      </c>
      <c r="C287" s="27" t="s">
        <v>59</v>
      </c>
      <c r="D287" s="25" t="s">
        <v>48</v>
      </c>
      <c r="E287" s="25" t="s">
        <v>167</v>
      </c>
      <c r="F287" s="25" t="s">
        <v>168</v>
      </c>
      <c r="G287" s="25" t="s">
        <v>163</v>
      </c>
      <c r="H287" s="25" t="s">
        <v>178</v>
      </c>
      <c r="I287" s="25"/>
      <c r="J287" s="25"/>
      <c r="K287" s="25"/>
      <c r="L287" s="25"/>
      <c r="M287" s="25" t="s">
        <v>27</v>
      </c>
      <c r="N287" s="25" t="s">
        <v>176</v>
      </c>
      <c r="O287" s="25" t="s">
        <v>28</v>
      </c>
      <c r="P287" s="26" t="s">
        <v>60</v>
      </c>
      <c r="Q287" s="28">
        <v>3283019187</v>
      </c>
      <c r="R287" s="28">
        <v>76203620</v>
      </c>
      <c r="S287" s="28">
        <v>0</v>
      </c>
      <c r="T287" s="28">
        <v>3359222807</v>
      </c>
      <c r="U287" s="28">
        <v>0</v>
      </c>
      <c r="V287" s="28">
        <v>3276872852</v>
      </c>
      <c r="W287" s="28">
        <v>82349955</v>
      </c>
      <c r="X287" s="28">
        <v>2122234001</v>
      </c>
      <c r="Y287" s="28">
        <v>1180209967</v>
      </c>
      <c r="Z287" s="28">
        <v>1180209967</v>
      </c>
      <c r="AA287" s="28">
        <v>1180209967</v>
      </c>
    </row>
    <row r="288" spans="1:27" ht="45" x14ac:dyDescent="0.25">
      <c r="A288" s="25" t="s">
        <v>98</v>
      </c>
      <c r="B288" s="26" t="s">
        <v>99</v>
      </c>
      <c r="C288" s="27" t="s">
        <v>59</v>
      </c>
      <c r="D288" s="25" t="s">
        <v>48</v>
      </c>
      <c r="E288" s="25" t="s">
        <v>167</v>
      </c>
      <c r="F288" s="25" t="s">
        <v>168</v>
      </c>
      <c r="G288" s="25" t="s">
        <v>163</v>
      </c>
      <c r="H288" s="25" t="s">
        <v>178</v>
      </c>
      <c r="I288" s="25"/>
      <c r="J288" s="25"/>
      <c r="K288" s="25"/>
      <c r="L288" s="25"/>
      <c r="M288" s="25" t="s">
        <v>27</v>
      </c>
      <c r="N288" s="25" t="s">
        <v>156</v>
      </c>
      <c r="O288" s="25" t="s">
        <v>28</v>
      </c>
      <c r="P288" s="26" t="s">
        <v>60</v>
      </c>
      <c r="Q288" s="28">
        <v>17514201717</v>
      </c>
      <c r="R288" s="28">
        <v>163918057</v>
      </c>
      <c r="S288" s="28">
        <v>167143095</v>
      </c>
      <c r="T288" s="28">
        <v>17510976679</v>
      </c>
      <c r="U288" s="28">
        <v>0</v>
      </c>
      <c r="V288" s="28">
        <v>12260430048</v>
      </c>
      <c r="W288" s="28">
        <v>5250546631</v>
      </c>
      <c r="X288" s="28">
        <v>11839174855</v>
      </c>
      <c r="Y288" s="28">
        <v>8081938895</v>
      </c>
      <c r="Z288" s="28">
        <v>8081938895</v>
      </c>
      <c r="AA288" s="28">
        <v>8081938895</v>
      </c>
    </row>
    <row r="289" spans="1:27" ht="56.25" x14ac:dyDescent="0.25">
      <c r="A289" s="25" t="s">
        <v>98</v>
      </c>
      <c r="B289" s="26" t="s">
        <v>99</v>
      </c>
      <c r="C289" s="27" t="s">
        <v>61</v>
      </c>
      <c r="D289" s="25" t="s">
        <v>48</v>
      </c>
      <c r="E289" s="25" t="s">
        <v>180</v>
      </c>
      <c r="F289" s="25" t="s">
        <v>168</v>
      </c>
      <c r="G289" s="25" t="s">
        <v>169</v>
      </c>
      <c r="H289" s="25" t="s">
        <v>177</v>
      </c>
      <c r="I289" s="25"/>
      <c r="J289" s="25"/>
      <c r="K289" s="25"/>
      <c r="L289" s="25"/>
      <c r="M289" s="25" t="s">
        <v>27</v>
      </c>
      <c r="N289" s="25" t="s">
        <v>156</v>
      </c>
      <c r="O289" s="25" t="s">
        <v>28</v>
      </c>
      <c r="P289" s="26" t="s">
        <v>58</v>
      </c>
      <c r="Q289" s="28">
        <v>125713587</v>
      </c>
      <c r="R289" s="28">
        <v>5082640</v>
      </c>
      <c r="S289" s="28">
        <v>0</v>
      </c>
      <c r="T289" s="28">
        <v>130796227</v>
      </c>
      <c r="U289" s="28">
        <v>0</v>
      </c>
      <c r="V289" s="28">
        <v>89716383</v>
      </c>
      <c r="W289" s="28">
        <v>41079844</v>
      </c>
      <c r="X289" s="28">
        <v>85399160</v>
      </c>
      <c r="Y289" s="28">
        <v>33556062</v>
      </c>
      <c r="Z289" s="28">
        <v>33556062</v>
      </c>
      <c r="AA289" s="28">
        <v>33556062</v>
      </c>
    </row>
    <row r="290" spans="1:27" ht="45" x14ac:dyDescent="0.25">
      <c r="A290" s="25" t="s">
        <v>98</v>
      </c>
      <c r="B290" s="26" t="s">
        <v>99</v>
      </c>
      <c r="C290" s="27" t="s">
        <v>183</v>
      </c>
      <c r="D290" s="25" t="s">
        <v>48</v>
      </c>
      <c r="E290" s="25" t="s">
        <v>180</v>
      </c>
      <c r="F290" s="25" t="s">
        <v>168</v>
      </c>
      <c r="G290" s="25" t="s">
        <v>170</v>
      </c>
      <c r="H290" s="25" t="s">
        <v>62</v>
      </c>
      <c r="I290" s="25"/>
      <c r="J290" s="25"/>
      <c r="K290" s="25"/>
      <c r="L290" s="25"/>
      <c r="M290" s="25" t="s">
        <v>27</v>
      </c>
      <c r="N290" s="25" t="s">
        <v>156</v>
      </c>
      <c r="O290" s="25" t="s">
        <v>28</v>
      </c>
      <c r="P290" s="26" t="s">
        <v>63</v>
      </c>
      <c r="Q290" s="28">
        <v>828667347</v>
      </c>
      <c r="R290" s="28">
        <v>1050643936</v>
      </c>
      <c r="S290" s="28">
        <v>12720000</v>
      </c>
      <c r="T290" s="28">
        <v>1866591283</v>
      </c>
      <c r="U290" s="28">
        <v>0</v>
      </c>
      <c r="V290" s="28">
        <v>1830390732</v>
      </c>
      <c r="W290" s="28">
        <v>36200551</v>
      </c>
      <c r="X290" s="28">
        <v>1453820220</v>
      </c>
      <c r="Y290" s="28">
        <v>374545368</v>
      </c>
      <c r="Z290" s="28">
        <v>374545368</v>
      </c>
      <c r="AA290" s="28">
        <v>374545368</v>
      </c>
    </row>
    <row r="291" spans="1:27" ht="22.5" x14ac:dyDescent="0.25">
      <c r="A291" s="25" t="s">
        <v>100</v>
      </c>
      <c r="B291" s="26" t="s">
        <v>101</v>
      </c>
      <c r="C291" s="27" t="s">
        <v>34</v>
      </c>
      <c r="D291" s="25" t="s">
        <v>26</v>
      </c>
      <c r="E291" s="25" t="s">
        <v>157</v>
      </c>
      <c r="F291" s="25"/>
      <c r="G291" s="25"/>
      <c r="H291" s="25"/>
      <c r="I291" s="25"/>
      <c r="J291" s="25"/>
      <c r="K291" s="25"/>
      <c r="L291" s="25"/>
      <c r="M291" s="25" t="s">
        <v>27</v>
      </c>
      <c r="N291" s="25" t="s">
        <v>156</v>
      </c>
      <c r="O291" s="25" t="s">
        <v>28</v>
      </c>
      <c r="P291" s="26" t="s">
        <v>35</v>
      </c>
      <c r="Q291" s="28">
        <v>30925350</v>
      </c>
      <c r="R291" s="28">
        <v>0</v>
      </c>
      <c r="S291" s="28">
        <v>0</v>
      </c>
      <c r="T291" s="28">
        <v>30925350</v>
      </c>
      <c r="U291" s="28">
        <v>0</v>
      </c>
      <c r="V291" s="28">
        <v>30925350</v>
      </c>
      <c r="W291" s="28">
        <v>0</v>
      </c>
      <c r="X291" s="28">
        <v>549486</v>
      </c>
      <c r="Y291" s="28">
        <v>549486</v>
      </c>
      <c r="Z291" s="28">
        <v>549486</v>
      </c>
      <c r="AA291" s="28">
        <v>549486</v>
      </c>
    </row>
    <row r="292" spans="1:27" ht="22.5" x14ac:dyDescent="0.25">
      <c r="A292" s="25" t="s">
        <v>100</v>
      </c>
      <c r="B292" s="26" t="s">
        <v>101</v>
      </c>
      <c r="C292" s="27" t="s">
        <v>44</v>
      </c>
      <c r="D292" s="25" t="s">
        <v>26</v>
      </c>
      <c r="E292" s="25" t="s">
        <v>166</v>
      </c>
      <c r="F292" s="25" t="s">
        <v>155</v>
      </c>
      <c r="G292" s="25"/>
      <c r="H292" s="25"/>
      <c r="I292" s="25"/>
      <c r="J292" s="25"/>
      <c r="K292" s="25"/>
      <c r="L292" s="25"/>
      <c r="M292" s="25" t="s">
        <v>27</v>
      </c>
      <c r="N292" s="25" t="s">
        <v>156</v>
      </c>
      <c r="O292" s="25" t="s">
        <v>28</v>
      </c>
      <c r="P292" s="26" t="s">
        <v>45</v>
      </c>
      <c r="Q292" s="28">
        <v>58449257</v>
      </c>
      <c r="R292" s="28">
        <v>0</v>
      </c>
      <c r="S292" s="28">
        <v>0</v>
      </c>
      <c r="T292" s="28">
        <v>58449257</v>
      </c>
      <c r="U292" s="28">
        <v>0</v>
      </c>
      <c r="V292" s="28">
        <v>58449257</v>
      </c>
      <c r="W292" s="28">
        <v>0</v>
      </c>
      <c r="X292" s="28">
        <v>55671800</v>
      </c>
      <c r="Y292" s="28">
        <v>55671800</v>
      </c>
      <c r="Z292" s="28">
        <v>55671800</v>
      </c>
      <c r="AA292" s="28">
        <v>55671800</v>
      </c>
    </row>
    <row r="293" spans="1:27" ht="56.25" x14ac:dyDescent="0.25">
      <c r="A293" s="25" t="s">
        <v>100</v>
      </c>
      <c r="B293" s="26" t="s">
        <v>101</v>
      </c>
      <c r="C293" s="27" t="s">
        <v>49</v>
      </c>
      <c r="D293" s="25" t="s">
        <v>48</v>
      </c>
      <c r="E293" s="25" t="s">
        <v>167</v>
      </c>
      <c r="F293" s="25" t="s">
        <v>168</v>
      </c>
      <c r="G293" s="25" t="s">
        <v>170</v>
      </c>
      <c r="H293" s="25" t="s">
        <v>171</v>
      </c>
      <c r="I293" s="25"/>
      <c r="J293" s="25"/>
      <c r="K293" s="25"/>
      <c r="L293" s="25"/>
      <c r="M293" s="25" t="s">
        <v>27</v>
      </c>
      <c r="N293" s="25" t="s">
        <v>156</v>
      </c>
      <c r="O293" s="25" t="s">
        <v>28</v>
      </c>
      <c r="P293" s="26" t="s">
        <v>50</v>
      </c>
      <c r="Q293" s="28">
        <v>209570750</v>
      </c>
      <c r="R293" s="28">
        <v>1000000</v>
      </c>
      <c r="S293" s="28">
        <v>0</v>
      </c>
      <c r="T293" s="28">
        <v>210570750</v>
      </c>
      <c r="U293" s="28">
        <v>0</v>
      </c>
      <c r="V293" s="28">
        <v>125776000</v>
      </c>
      <c r="W293" s="28">
        <v>84794750</v>
      </c>
      <c r="X293" s="28">
        <v>123903415</v>
      </c>
      <c r="Y293" s="28">
        <v>36767741</v>
      </c>
      <c r="Z293" s="28">
        <v>36767741</v>
      </c>
      <c r="AA293" s="28">
        <v>36767741</v>
      </c>
    </row>
    <row r="294" spans="1:27" ht="56.25" x14ac:dyDescent="0.25">
      <c r="A294" s="25" t="s">
        <v>100</v>
      </c>
      <c r="B294" s="26" t="s">
        <v>101</v>
      </c>
      <c r="C294" s="27" t="s">
        <v>51</v>
      </c>
      <c r="D294" s="25" t="s">
        <v>48</v>
      </c>
      <c r="E294" s="25" t="s">
        <v>167</v>
      </c>
      <c r="F294" s="25" t="s">
        <v>168</v>
      </c>
      <c r="G294" s="25" t="s">
        <v>172</v>
      </c>
      <c r="H294" s="25" t="s">
        <v>52</v>
      </c>
      <c r="I294" s="25"/>
      <c r="J294" s="25"/>
      <c r="K294" s="25"/>
      <c r="L294" s="25"/>
      <c r="M294" s="25" t="s">
        <v>27</v>
      </c>
      <c r="N294" s="25" t="s">
        <v>156</v>
      </c>
      <c r="O294" s="25" t="s">
        <v>28</v>
      </c>
      <c r="P294" s="26" t="s">
        <v>53</v>
      </c>
      <c r="Q294" s="28">
        <v>136229000</v>
      </c>
      <c r="R294" s="28">
        <v>0</v>
      </c>
      <c r="S294" s="28">
        <v>0</v>
      </c>
      <c r="T294" s="28">
        <v>136229000</v>
      </c>
      <c r="U294" s="28">
        <v>0</v>
      </c>
      <c r="V294" s="28">
        <v>95040000</v>
      </c>
      <c r="W294" s="28">
        <v>41189000</v>
      </c>
      <c r="X294" s="28">
        <v>94120000</v>
      </c>
      <c r="Y294" s="28">
        <v>22615000</v>
      </c>
      <c r="Z294" s="28">
        <v>22615000</v>
      </c>
      <c r="AA294" s="28">
        <v>22615000</v>
      </c>
    </row>
    <row r="295" spans="1:27" ht="90" x14ac:dyDescent="0.25">
      <c r="A295" s="25" t="s">
        <v>100</v>
      </c>
      <c r="B295" s="26" t="s">
        <v>101</v>
      </c>
      <c r="C295" s="27" t="s">
        <v>55</v>
      </c>
      <c r="D295" s="25" t="s">
        <v>48</v>
      </c>
      <c r="E295" s="25" t="s">
        <v>167</v>
      </c>
      <c r="F295" s="25" t="s">
        <v>168</v>
      </c>
      <c r="G295" s="25" t="s">
        <v>173</v>
      </c>
      <c r="H295" s="25" t="s">
        <v>174</v>
      </c>
      <c r="I295" s="25"/>
      <c r="J295" s="25"/>
      <c r="K295" s="25"/>
      <c r="L295" s="25"/>
      <c r="M295" s="25" t="s">
        <v>54</v>
      </c>
      <c r="N295" s="25" t="s">
        <v>163</v>
      </c>
      <c r="O295" s="25" t="s">
        <v>28</v>
      </c>
      <c r="P295" s="26" t="s">
        <v>56</v>
      </c>
      <c r="Q295" s="28">
        <v>28503162681</v>
      </c>
      <c r="R295" s="28">
        <v>15899236</v>
      </c>
      <c r="S295" s="28">
        <v>24955124</v>
      </c>
      <c r="T295" s="28">
        <v>28494106793</v>
      </c>
      <c r="U295" s="28">
        <v>0</v>
      </c>
      <c r="V295" s="28">
        <v>27927369691</v>
      </c>
      <c r="W295" s="28">
        <v>566737102</v>
      </c>
      <c r="X295" s="28">
        <v>27927369691</v>
      </c>
      <c r="Y295" s="28">
        <v>9653008139</v>
      </c>
      <c r="Z295" s="28">
        <v>9653008139</v>
      </c>
      <c r="AA295" s="28">
        <v>9653008139</v>
      </c>
    </row>
    <row r="296" spans="1:27" ht="90" x14ac:dyDescent="0.25">
      <c r="A296" s="25" t="s">
        <v>100</v>
      </c>
      <c r="B296" s="26" t="s">
        <v>101</v>
      </c>
      <c r="C296" s="27" t="s">
        <v>55</v>
      </c>
      <c r="D296" s="25" t="s">
        <v>48</v>
      </c>
      <c r="E296" s="25" t="s">
        <v>167</v>
      </c>
      <c r="F296" s="25" t="s">
        <v>168</v>
      </c>
      <c r="G296" s="25" t="s">
        <v>173</v>
      </c>
      <c r="H296" s="25" t="s">
        <v>174</v>
      </c>
      <c r="I296" s="25"/>
      <c r="J296" s="25"/>
      <c r="K296" s="25"/>
      <c r="L296" s="25"/>
      <c r="M296" s="25" t="s">
        <v>27</v>
      </c>
      <c r="N296" s="25" t="s">
        <v>175</v>
      </c>
      <c r="O296" s="25" t="s">
        <v>28</v>
      </c>
      <c r="P296" s="26" t="s">
        <v>56</v>
      </c>
      <c r="Q296" s="28">
        <v>683830956</v>
      </c>
      <c r="R296" s="28">
        <v>0</v>
      </c>
      <c r="S296" s="28">
        <v>0</v>
      </c>
      <c r="T296" s="28">
        <v>683830956</v>
      </c>
      <c r="U296" s="28">
        <v>0</v>
      </c>
      <c r="V296" s="28">
        <v>477655560</v>
      </c>
      <c r="W296" s="28">
        <v>206175396</v>
      </c>
      <c r="X296" s="28">
        <v>477655560</v>
      </c>
      <c r="Y296" s="28">
        <v>140311322</v>
      </c>
      <c r="Z296" s="28">
        <v>140311322</v>
      </c>
      <c r="AA296" s="28">
        <v>140311322</v>
      </c>
    </row>
    <row r="297" spans="1:27" ht="90" x14ac:dyDescent="0.25">
      <c r="A297" s="25" t="s">
        <v>100</v>
      </c>
      <c r="B297" s="26" t="s">
        <v>101</v>
      </c>
      <c r="C297" s="27" t="s">
        <v>55</v>
      </c>
      <c r="D297" s="25" t="s">
        <v>48</v>
      </c>
      <c r="E297" s="25" t="s">
        <v>167</v>
      </c>
      <c r="F297" s="25" t="s">
        <v>168</v>
      </c>
      <c r="G297" s="25" t="s">
        <v>173</v>
      </c>
      <c r="H297" s="25" t="s">
        <v>174</v>
      </c>
      <c r="I297" s="25"/>
      <c r="J297" s="25"/>
      <c r="K297" s="25"/>
      <c r="L297" s="25"/>
      <c r="M297" s="25" t="s">
        <v>27</v>
      </c>
      <c r="N297" s="25" t="s">
        <v>156</v>
      </c>
      <c r="O297" s="25" t="s">
        <v>28</v>
      </c>
      <c r="P297" s="26" t="s">
        <v>56</v>
      </c>
      <c r="Q297" s="28">
        <v>450474802</v>
      </c>
      <c r="R297" s="28">
        <v>0</v>
      </c>
      <c r="S297" s="28">
        <v>180218182</v>
      </c>
      <c r="T297" s="28">
        <v>270256620</v>
      </c>
      <c r="U297" s="28">
        <v>0</v>
      </c>
      <c r="V297" s="28">
        <v>241713816</v>
      </c>
      <c r="W297" s="28">
        <v>28542804</v>
      </c>
      <c r="X297" s="28">
        <v>241082984</v>
      </c>
      <c r="Y297" s="28">
        <v>67101164</v>
      </c>
      <c r="Z297" s="28">
        <v>67101164</v>
      </c>
      <c r="AA297" s="28">
        <v>67101164</v>
      </c>
    </row>
    <row r="298" spans="1:27" ht="56.25" x14ac:dyDescent="0.25">
      <c r="A298" s="25" t="s">
        <v>100</v>
      </c>
      <c r="B298" s="26" t="s">
        <v>101</v>
      </c>
      <c r="C298" s="27" t="s">
        <v>57</v>
      </c>
      <c r="D298" s="25" t="s">
        <v>48</v>
      </c>
      <c r="E298" s="25" t="s">
        <v>167</v>
      </c>
      <c r="F298" s="25" t="s">
        <v>168</v>
      </c>
      <c r="G298" s="25" t="s">
        <v>173</v>
      </c>
      <c r="H298" s="25" t="s">
        <v>177</v>
      </c>
      <c r="I298" s="25"/>
      <c r="J298" s="25"/>
      <c r="K298" s="25"/>
      <c r="L298" s="25"/>
      <c r="M298" s="25" t="s">
        <v>54</v>
      </c>
      <c r="N298" s="25" t="s">
        <v>163</v>
      </c>
      <c r="O298" s="25" t="s">
        <v>28</v>
      </c>
      <c r="P298" s="26" t="s">
        <v>58</v>
      </c>
      <c r="Q298" s="28">
        <v>2839332542</v>
      </c>
      <c r="R298" s="28">
        <v>467832116</v>
      </c>
      <c r="S298" s="28">
        <v>318228480</v>
      </c>
      <c r="T298" s="28">
        <v>2988936178</v>
      </c>
      <c r="U298" s="28">
        <v>0</v>
      </c>
      <c r="V298" s="28">
        <v>607748334</v>
      </c>
      <c r="W298" s="28">
        <v>2381187844</v>
      </c>
      <c r="X298" s="28">
        <v>587312724</v>
      </c>
      <c r="Y298" s="28">
        <v>44917728</v>
      </c>
      <c r="Z298" s="28">
        <v>44917728</v>
      </c>
      <c r="AA298" s="28">
        <v>44917728</v>
      </c>
    </row>
    <row r="299" spans="1:27" ht="56.25" x14ac:dyDescent="0.25">
      <c r="A299" s="25" t="s">
        <v>100</v>
      </c>
      <c r="B299" s="26" t="s">
        <v>101</v>
      </c>
      <c r="C299" s="27" t="s">
        <v>57</v>
      </c>
      <c r="D299" s="25" t="s">
        <v>48</v>
      </c>
      <c r="E299" s="25" t="s">
        <v>167</v>
      </c>
      <c r="F299" s="25" t="s">
        <v>168</v>
      </c>
      <c r="G299" s="25" t="s">
        <v>173</v>
      </c>
      <c r="H299" s="25" t="s">
        <v>177</v>
      </c>
      <c r="I299" s="25"/>
      <c r="J299" s="25"/>
      <c r="K299" s="25"/>
      <c r="L299" s="25"/>
      <c r="M299" s="25" t="s">
        <v>27</v>
      </c>
      <c r="N299" s="25" t="s">
        <v>156</v>
      </c>
      <c r="O299" s="25" t="s">
        <v>28</v>
      </c>
      <c r="P299" s="26" t="s">
        <v>58</v>
      </c>
      <c r="Q299" s="28">
        <v>13151054641</v>
      </c>
      <c r="R299" s="28">
        <v>0</v>
      </c>
      <c r="S299" s="28">
        <v>732448837</v>
      </c>
      <c r="T299" s="28">
        <v>12418605804</v>
      </c>
      <c r="U299" s="28">
        <v>0</v>
      </c>
      <c r="V299" s="28">
        <v>11939815473</v>
      </c>
      <c r="W299" s="28">
        <v>478790331</v>
      </c>
      <c r="X299" s="28">
        <v>11660896572</v>
      </c>
      <c r="Y299" s="28">
        <v>3849192298</v>
      </c>
      <c r="Z299" s="28">
        <v>3849192298</v>
      </c>
      <c r="AA299" s="28">
        <v>3849192298</v>
      </c>
    </row>
    <row r="300" spans="1:27" ht="45" x14ac:dyDescent="0.25">
      <c r="A300" s="25" t="s">
        <v>100</v>
      </c>
      <c r="B300" s="26" t="s">
        <v>101</v>
      </c>
      <c r="C300" s="27" t="s">
        <v>59</v>
      </c>
      <c r="D300" s="25" t="s">
        <v>48</v>
      </c>
      <c r="E300" s="25" t="s">
        <v>167</v>
      </c>
      <c r="F300" s="25" t="s">
        <v>168</v>
      </c>
      <c r="G300" s="25" t="s">
        <v>163</v>
      </c>
      <c r="H300" s="25" t="s">
        <v>178</v>
      </c>
      <c r="I300" s="25"/>
      <c r="J300" s="25"/>
      <c r="K300" s="25"/>
      <c r="L300" s="25"/>
      <c r="M300" s="25" t="s">
        <v>54</v>
      </c>
      <c r="N300" s="25" t="s">
        <v>179</v>
      </c>
      <c r="O300" s="25" t="s">
        <v>28</v>
      </c>
      <c r="P300" s="26" t="s">
        <v>60</v>
      </c>
      <c r="Q300" s="28">
        <v>4006638728</v>
      </c>
      <c r="R300" s="28">
        <v>233901515</v>
      </c>
      <c r="S300" s="28">
        <v>0</v>
      </c>
      <c r="T300" s="28">
        <v>4240540243</v>
      </c>
      <c r="U300" s="28">
        <v>0</v>
      </c>
      <c r="V300" s="28">
        <v>4240540243</v>
      </c>
      <c r="W300" s="28">
        <v>0</v>
      </c>
      <c r="X300" s="28">
        <v>4198408264</v>
      </c>
      <c r="Y300" s="28">
        <v>589246116</v>
      </c>
      <c r="Z300" s="28">
        <v>589246116</v>
      </c>
      <c r="AA300" s="28">
        <v>589246116</v>
      </c>
    </row>
    <row r="301" spans="1:27" ht="45" x14ac:dyDescent="0.25">
      <c r="A301" s="25" t="s">
        <v>100</v>
      </c>
      <c r="B301" s="26" t="s">
        <v>101</v>
      </c>
      <c r="C301" s="27" t="s">
        <v>59</v>
      </c>
      <c r="D301" s="25" t="s">
        <v>48</v>
      </c>
      <c r="E301" s="25" t="s">
        <v>167</v>
      </c>
      <c r="F301" s="25" t="s">
        <v>168</v>
      </c>
      <c r="G301" s="25" t="s">
        <v>163</v>
      </c>
      <c r="H301" s="25" t="s">
        <v>178</v>
      </c>
      <c r="I301" s="25"/>
      <c r="J301" s="25"/>
      <c r="K301" s="25"/>
      <c r="L301" s="25"/>
      <c r="M301" s="25" t="s">
        <v>27</v>
      </c>
      <c r="N301" s="25" t="s">
        <v>176</v>
      </c>
      <c r="O301" s="25" t="s">
        <v>28</v>
      </c>
      <c r="P301" s="26" t="s">
        <v>60</v>
      </c>
      <c r="Q301" s="28">
        <v>1274930401</v>
      </c>
      <c r="R301" s="28">
        <v>161141232</v>
      </c>
      <c r="S301" s="28">
        <v>0</v>
      </c>
      <c r="T301" s="28">
        <v>1436071633</v>
      </c>
      <c r="U301" s="28">
        <v>0</v>
      </c>
      <c r="V301" s="28">
        <v>1436071633</v>
      </c>
      <c r="W301" s="28">
        <v>0</v>
      </c>
      <c r="X301" s="28">
        <v>292423060</v>
      </c>
      <c r="Y301" s="28">
        <v>37094140</v>
      </c>
      <c r="Z301" s="28">
        <v>37094140</v>
      </c>
      <c r="AA301" s="28">
        <v>37094140</v>
      </c>
    </row>
    <row r="302" spans="1:27" ht="45" x14ac:dyDescent="0.25">
      <c r="A302" s="25" t="s">
        <v>100</v>
      </c>
      <c r="B302" s="26" t="s">
        <v>101</v>
      </c>
      <c r="C302" s="27" t="s">
        <v>59</v>
      </c>
      <c r="D302" s="25" t="s">
        <v>48</v>
      </c>
      <c r="E302" s="25" t="s">
        <v>167</v>
      </c>
      <c r="F302" s="25" t="s">
        <v>168</v>
      </c>
      <c r="G302" s="25" t="s">
        <v>163</v>
      </c>
      <c r="H302" s="25" t="s">
        <v>178</v>
      </c>
      <c r="I302" s="25"/>
      <c r="J302" s="25"/>
      <c r="K302" s="25"/>
      <c r="L302" s="25"/>
      <c r="M302" s="25" t="s">
        <v>27</v>
      </c>
      <c r="N302" s="25" t="s">
        <v>156</v>
      </c>
      <c r="O302" s="25" t="s">
        <v>28</v>
      </c>
      <c r="P302" s="26" t="s">
        <v>60</v>
      </c>
      <c r="Q302" s="28">
        <v>22736694213</v>
      </c>
      <c r="R302" s="28">
        <v>266438762</v>
      </c>
      <c r="S302" s="28">
        <v>320627748</v>
      </c>
      <c r="T302" s="28">
        <v>22682505227</v>
      </c>
      <c r="U302" s="28">
        <v>0</v>
      </c>
      <c r="V302" s="28">
        <v>15983689161</v>
      </c>
      <c r="W302" s="28">
        <v>6698816066</v>
      </c>
      <c r="X302" s="28">
        <v>15949167711</v>
      </c>
      <c r="Y302" s="28">
        <v>9562743850</v>
      </c>
      <c r="Z302" s="28">
        <v>9277595286</v>
      </c>
      <c r="AA302" s="28">
        <v>9277595286</v>
      </c>
    </row>
    <row r="303" spans="1:27" ht="56.25" x14ac:dyDescent="0.25">
      <c r="A303" s="25" t="s">
        <v>100</v>
      </c>
      <c r="B303" s="26" t="s">
        <v>101</v>
      </c>
      <c r="C303" s="27" t="s">
        <v>61</v>
      </c>
      <c r="D303" s="25" t="s">
        <v>48</v>
      </c>
      <c r="E303" s="25" t="s">
        <v>180</v>
      </c>
      <c r="F303" s="25" t="s">
        <v>168</v>
      </c>
      <c r="G303" s="25" t="s">
        <v>169</v>
      </c>
      <c r="H303" s="25" t="s">
        <v>177</v>
      </c>
      <c r="I303" s="25"/>
      <c r="J303" s="25"/>
      <c r="K303" s="25"/>
      <c r="L303" s="25"/>
      <c r="M303" s="25" t="s">
        <v>27</v>
      </c>
      <c r="N303" s="25" t="s">
        <v>156</v>
      </c>
      <c r="O303" s="25" t="s">
        <v>28</v>
      </c>
      <c r="P303" s="26" t="s">
        <v>58</v>
      </c>
      <c r="Q303" s="28">
        <v>131162378</v>
      </c>
      <c r="R303" s="28">
        <v>0</v>
      </c>
      <c r="S303" s="28">
        <v>0</v>
      </c>
      <c r="T303" s="28">
        <v>131162378</v>
      </c>
      <c r="U303" s="28">
        <v>0</v>
      </c>
      <c r="V303" s="28">
        <v>93410220</v>
      </c>
      <c r="W303" s="28">
        <v>37752158</v>
      </c>
      <c r="X303" s="28">
        <v>86290624</v>
      </c>
      <c r="Y303" s="28">
        <v>29662402</v>
      </c>
      <c r="Z303" s="28">
        <v>29662402</v>
      </c>
      <c r="AA303" s="28">
        <v>29662402</v>
      </c>
    </row>
    <row r="304" spans="1:27" ht="45" x14ac:dyDescent="0.25">
      <c r="A304" s="25" t="s">
        <v>100</v>
      </c>
      <c r="B304" s="26" t="s">
        <v>101</v>
      </c>
      <c r="C304" s="27" t="s">
        <v>183</v>
      </c>
      <c r="D304" s="25" t="s">
        <v>48</v>
      </c>
      <c r="E304" s="25" t="s">
        <v>180</v>
      </c>
      <c r="F304" s="25" t="s">
        <v>168</v>
      </c>
      <c r="G304" s="25" t="s">
        <v>170</v>
      </c>
      <c r="H304" s="25" t="s">
        <v>62</v>
      </c>
      <c r="I304" s="25"/>
      <c r="J304" s="25"/>
      <c r="K304" s="25"/>
      <c r="L304" s="25"/>
      <c r="M304" s="25" t="s">
        <v>27</v>
      </c>
      <c r="N304" s="25" t="s">
        <v>156</v>
      </c>
      <c r="O304" s="25" t="s">
        <v>28</v>
      </c>
      <c r="P304" s="26" t="s">
        <v>63</v>
      </c>
      <c r="Q304" s="28">
        <v>1177680901</v>
      </c>
      <c r="R304" s="28">
        <v>356926865</v>
      </c>
      <c r="S304" s="28">
        <v>40950000</v>
      </c>
      <c r="T304" s="28">
        <v>1493657766</v>
      </c>
      <c r="U304" s="28">
        <v>0</v>
      </c>
      <c r="V304" s="28">
        <v>1293109815</v>
      </c>
      <c r="W304" s="28">
        <v>200547951</v>
      </c>
      <c r="X304" s="28">
        <v>957290004</v>
      </c>
      <c r="Y304" s="28">
        <v>311242899</v>
      </c>
      <c r="Z304" s="28">
        <v>311242899</v>
      </c>
      <c r="AA304" s="28">
        <v>311242899</v>
      </c>
    </row>
    <row r="305" spans="1:27" ht="22.5" x14ac:dyDescent="0.25">
      <c r="A305" s="25" t="s">
        <v>102</v>
      </c>
      <c r="B305" s="26" t="s">
        <v>103</v>
      </c>
      <c r="C305" s="27" t="s">
        <v>34</v>
      </c>
      <c r="D305" s="25" t="s">
        <v>26</v>
      </c>
      <c r="E305" s="25" t="s">
        <v>157</v>
      </c>
      <c r="F305" s="25"/>
      <c r="G305" s="25"/>
      <c r="H305" s="25"/>
      <c r="I305" s="25"/>
      <c r="J305" s="25"/>
      <c r="K305" s="25"/>
      <c r="L305" s="25"/>
      <c r="M305" s="25" t="s">
        <v>27</v>
      </c>
      <c r="N305" s="25" t="s">
        <v>156</v>
      </c>
      <c r="O305" s="25" t="s">
        <v>28</v>
      </c>
      <c r="P305" s="26" t="s">
        <v>35</v>
      </c>
      <c r="Q305" s="28">
        <v>57764173</v>
      </c>
      <c r="R305" s="28">
        <v>2374868</v>
      </c>
      <c r="S305" s="28">
        <v>0</v>
      </c>
      <c r="T305" s="28">
        <v>60139041</v>
      </c>
      <c r="U305" s="28">
        <v>0</v>
      </c>
      <c r="V305" s="28">
        <v>60139041</v>
      </c>
      <c r="W305" s="28">
        <v>0</v>
      </c>
      <c r="X305" s="28">
        <v>9669344</v>
      </c>
      <c r="Y305" s="28">
        <v>9019344</v>
      </c>
      <c r="Z305" s="28">
        <v>9019344</v>
      </c>
      <c r="AA305" s="28">
        <v>9019344</v>
      </c>
    </row>
    <row r="306" spans="1:27" ht="22.5" x14ac:dyDescent="0.25">
      <c r="A306" s="25" t="s">
        <v>102</v>
      </c>
      <c r="B306" s="26" t="s">
        <v>103</v>
      </c>
      <c r="C306" s="27" t="s">
        <v>146</v>
      </c>
      <c r="D306" s="25" t="s">
        <v>26</v>
      </c>
      <c r="E306" s="25" t="s">
        <v>158</v>
      </c>
      <c r="F306" s="25" t="s">
        <v>158</v>
      </c>
      <c r="G306" s="25" t="s">
        <v>155</v>
      </c>
      <c r="H306" s="25" t="s">
        <v>159</v>
      </c>
      <c r="I306" s="25"/>
      <c r="J306" s="25"/>
      <c r="K306" s="25"/>
      <c r="L306" s="25"/>
      <c r="M306" s="25" t="s">
        <v>27</v>
      </c>
      <c r="N306" s="25" t="s">
        <v>156</v>
      </c>
      <c r="O306" s="25" t="s">
        <v>28</v>
      </c>
      <c r="P306" s="26" t="s">
        <v>147</v>
      </c>
      <c r="Q306" s="28">
        <v>0</v>
      </c>
      <c r="R306" s="28">
        <v>5000000</v>
      </c>
      <c r="S306" s="28">
        <v>0</v>
      </c>
      <c r="T306" s="28">
        <v>5000000</v>
      </c>
      <c r="U306" s="28">
        <v>0</v>
      </c>
      <c r="V306" s="28">
        <v>5000000</v>
      </c>
      <c r="W306" s="28">
        <v>0</v>
      </c>
      <c r="X306" s="28">
        <v>5000000</v>
      </c>
      <c r="Y306" s="28">
        <v>5000000</v>
      </c>
      <c r="Z306" s="28">
        <v>5000000</v>
      </c>
      <c r="AA306" s="28">
        <v>5000000</v>
      </c>
    </row>
    <row r="307" spans="1:27" ht="22.5" x14ac:dyDescent="0.25">
      <c r="A307" s="25" t="s">
        <v>102</v>
      </c>
      <c r="B307" s="26" t="s">
        <v>103</v>
      </c>
      <c r="C307" s="27" t="s">
        <v>44</v>
      </c>
      <c r="D307" s="25" t="s">
        <v>26</v>
      </c>
      <c r="E307" s="25" t="s">
        <v>166</v>
      </c>
      <c r="F307" s="25" t="s">
        <v>155</v>
      </c>
      <c r="G307" s="25"/>
      <c r="H307" s="25"/>
      <c r="I307" s="25"/>
      <c r="J307" s="25"/>
      <c r="K307" s="25"/>
      <c r="L307" s="25"/>
      <c r="M307" s="25" t="s">
        <v>27</v>
      </c>
      <c r="N307" s="25" t="s">
        <v>156</v>
      </c>
      <c r="O307" s="25" t="s">
        <v>28</v>
      </c>
      <c r="P307" s="26" t="s">
        <v>45</v>
      </c>
      <c r="Q307" s="28">
        <v>89769433</v>
      </c>
      <c r="R307" s="28">
        <v>10100000</v>
      </c>
      <c r="S307" s="28">
        <v>0</v>
      </c>
      <c r="T307" s="28">
        <v>99869433</v>
      </c>
      <c r="U307" s="28">
        <v>0</v>
      </c>
      <c r="V307" s="28">
        <v>99869433</v>
      </c>
      <c r="W307" s="28">
        <v>0</v>
      </c>
      <c r="X307" s="28">
        <v>98865868</v>
      </c>
      <c r="Y307" s="28">
        <v>98865868</v>
      </c>
      <c r="Z307" s="28">
        <v>98865868</v>
      </c>
      <c r="AA307" s="28">
        <v>98865868</v>
      </c>
    </row>
    <row r="308" spans="1:27" ht="56.25" x14ac:dyDescent="0.25">
      <c r="A308" s="25" t="s">
        <v>102</v>
      </c>
      <c r="B308" s="26" t="s">
        <v>103</v>
      </c>
      <c r="C308" s="27" t="s">
        <v>49</v>
      </c>
      <c r="D308" s="25" t="s">
        <v>48</v>
      </c>
      <c r="E308" s="25" t="s">
        <v>167</v>
      </c>
      <c r="F308" s="25" t="s">
        <v>168</v>
      </c>
      <c r="G308" s="25" t="s">
        <v>170</v>
      </c>
      <c r="H308" s="25" t="s">
        <v>171</v>
      </c>
      <c r="I308" s="25"/>
      <c r="J308" s="25"/>
      <c r="K308" s="25"/>
      <c r="L308" s="25"/>
      <c r="M308" s="25" t="s">
        <v>27</v>
      </c>
      <c r="N308" s="25" t="s">
        <v>156</v>
      </c>
      <c r="O308" s="25" t="s">
        <v>28</v>
      </c>
      <c r="P308" s="26" t="s">
        <v>50</v>
      </c>
      <c r="Q308" s="28">
        <v>210570750</v>
      </c>
      <c r="R308" s="28">
        <v>1000000</v>
      </c>
      <c r="S308" s="28">
        <v>0</v>
      </c>
      <c r="T308" s="28">
        <v>211570750</v>
      </c>
      <c r="U308" s="28">
        <v>0</v>
      </c>
      <c r="V308" s="28">
        <v>164680000</v>
      </c>
      <c r="W308" s="28">
        <v>46890750</v>
      </c>
      <c r="X308" s="28">
        <v>163338959</v>
      </c>
      <c r="Y308" s="28">
        <v>53978895</v>
      </c>
      <c r="Z308" s="28">
        <v>53978895</v>
      </c>
      <c r="AA308" s="28">
        <v>53978895</v>
      </c>
    </row>
    <row r="309" spans="1:27" ht="56.25" x14ac:dyDescent="0.25">
      <c r="A309" s="25" t="s">
        <v>102</v>
      </c>
      <c r="B309" s="26" t="s">
        <v>103</v>
      </c>
      <c r="C309" s="27" t="s">
        <v>51</v>
      </c>
      <c r="D309" s="25" t="s">
        <v>48</v>
      </c>
      <c r="E309" s="25" t="s">
        <v>167</v>
      </c>
      <c r="F309" s="25" t="s">
        <v>168</v>
      </c>
      <c r="G309" s="25" t="s">
        <v>172</v>
      </c>
      <c r="H309" s="25" t="s">
        <v>52</v>
      </c>
      <c r="I309" s="25"/>
      <c r="J309" s="25"/>
      <c r="K309" s="25"/>
      <c r="L309" s="25"/>
      <c r="M309" s="25" t="s">
        <v>27</v>
      </c>
      <c r="N309" s="25" t="s">
        <v>156</v>
      </c>
      <c r="O309" s="25" t="s">
        <v>28</v>
      </c>
      <c r="P309" s="26" t="s">
        <v>53</v>
      </c>
      <c r="Q309" s="28">
        <v>2290710267</v>
      </c>
      <c r="R309" s="28">
        <v>0</v>
      </c>
      <c r="S309" s="28">
        <v>0</v>
      </c>
      <c r="T309" s="28">
        <v>2290710267</v>
      </c>
      <c r="U309" s="28">
        <v>0</v>
      </c>
      <c r="V309" s="28">
        <v>326764372</v>
      </c>
      <c r="W309" s="28">
        <v>1963945895</v>
      </c>
      <c r="X309" s="28">
        <v>325554060</v>
      </c>
      <c r="Y309" s="28">
        <v>157971949</v>
      </c>
      <c r="Z309" s="28">
        <v>157971949</v>
      </c>
      <c r="AA309" s="28">
        <v>157971949</v>
      </c>
    </row>
    <row r="310" spans="1:27" ht="90" x14ac:dyDescent="0.25">
      <c r="A310" s="25" t="s">
        <v>102</v>
      </c>
      <c r="B310" s="26" t="s">
        <v>103</v>
      </c>
      <c r="C310" s="27" t="s">
        <v>55</v>
      </c>
      <c r="D310" s="25" t="s">
        <v>48</v>
      </c>
      <c r="E310" s="25" t="s">
        <v>167</v>
      </c>
      <c r="F310" s="25" t="s">
        <v>168</v>
      </c>
      <c r="G310" s="25" t="s">
        <v>173</v>
      </c>
      <c r="H310" s="25" t="s">
        <v>174</v>
      </c>
      <c r="I310" s="25"/>
      <c r="J310" s="25"/>
      <c r="K310" s="25"/>
      <c r="L310" s="25"/>
      <c r="M310" s="25" t="s">
        <v>54</v>
      </c>
      <c r="N310" s="25" t="s">
        <v>163</v>
      </c>
      <c r="O310" s="25" t="s">
        <v>28</v>
      </c>
      <c r="P310" s="26" t="s">
        <v>56</v>
      </c>
      <c r="Q310" s="28">
        <v>78801297734</v>
      </c>
      <c r="R310" s="28">
        <v>1002982361</v>
      </c>
      <c r="S310" s="28">
        <v>17479558</v>
      </c>
      <c r="T310" s="28">
        <v>79786800537</v>
      </c>
      <c r="U310" s="28">
        <v>0</v>
      </c>
      <c r="V310" s="28">
        <v>79297875337</v>
      </c>
      <c r="W310" s="28">
        <v>488925200</v>
      </c>
      <c r="X310" s="28">
        <v>78732823171</v>
      </c>
      <c r="Y310" s="28">
        <v>22413668836</v>
      </c>
      <c r="Z310" s="28">
        <v>22413668836</v>
      </c>
      <c r="AA310" s="28">
        <v>22413668836</v>
      </c>
    </row>
    <row r="311" spans="1:27" ht="90" x14ac:dyDescent="0.25">
      <c r="A311" s="25" t="s">
        <v>102</v>
      </c>
      <c r="B311" s="26" t="s">
        <v>103</v>
      </c>
      <c r="C311" s="27" t="s">
        <v>55</v>
      </c>
      <c r="D311" s="25" t="s">
        <v>48</v>
      </c>
      <c r="E311" s="25" t="s">
        <v>167</v>
      </c>
      <c r="F311" s="25" t="s">
        <v>168</v>
      </c>
      <c r="G311" s="25" t="s">
        <v>173</v>
      </c>
      <c r="H311" s="25" t="s">
        <v>174</v>
      </c>
      <c r="I311" s="25"/>
      <c r="J311" s="25"/>
      <c r="K311" s="25"/>
      <c r="L311" s="25"/>
      <c r="M311" s="25" t="s">
        <v>27</v>
      </c>
      <c r="N311" s="25" t="s">
        <v>175</v>
      </c>
      <c r="O311" s="25" t="s">
        <v>28</v>
      </c>
      <c r="P311" s="26" t="s">
        <v>56</v>
      </c>
      <c r="Q311" s="28">
        <v>1076610729</v>
      </c>
      <c r="R311" s="28">
        <v>0</v>
      </c>
      <c r="S311" s="28">
        <v>0</v>
      </c>
      <c r="T311" s="28">
        <v>1076610729</v>
      </c>
      <c r="U311" s="28">
        <v>0</v>
      </c>
      <c r="V311" s="28">
        <v>751145944</v>
      </c>
      <c r="W311" s="28">
        <v>325464785</v>
      </c>
      <c r="X311" s="28">
        <v>751145944</v>
      </c>
      <c r="Y311" s="28">
        <v>231641692</v>
      </c>
      <c r="Z311" s="28">
        <v>231641692</v>
      </c>
      <c r="AA311" s="28">
        <v>231641692</v>
      </c>
    </row>
    <row r="312" spans="1:27" ht="90" x14ac:dyDescent="0.25">
      <c r="A312" s="25" t="s">
        <v>102</v>
      </c>
      <c r="B312" s="26" t="s">
        <v>103</v>
      </c>
      <c r="C312" s="27" t="s">
        <v>55</v>
      </c>
      <c r="D312" s="25" t="s">
        <v>48</v>
      </c>
      <c r="E312" s="25" t="s">
        <v>167</v>
      </c>
      <c r="F312" s="25" t="s">
        <v>168</v>
      </c>
      <c r="G312" s="25" t="s">
        <v>173</v>
      </c>
      <c r="H312" s="25" t="s">
        <v>174</v>
      </c>
      <c r="I312" s="25"/>
      <c r="J312" s="25"/>
      <c r="K312" s="25"/>
      <c r="L312" s="25"/>
      <c r="M312" s="25" t="s">
        <v>27</v>
      </c>
      <c r="N312" s="25" t="s">
        <v>156</v>
      </c>
      <c r="O312" s="25" t="s">
        <v>28</v>
      </c>
      <c r="P312" s="26" t="s">
        <v>56</v>
      </c>
      <c r="Q312" s="28">
        <v>757776692</v>
      </c>
      <c r="R312" s="28">
        <v>0</v>
      </c>
      <c r="S312" s="28">
        <v>0</v>
      </c>
      <c r="T312" s="28">
        <v>757776692</v>
      </c>
      <c r="U312" s="28">
        <v>0</v>
      </c>
      <c r="V312" s="28">
        <v>688251718</v>
      </c>
      <c r="W312" s="28">
        <v>69524974</v>
      </c>
      <c r="X312" s="28">
        <v>491558692</v>
      </c>
      <c r="Y312" s="28">
        <v>147246796</v>
      </c>
      <c r="Z312" s="28">
        <v>147246796</v>
      </c>
      <c r="AA312" s="28">
        <v>147246796</v>
      </c>
    </row>
    <row r="313" spans="1:27" ht="56.25" x14ac:dyDescent="0.25">
      <c r="A313" s="25" t="s">
        <v>102</v>
      </c>
      <c r="B313" s="26" t="s">
        <v>103</v>
      </c>
      <c r="C313" s="27" t="s">
        <v>57</v>
      </c>
      <c r="D313" s="25" t="s">
        <v>48</v>
      </c>
      <c r="E313" s="25" t="s">
        <v>167</v>
      </c>
      <c r="F313" s="25" t="s">
        <v>168</v>
      </c>
      <c r="G313" s="25" t="s">
        <v>173</v>
      </c>
      <c r="H313" s="25" t="s">
        <v>177</v>
      </c>
      <c r="I313" s="25"/>
      <c r="J313" s="25"/>
      <c r="K313" s="25"/>
      <c r="L313" s="25"/>
      <c r="M313" s="25" t="s">
        <v>54</v>
      </c>
      <c r="N313" s="25" t="s">
        <v>163</v>
      </c>
      <c r="O313" s="25" t="s">
        <v>28</v>
      </c>
      <c r="P313" s="26" t="s">
        <v>58</v>
      </c>
      <c r="Q313" s="28">
        <v>1003986761</v>
      </c>
      <c r="R313" s="28">
        <v>89034955</v>
      </c>
      <c r="S313" s="28">
        <v>61325280</v>
      </c>
      <c r="T313" s="28">
        <v>1031696436</v>
      </c>
      <c r="U313" s="28">
        <v>0</v>
      </c>
      <c r="V313" s="28">
        <v>946533293</v>
      </c>
      <c r="W313" s="28">
        <v>85163143</v>
      </c>
      <c r="X313" s="28">
        <v>208950364</v>
      </c>
      <c r="Y313" s="28">
        <v>37158949</v>
      </c>
      <c r="Z313" s="28">
        <v>37158949</v>
      </c>
      <c r="AA313" s="28">
        <v>37158949</v>
      </c>
    </row>
    <row r="314" spans="1:27" ht="56.25" x14ac:dyDescent="0.25">
      <c r="A314" s="25" t="s">
        <v>102</v>
      </c>
      <c r="B314" s="26" t="s">
        <v>103</v>
      </c>
      <c r="C314" s="27" t="s">
        <v>57</v>
      </c>
      <c r="D314" s="25" t="s">
        <v>48</v>
      </c>
      <c r="E314" s="25" t="s">
        <v>167</v>
      </c>
      <c r="F314" s="25" t="s">
        <v>168</v>
      </c>
      <c r="G314" s="25" t="s">
        <v>173</v>
      </c>
      <c r="H314" s="25" t="s">
        <v>177</v>
      </c>
      <c r="I314" s="25"/>
      <c r="J314" s="25"/>
      <c r="K314" s="25"/>
      <c r="L314" s="25"/>
      <c r="M314" s="25" t="s">
        <v>27</v>
      </c>
      <c r="N314" s="25" t="s">
        <v>156</v>
      </c>
      <c r="O314" s="25" t="s">
        <v>28</v>
      </c>
      <c r="P314" s="26" t="s">
        <v>58</v>
      </c>
      <c r="Q314" s="28">
        <v>11690232530</v>
      </c>
      <c r="R314" s="28">
        <v>3670300476</v>
      </c>
      <c r="S314" s="28">
        <v>107569508</v>
      </c>
      <c r="T314" s="28">
        <v>15252963498</v>
      </c>
      <c r="U314" s="28">
        <v>0</v>
      </c>
      <c r="V314" s="28">
        <v>9777946203</v>
      </c>
      <c r="W314" s="28">
        <v>5475017295</v>
      </c>
      <c r="X314" s="28">
        <v>9600071497</v>
      </c>
      <c r="Y314" s="28">
        <v>3050066497</v>
      </c>
      <c r="Z314" s="28">
        <v>3050066497</v>
      </c>
      <c r="AA314" s="28">
        <v>3050066497</v>
      </c>
    </row>
    <row r="315" spans="1:27" ht="45" x14ac:dyDescent="0.25">
      <c r="A315" s="25" t="s">
        <v>102</v>
      </c>
      <c r="B315" s="26" t="s">
        <v>103</v>
      </c>
      <c r="C315" s="27" t="s">
        <v>59</v>
      </c>
      <c r="D315" s="25" t="s">
        <v>48</v>
      </c>
      <c r="E315" s="25" t="s">
        <v>167</v>
      </c>
      <c r="F315" s="25" t="s">
        <v>168</v>
      </c>
      <c r="G315" s="25" t="s">
        <v>163</v>
      </c>
      <c r="H315" s="25" t="s">
        <v>178</v>
      </c>
      <c r="I315" s="25"/>
      <c r="J315" s="25"/>
      <c r="K315" s="25"/>
      <c r="L315" s="25"/>
      <c r="M315" s="25" t="s">
        <v>54</v>
      </c>
      <c r="N315" s="25" t="s">
        <v>179</v>
      </c>
      <c r="O315" s="25" t="s">
        <v>28</v>
      </c>
      <c r="P315" s="26" t="s">
        <v>60</v>
      </c>
      <c r="Q315" s="28">
        <v>3903056586</v>
      </c>
      <c r="R315" s="28">
        <v>506171405</v>
      </c>
      <c r="S315" s="28">
        <v>0</v>
      </c>
      <c r="T315" s="28">
        <v>4409227991</v>
      </c>
      <c r="U315" s="28">
        <v>0</v>
      </c>
      <c r="V315" s="28">
        <v>4394016762</v>
      </c>
      <c r="W315" s="28">
        <v>15211229</v>
      </c>
      <c r="X315" s="28">
        <v>4394016762</v>
      </c>
      <c r="Y315" s="28">
        <v>668923357</v>
      </c>
      <c r="Z315" s="28">
        <v>668923357</v>
      </c>
      <c r="AA315" s="28">
        <v>668923357</v>
      </c>
    </row>
    <row r="316" spans="1:27" ht="45" x14ac:dyDescent="0.25">
      <c r="A316" s="25" t="s">
        <v>102</v>
      </c>
      <c r="B316" s="26" t="s">
        <v>103</v>
      </c>
      <c r="C316" s="27" t="s">
        <v>59</v>
      </c>
      <c r="D316" s="25" t="s">
        <v>48</v>
      </c>
      <c r="E316" s="25" t="s">
        <v>167</v>
      </c>
      <c r="F316" s="25" t="s">
        <v>168</v>
      </c>
      <c r="G316" s="25" t="s">
        <v>163</v>
      </c>
      <c r="H316" s="25" t="s">
        <v>178</v>
      </c>
      <c r="I316" s="25"/>
      <c r="J316" s="25"/>
      <c r="K316" s="25"/>
      <c r="L316" s="25"/>
      <c r="M316" s="25" t="s">
        <v>27</v>
      </c>
      <c r="N316" s="25" t="s">
        <v>176</v>
      </c>
      <c r="O316" s="25" t="s">
        <v>28</v>
      </c>
      <c r="P316" s="26" t="s">
        <v>60</v>
      </c>
      <c r="Q316" s="28">
        <v>1849481368</v>
      </c>
      <c r="R316" s="28">
        <v>192332383</v>
      </c>
      <c r="S316" s="28">
        <v>0</v>
      </c>
      <c r="T316" s="28">
        <v>2041813751</v>
      </c>
      <c r="U316" s="28">
        <v>0</v>
      </c>
      <c r="V316" s="28">
        <v>1742655709</v>
      </c>
      <c r="W316" s="28">
        <v>299158042</v>
      </c>
      <c r="X316" s="28">
        <v>1007422074</v>
      </c>
      <c r="Y316" s="28">
        <v>332603864</v>
      </c>
      <c r="Z316" s="28">
        <v>332603864</v>
      </c>
      <c r="AA316" s="28">
        <v>332603864</v>
      </c>
    </row>
    <row r="317" spans="1:27" ht="45" x14ac:dyDescent="0.25">
      <c r="A317" s="25" t="s">
        <v>102</v>
      </c>
      <c r="B317" s="26" t="s">
        <v>103</v>
      </c>
      <c r="C317" s="27" t="s">
        <v>59</v>
      </c>
      <c r="D317" s="25" t="s">
        <v>48</v>
      </c>
      <c r="E317" s="25" t="s">
        <v>167</v>
      </c>
      <c r="F317" s="25" t="s">
        <v>168</v>
      </c>
      <c r="G317" s="25" t="s">
        <v>163</v>
      </c>
      <c r="H317" s="25" t="s">
        <v>178</v>
      </c>
      <c r="I317" s="25"/>
      <c r="J317" s="25"/>
      <c r="K317" s="25"/>
      <c r="L317" s="25"/>
      <c r="M317" s="25" t="s">
        <v>27</v>
      </c>
      <c r="N317" s="25" t="s">
        <v>156</v>
      </c>
      <c r="O317" s="25" t="s">
        <v>28</v>
      </c>
      <c r="P317" s="26" t="s">
        <v>60</v>
      </c>
      <c r="Q317" s="28">
        <v>25755913780</v>
      </c>
      <c r="R317" s="28">
        <v>450522516</v>
      </c>
      <c r="S317" s="28">
        <v>0</v>
      </c>
      <c r="T317" s="28">
        <v>26206436296</v>
      </c>
      <c r="U317" s="28">
        <v>0</v>
      </c>
      <c r="V317" s="28">
        <v>17905185377</v>
      </c>
      <c r="W317" s="28">
        <v>8301250919</v>
      </c>
      <c r="X317" s="28">
        <v>17756632353</v>
      </c>
      <c r="Y317" s="28">
        <v>10999846152</v>
      </c>
      <c r="Z317" s="28">
        <v>10999846152</v>
      </c>
      <c r="AA317" s="28">
        <v>10999846152</v>
      </c>
    </row>
    <row r="318" spans="1:27" ht="56.25" x14ac:dyDescent="0.25">
      <c r="A318" s="25" t="s">
        <v>102</v>
      </c>
      <c r="B318" s="26" t="s">
        <v>103</v>
      </c>
      <c r="C318" s="27" t="s">
        <v>61</v>
      </c>
      <c r="D318" s="25" t="s">
        <v>48</v>
      </c>
      <c r="E318" s="25" t="s">
        <v>180</v>
      </c>
      <c r="F318" s="25" t="s">
        <v>168</v>
      </c>
      <c r="G318" s="25" t="s">
        <v>169</v>
      </c>
      <c r="H318" s="25" t="s">
        <v>177</v>
      </c>
      <c r="I318" s="25"/>
      <c r="J318" s="25"/>
      <c r="K318" s="25"/>
      <c r="L318" s="25"/>
      <c r="M318" s="25" t="s">
        <v>27</v>
      </c>
      <c r="N318" s="25" t="s">
        <v>156</v>
      </c>
      <c r="O318" s="25" t="s">
        <v>28</v>
      </c>
      <c r="P318" s="26" t="s">
        <v>58</v>
      </c>
      <c r="Q318" s="28">
        <v>131543824</v>
      </c>
      <c r="R318" s="28">
        <v>0</v>
      </c>
      <c r="S318" s="28">
        <v>0</v>
      </c>
      <c r="T318" s="28">
        <v>131543824</v>
      </c>
      <c r="U318" s="28">
        <v>0</v>
      </c>
      <c r="V318" s="28">
        <v>93791666</v>
      </c>
      <c r="W318" s="28">
        <v>37752158</v>
      </c>
      <c r="X318" s="28">
        <v>86815452</v>
      </c>
      <c r="Y318" s="28">
        <v>32883812</v>
      </c>
      <c r="Z318" s="28">
        <v>32883812</v>
      </c>
      <c r="AA318" s="28">
        <v>32883812</v>
      </c>
    </row>
    <row r="319" spans="1:27" ht="45" x14ac:dyDescent="0.25">
      <c r="A319" s="25" t="s">
        <v>102</v>
      </c>
      <c r="B319" s="26" t="s">
        <v>103</v>
      </c>
      <c r="C319" s="27" t="s">
        <v>183</v>
      </c>
      <c r="D319" s="25" t="s">
        <v>48</v>
      </c>
      <c r="E319" s="25" t="s">
        <v>180</v>
      </c>
      <c r="F319" s="25" t="s">
        <v>168</v>
      </c>
      <c r="G319" s="25" t="s">
        <v>170</v>
      </c>
      <c r="H319" s="25" t="s">
        <v>62</v>
      </c>
      <c r="I319" s="25"/>
      <c r="J319" s="25"/>
      <c r="K319" s="25"/>
      <c r="L319" s="25"/>
      <c r="M319" s="25" t="s">
        <v>27</v>
      </c>
      <c r="N319" s="25" t="s">
        <v>156</v>
      </c>
      <c r="O319" s="25" t="s">
        <v>28</v>
      </c>
      <c r="P319" s="26" t="s">
        <v>63</v>
      </c>
      <c r="Q319" s="28">
        <v>1638351657</v>
      </c>
      <c r="R319" s="28">
        <v>330440554</v>
      </c>
      <c r="S319" s="28">
        <v>5592624</v>
      </c>
      <c r="T319" s="28">
        <v>1963199587</v>
      </c>
      <c r="U319" s="28">
        <v>0</v>
      </c>
      <c r="V319" s="28">
        <v>1864610361</v>
      </c>
      <c r="W319" s="28">
        <v>98589226</v>
      </c>
      <c r="X319" s="28">
        <v>1625070116</v>
      </c>
      <c r="Y319" s="28">
        <v>593322200</v>
      </c>
      <c r="Z319" s="28">
        <v>593322200</v>
      </c>
      <c r="AA319" s="28">
        <v>593322200</v>
      </c>
    </row>
    <row r="320" spans="1:27" ht="22.5" x14ac:dyDescent="0.25">
      <c r="A320" s="25" t="s">
        <v>104</v>
      </c>
      <c r="B320" s="26" t="s">
        <v>105</v>
      </c>
      <c r="C320" s="27" t="s">
        <v>34</v>
      </c>
      <c r="D320" s="25" t="s">
        <v>26</v>
      </c>
      <c r="E320" s="25" t="s">
        <v>157</v>
      </c>
      <c r="F320" s="25"/>
      <c r="G320" s="25"/>
      <c r="H320" s="25"/>
      <c r="I320" s="25"/>
      <c r="J320" s="25"/>
      <c r="K320" s="25"/>
      <c r="L320" s="25"/>
      <c r="M320" s="25" t="s">
        <v>27</v>
      </c>
      <c r="N320" s="25" t="s">
        <v>156</v>
      </c>
      <c r="O320" s="25" t="s">
        <v>28</v>
      </c>
      <c r="P320" s="26" t="s">
        <v>35</v>
      </c>
      <c r="Q320" s="28">
        <v>319590747</v>
      </c>
      <c r="R320" s="28">
        <v>6322446</v>
      </c>
      <c r="S320" s="28">
        <v>0</v>
      </c>
      <c r="T320" s="28">
        <v>325913193</v>
      </c>
      <c r="U320" s="28">
        <v>0</v>
      </c>
      <c r="V320" s="28">
        <v>77654733</v>
      </c>
      <c r="W320" s="28">
        <v>248258460</v>
      </c>
      <c r="X320" s="28">
        <v>1932041</v>
      </c>
      <c r="Y320" s="28">
        <v>1703654</v>
      </c>
      <c r="Z320" s="28">
        <v>1703654</v>
      </c>
      <c r="AA320" s="28">
        <v>1703654</v>
      </c>
    </row>
    <row r="321" spans="1:27" ht="22.5" x14ac:dyDescent="0.25">
      <c r="A321" s="25" t="s">
        <v>104</v>
      </c>
      <c r="B321" s="26" t="s">
        <v>105</v>
      </c>
      <c r="C321" s="27" t="s">
        <v>44</v>
      </c>
      <c r="D321" s="25" t="s">
        <v>26</v>
      </c>
      <c r="E321" s="25" t="s">
        <v>166</v>
      </c>
      <c r="F321" s="25" t="s">
        <v>155</v>
      </c>
      <c r="G321" s="25"/>
      <c r="H321" s="25"/>
      <c r="I321" s="25"/>
      <c r="J321" s="25"/>
      <c r="K321" s="25"/>
      <c r="L321" s="25"/>
      <c r="M321" s="25" t="s">
        <v>27</v>
      </c>
      <c r="N321" s="25" t="s">
        <v>156</v>
      </c>
      <c r="O321" s="25" t="s">
        <v>28</v>
      </c>
      <c r="P321" s="26" t="s">
        <v>45</v>
      </c>
      <c r="Q321" s="28">
        <v>148878784</v>
      </c>
      <c r="R321" s="28">
        <v>0</v>
      </c>
      <c r="S321" s="28">
        <v>0</v>
      </c>
      <c r="T321" s="28">
        <v>148878784</v>
      </c>
      <c r="U321" s="28">
        <v>0</v>
      </c>
      <c r="V321" s="28">
        <v>148878784</v>
      </c>
      <c r="W321" s="28">
        <v>0</v>
      </c>
      <c r="X321" s="28">
        <v>119582356</v>
      </c>
      <c r="Y321" s="28">
        <v>119393900</v>
      </c>
      <c r="Z321" s="28">
        <v>119393900</v>
      </c>
      <c r="AA321" s="28">
        <v>119393900</v>
      </c>
    </row>
    <row r="322" spans="1:27" ht="56.25" x14ac:dyDescent="0.25">
      <c r="A322" s="25" t="s">
        <v>104</v>
      </c>
      <c r="B322" s="26" t="s">
        <v>105</v>
      </c>
      <c r="C322" s="27" t="s">
        <v>49</v>
      </c>
      <c r="D322" s="25" t="s">
        <v>48</v>
      </c>
      <c r="E322" s="25" t="s">
        <v>167</v>
      </c>
      <c r="F322" s="25" t="s">
        <v>168</v>
      </c>
      <c r="G322" s="25" t="s">
        <v>170</v>
      </c>
      <c r="H322" s="25" t="s">
        <v>171</v>
      </c>
      <c r="I322" s="25"/>
      <c r="J322" s="25"/>
      <c r="K322" s="25"/>
      <c r="L322" s="25"/>
      <c r="M322" s="25" t="s">
        <v>27</v>
      </c>
      <c r="N322" s="25" t="s">
        <v>156</v>
      </c>
      <c r="O322" s="25" t="s">
        <v>28</v>
      </c>
      <c r="P322" s="26" t="s">
        <v>50</v>
      </c>
      <c r="Q322" s="28">
        <v>559728000</v>
      </c>
      <c r="R322" s="28">
        <v>5000000</v>
      </c>
      <c r="S322" s="28">
        <v>6489000</v>
      </c>
      <c r="T322" s="28">
        <v>558239000</v>
      </c>
      <c r="U322" s="28">
        <v>0</v>
      </c>
      <c r="V322" s="28">
        <v>341883000</v>
      </c>
      <c r="W322" s="28">
        <v>216356000</v>
      </c>
      <c r="X322" s="28">
        <v>253974612</v>
      </c>
      <c r="Y322" s="28">
        <v>66406079</v>
      </c>
      <c r="Z322" s="28">
        <v>66406079</v>
      </c>
      <c r="AA322" s="28">
        <v>66406079</v>
      </c>
    </row>
    <row r="323" spans="1:27" ht="56.25" x14ac:dyDescent="0.25">
      <c r="A323" s="25" t="s">
        <v>104</v>
      </c>
      <c r="B323" s="26" t="s">
        <v>105</v>
      </c>
      <c r="C323" s="27" t="s">
        <v>51</v>
      </c>
      <c r="D323" s="25" t="s">
        <v>48</v>
      </c>
      <c r="E323" s="25" t="s">
        <v>167</v>
      </c>
      <c r="F323" s="25" t="s">
        <v>168</v>
      </c>
      <c r="G323" s="25" t="s">
        <v>172</v>
      </c>
      <c r="H323" s="25" t="s">
        <v>52</v>
      </c>
      <c r="I323" s="25"/>
      <c r="J323" s="25"/>
      <c r="K323" s="25"/>
      <c r="L323" s="25"/>
      <c r="M323" s="25" t="s">
        <v>27</v>
      </c>
      <c r="N323" s="25" t="s">
        <v>156</v>
      </c>
      <c r="O323" s="25" t="s">
        <v>28</v>
      </c>
      <c r="P323" s="26" t="s">
        <v>53</v>
      </c>
      <c r="Q323" s="28">
        <v>4825171779</v>
      </c>
      <c r="R323" s="28">
        <v>0</v>
      </c>
      <c r="S323" s="28">
        <v>0</v>
      </c>
      <c r="T323" s="28">
        <v>4825171779</v>
      </c>
      <c r="U323" s="28">
        <v>0</v>
      </c>
      <c r="V323" s="28">
        <v>134315920</v>
      </c>
      <c r="W323" s="28">
        <v>4690855859</v>
      </c>
      <c r="X323" s="28">
        <v>95298770</v>
      </c>
      <c r="Y323" s="28">
        <v>21485028</v>
      </c>
      <c r="Z323" s="28">
        <v>21485028</v>
      </c>
      <c r="AA323" s="28">
        <v>21485028</v>
      </c>
    </row>
    <row r="324" spans="1:27" ht="90" x14ac:dyDescent="0.25">
      <c r="A324" s="25" t="s">
        <v>104</v>
      </c>
      <c r="B324" s="26" t="s">
        <v>105</v>
      </c>
      <c r="C324" s="27" t="s">
        <v>55</v>
      </c>
      <c r="D324" s="25" t="s">
        <v>48</v>
      </c>
      <c r="E324" s="25" t="s">
        <v>167</v>
      </c>
      <c r="F324" s="25" t="s">
        <v>168</v>
      </c>
      <c r="G324" s="25" t="s">
        <v>173</v>
      </c>
      <c r="H324" s="25" t="s">
        <v>174</v>
      </c>
      <c r="I324" s="25"/>
      <c r="J324" s="25"/>
      <c r="K324" s="25"/>
      <c r="L324" s="25"/>
      <c r="M324" s="25" t="s">
        <v>54</v>
      </c>
      <c r="N324" s="25" t="s">
        <v>163</v>
      </c>
      <c r="O324" s="25" t="s">
        <v>28</v>
      </c>
      <c r="P324" s="26" t="s">
        <v>56</v>
      </c>
      <c r="Q324" s="28">
        <v>192548258239</v>
      </c>
      <c r="R324" s="28">
        <v>232802066</v>
      </c>
      <c r="S324" s="28">
        <v>21194541</v>
      </c>
      <c r="T324" s="28">
        <v>192759865764</v>
      </c>
      <c r="U324" s="28">
        <v>0</v>
      </c>
      <c r="V324" s="28">
        <v>188606707482</v>
      </c>
      <c r="W324" s="28">
        <v>4153158282</v>
      </c>
      <c r="X324" s="28">
        <v>187158214382.60999</v>
      </c>
      <c r="Y324" s="28">
        <v>43289961182</v>
      </c>
      <c r="Z324" s="28">
        <v>43125317856</v>
      </c>
      <c r="AA324" s="28">
        <v>43125317856</v>
      </c>
    </row>
    <row r="325" spans="1:27" ht="90" x14ac:dyDescent="0.25">
      <c r="A325" s="25" t="s">
        <v>104</v>
      </c>
      <c r="B325" s="26" t="s">
        <v>105</v>
      </c>
      <c r="C325" s="27" t="s">
        <v>55</v>
      </c>
      <c r="D325" s="25" t="s">
        <v>48</v>
      </c>
      <c r="E325" s="25" t="s">
        <v>167</v>
      </c>
      <c r="F325" s="25" t="s">
        <v>168</v>
      </c>
      <c r="G325" s="25" t="s">
        <v>173</v>
      </c>
      <c r="H325" s="25" t="s">
        <v>174</v>
      </c>
      <c r="I325" s="25"/>
      <c r="J325" s="25"/>
      <c r="K325" s="25"/>
      <c r="L325" s="25"/>
      <c r="M325" s="25" t="s">
        <v>27</v>
      </c>
      <c r="N325" s="25" t="s">
        <v>175</v>
      </c>
      <c r="O325" s="25" t="s">
        <v>28</v>
      </c>
      <c r="P325" s="26" t="s">
        <v>56</v>
      </c>
      <c r="Q325" s="28">
        <v>2180252232</v>
      </c>
      <c r="R325" s="28">
        <v>0</v>
      </c>
      <c r="S325" s="28">
        <v>0</v>
      </c>
      <c r="T325" s="28">
        <v>2180252232</v>
      </c>
      <c r="U325" s="28">
        <v>0</v>
      </c>
      <c r="V325" s="28">
        <v>1355871044</v>
      </c>
      <c r="W325" s="28">
        <v>824381188</v>
      </c>
      <c r="X325" s="28">
        <v>788815826</v>
      </c>
      <c r="Y325" s="28">
        <v>139485145</v>
      </c>
      <c r="Z325" s="28">
        <v>139485145</v>
      </c>
      <c r="AA325" s="28">
        <v>139485145</v>
      </c>
    </row>
    <row r="326" spans="1:27" ht="90" x14ac:dyDescent="0.25">
      <c r="A326" s="25" t="s">
        <v>104</v>
      </c>
      <c r="B326" s="26" t="s">
        <v>105</v>
      </c>
      <c r="C326" s="27" t="s">
        <v>55</v>
      </c>
      <c r="D326" s="25" t="s">
        <v>48</v>
      </c>
      <c r="E326" s="25" t="s">
        <v>167</v>
      </c>
      <c r="F326" s="25" t="s">
        <v>168</v>
      </c>
      <c r="G326" s="25" t="s">
        <v>173</v>
      </c>
      <c r="H326" s="25" t="s">
        <v>174</v>
      </c>
      <c r="I326" s="25"/>
      <c r="J326" s="25"/>
      <c r="K326" s="25"/>
      <c r="L326" s="25"/>
      <c r="M326" s="25" t="s">
        <v>27</v>
      </c>
      <c r="N326" s="25" t="s">
        <v>156</v>
      </c>
      <c r="O326" s="25" t="s">
        <v>28</v>
      </c>
      <c r="P326" s="26" t="s">
        <v>56</v>
      </c>
      <c r="Q326" s="28">
        <v>1136788312</v>
      </c>
      <c r="R326" s="28">
        <v>0</v>
      </c>
      <c r="S326" s="28">
        <v>0</v>
      </c>
      <c r="T326" s="28">
        <v>1136788312</v>
      </c>
      <c r="U326" s="28">
        <v>0</v>
      </c>
      <c r="V326" s="28">
        <v>1094988560</v>
      </c>
      <c r="W326" s="28">
        <v>41799752</v>
      </c>
      <c r="X326" s="28">
        <v>866595701</v>
      </c>
      <c r="Y326" s="28">
        <v>257146218</v>
      </c>
      <c r="Z326" s="28">
        <v>257146218</v>
      </c>
      <c r="AA326" s="28">
        <v>257146218</v>
      </c>
    </row>
    <row r="327" spans="1:27" ht="56.25" x14ac:dyDescent="0.25">
      <c r="A327" s="25" t="s">
        <v>104</v>
      </c>
      <c r="B327" s="26" t="s">
        <v>105</v>
      </c>
      <c r="C327" s="27" t="s">
        <v>57</v>
      </c>
      <c r="D327" s="25" t="s">
        <v>48</v>
      </c>
      <c r="E327" s="25" t="s">
        <v>167</v>
      </c>
      <c r="F327" s="25" t="s">
        <v>168</v>
      </c>
      <c r="G327" s="25" t="s">
        <v>173</v>
      </c>
      <c r="H327" s="25" t="s">
        <v>177</v>
      </c>
      <c r="I327" s="25"/>
      <c r="J327" s="25"/>
      <c r="K327" s="25"/>
      <c r="L327" s="25"/>
      <c r="M327" s="25" t="s">
        <v>54</v>
      </c>
      <c r="N327" s="25" t="s">
        <v>163</v>
      </c>
      <c r="O327" s="25" t="s">
        <v>28</v>
      </c>
      <c r="P327" s="26" t="s">
        <v>58</v>
      </c>
      <c r="Q327" s="28">
        <v>1032393243</v>
      </c>
      <c r="R327" s="28">
        <v>106606178</v>
      </c>
      <c r="S327" s="28">
        <v>80026695</v>
      </c>
      <c r="T327" s="28">
        <v>1058972726</v>
      </c>
      <c r="U327" s="28">
        <v>0</v>
      </c>
      <c r="V327" s="28">
        <v>980516850</v>
      </c>
      <c r="W327" s="28">
        <v>78455876</v>
      </c>
      <c r="X327" s="28">
        <v>182075490</v>
      </c>
      <c r="Y327" s="28">
        <v>6422304</v>
      </c>
      <c r="Z327" s="28">
        <v>6422304</v>
      </c>
      <c r="AA327" s="28">
        <v>6422304</v>
      </c>
    </row>
    <row r="328" spans="1:27" ht="56.25" x14ac:dyDescent="0.25">
      <c r="A328" s="25" t="s">
        <v>104</v>
      </c>
      <c r="B328" s="26" t="s">
        <v>105</v>
      </c>
      <c r="C328" s="27" t="s">
        <v>57</v>
      </c>
      <c r="D328" s="25" t="s">
        <v>48</v>
      </c>
      <c r="E328" s="25" t="s">
        <v>167</v>
      </c>
      <c r="F328" s="25" t="s">
        <v>168</v>
      </c>
      <c r="G328" s="25" t="s">
        <v>173</v>
      </c>
      <c r="H328" s="25" t="s">
        <v>177</v>
      </c>
      <c r="I328" s="25"/>
      <c r="J328" s="25"/>
      <c r="K328" s="25"/>
      <c r="L328" s="25"/>
      <c r="M328" s="25" t="s">
        <v>27</v>
      </c>
      <c r="N328" s="25" t="s">
        <v>156</v>
      </c>
      <c r="O328" s="25" t="s">
        <v>28</v>
      </c>
      <c r="P328" s="26" t="s">
        <v>58</v>
      </c>
      <c r="Q328" s="28">
        <v>15460613282</v>
      </c>
      <c r="R328" s="28">
        <v>507900584</v>
      </c>
      <c r="S328" s="28">
        <v>907685261</v>
      </c>
      <c r="T328" s="28">
        <v>15060828605</v>
      </c>
      <c r="U328" s="28">
        <v>0</v>
      </c>
      <c r="V328" s="28">
        <v>13501795244</v>
      </c>
      <c r="W328" s="28">
        <v>1559033361</v>
      </c>
      <c r="X328" s="28">
        <v>12545943437</v>
      </c>
      <c r="Y328" s="28">
        <v>4012177066</v>
      </c>
      <c r="Z328" s="28">
        <v>4012177066</v>
      </c>
      <c r="AA328" s="28">
        <v>4012177066</v>
      </c>
    </row>
    <row r="329" spans="1:27" ht="45" x14ac:dyDescent="0.25">
      <c r="A329" s="25" t="s">
        <v>104</v>
      </c>
      <c r="B329" s="26" t="s">
        <v>105</v>
      </c>
      <c r="C329" s="27" t="s">
        <v>59</v>
      </c>
      <c r="D329" s="25" t="s">
        <v>48</v>
      </c>
      <c r="E329" s="25" t="s">
        <v>167</v>
      </c>
      <c r="F329" s="25" t="s">
        <v>168</v>
      </c>
      <c r="G329" s="25" t="s">
        <v>163</v>
      </c>
      <c r="H329" s="25" t="s">
        <v>178</v>
      </c>
      <c r="I329" s="25"/>
      <c r="J329" s="25"/>
      <c r="K329" s="25"/>
      <c r="L329" s="25"/>
      <c r="M329" s="25" t="s">
        <v>54</v>
      </c>
      <c r="N329" s="25" t="s">
        <v>179</v>
      </c>
      <c r="O329" s="25" t="s">
        <v>28</v>
      </c>
      <c r="P329" s="26" t="s">
        <v>60</v>
      </c>
      <c r="Q329" s="28">
        <v>5299269332</v>
      </c>
      <c r="R329" s="28">
        <v>363582629</v>
      </c>
      <c r="S329" s="28">
        <v>0</v>
      </c>
      <c r="T329" s="28">
        <v>5662851961</v>
      </c>
      <c r="U329" s="28">
        <v>0</v>
      </c>
      <c r="V329" s="28">
        <v>5430120382</v>
      </c>
      <c r="W329" s="28">
        <v>232731579</v>
      </c>
      <c r="X329" s="28">
        <v>5430120382</v>
      </c>
      <c r="Y329" s="28">
        <v>755532372</v>
      </c>
      <c r="Z329" s="28">
        <v>755532372</v>
      </c>
      <c r="AA329" s="28">
        <v>755532372</v>
      </c>
    </row>
    <row r="330" spans="1:27" ht="45" x14ac:dyDescent="0.25">
      <c r="A330" s="25" t="s">
        <v>104</v>
      </c>
      <c r="B330" s="26" t="s">
        <v>105</v>
      </c>
      <c r="C330" s="27" t="s">
        <v>59</v>
      </c>
      <c r="D330" s="25" t="s">
        <v>48</v>
      </c>
      <c r="E330" s="25" t="s">
        <v>167</v>
      </c>
      <c r="F330" s="25" t="s">
        <v>168</v>
      </c>
      <c r="G330" s="25" t="s">
        <v>163</v>
      </c>
      <c r="H330" s="25" t="s">
        <v>178</v>
      </c>
      <c r="I330" s="25"/>
      <c r="J330" s="25"/>
      <c r="K330" s="25"/>
      <c r="L330" s="25"/>
      <c r="M330" s="25" t="s">
        <v>27</v>
      </c>
      <c r="N330" s="25" t="s">
        <v>176</v>
      </c>
      <c r="O330" s="25" t="s">
        <v>28</v>
      </c>
      <c r="P330" s="26" t="s">
        <v>60</v>
      </c>
      <c r="Q330" s="28">
        <v>1564509152</v>
      </c>
      <c r="R330" s="28">
        <v>269190443</v>
      </c>
      <c r="S330" s="28">
        <v>0</v>
      </c>
      <c r="T330" s="28">
        <v>1833699595</v>
      </c>
      <c r="U330" s="28">
        <v>0</v>
      </c>
      <c r="V330" s="28">
        <v>1564509152</v>
      </c>
      <c r="W330" s="28">
        <v>269190443</v>
      </c>
      <c r="X330" s="28">
        <v>767742765</v>
      </c>
      <c r="Y330" s="28">
        <v>536466048</v>
      </c>
      <c r="Z330" s="28">
        <v>536466048</v>
      </c>
      <c r="AA330" s="28">
        <v>536466048</v>
      </c>
    </row>
    <row r="331" spans="1:27" ht="45" x14ac:dyDescent="0.25">
      <c r="A331" s="25" t="s">
        <v>104</v>
      </c>
      <c r="B331" s="26" t="s">
        <v>105</v>
      </c>
      <c r="C331" s="27" t="s">
        <v>59</v>
      </c>
      <c r="D331" s="25" t="s">
        <v>48</v>
      </c>
      <c r="E331" s="25" t="s">
        <v>167</v>
      </c>
      <c r="F331" s="25" t="s">
        <v>168</v>
      </c>
      <c r="G331" s="25" t="s">
        <v>163</v>
      </c>
      <c r="H331" s="25" t="s">
        <v>178</v>
      </c>
      <c r="I331" s="25"/>
      <c r="J331" s="25"/>
      <c r="K331" s="25"/>
      <c r="L331" s="25"/>
      <c r="M331" s="25" t="s">
        <v>27</v>
      </c>
      <c r="N331" s="25" t="s">
        <v>156</v>
      </c>
      <c r="O331" s="25" t="s">
        <v>28</v>
      </c>
      <c r="P331" s="26" t="s">
        <v>60</v>
      </c>
      <c r="Q331" s="28">
        <v>38063867776</v>
      </c>
      <c r="R331" s="28">
        <v>188331108</v>
      </c>
      <c r="S331" s="28">
        <v>174345423</v>
      </c>
      <c r="T331" s="28">
        <v>38077853461</v>
      </c>
      <c r="U331" s="28">
        <v>0</v>
      </c>
      <c r="V331" s="28">
        <v>37716439802</v>
      </c>
      <c r="W331" s="28">
        <v>361413659</v>
      </c>
      <c r="X331" s="28">
        <v>25576377128</v>
      </c>
      <c r="Y331" s="28">
        <v>16040629967</v>
      </c>
      <c r="Z331" s="28">
        <v>16040629967</v>
      </c>
      <c r="AA331" s="28">
        <v>16040629967</v>
      </c>
    </row>
    <row r="332" spans="1:27" ht="56.25" x14ac:dyDescent="0.25">
      <c r="A332" s="25" t="s">
        <v>104</v>
      </c>
      <c r="B332" s="26" t="s">
        <v>105</v>
      </c>
      <c r="C332" s="27" t="s">
        <v>61</v>
      </c>
      <c r="D332" s="25" t="s">
        <v>48</v>
      </c>
      <c r="E332" s="25" t="s">
        <v>180</v>
      </c>
      <c r="F332" s="25" t="s">
        <v>168</v>
      </c>
      <c r="G332" s="25" t="s">
        <v>169</v>
      </c>
      <c r="H332" s="25" t="s">
        <v>177</v>
      </c>
      <c r="I332" s="25"/>
      <c r="J332" s="25"/>
      <c r="K332" s="25"/>
      <c r="L332" s="25"/>
      <c r="M332" s="25" t="s">
        <v>27</v>
      </c>
      <c r="N332" s="25" t="s">
        <v>156</v>
      </c>
      <c r="O332" s="25" t="s">
        <v>28</v>
      </c>
      <c r="P332" s="26" t="s">
        <v>58</v>
      </c>
      <c r="Q332" s="28">
        <v>125597177</v>
      </c>
      <c r="R332" s="28">
        <v>66268426</v>
      </c>
      <c r="S332" s="28">
        <v>0</v>
      </c>
      <c r="T332" s="28">
        <v>191865603</v>
      </c>
      <c r="U332" s="28">
        <v>0</v>
      </c>
      <c r="V332" s="28">
        <v>155920739</v>
      </c>
      <c r="W332" s="28">
        <v>35944864</v>
      </c>
      <c r="X332" s="28">
        <v>149623877</v>
      </c>
      <c r="Y332" s="28">
        <v>29590687</v>
      </c>
      <c r="Z332" s="28">
        <v>29590687</v>
      </c>
      <c r="AA332" s="28">
        <v>29590687</v>
      </c>
    </row>
    <row r="333" spans="1:27" ht="45" x14ac:dyDescent="0.25">
      <c r="A333" s="25" t="s">
        <v>104</v>
      </c>
      <c r="B333" s="26" t="s">
        <v>105</v>
      </c>
      <c r="C333" s="27" t="s">
        <v>183</v>
      </c>
      <c r="D333" s="25" t="s">
        <v>48</v>
      </c>
      <c r="E333" s="25" t="s">
        <v>180</v>
      </c>
      <c r="F333" s="25" t="s">
        <v>168</v>
      </c>
      <c r="G333" s="25" t="s">
        <v>170</v>
      </c>
      <c r="H333" s="25" t="s">
        <v>62</v>
      </c>
      <c r="I333" s="25"/>
      <c r="J333" s="25"/>
      <c r="K333" s="25"/>
      <c r="L333" s="25"/>
      <c r="M333" s="25" t="s">
        <v>27</v>
      </c>
      <c r="N333" s="25" t="s">
        <v>156</v>
      </c>
      <c r="O333" s="25" t="s">
        <v>28</v>
      </c>
      <c r="P333" s="26" t="s">
        <v>63</v>
      </c>
      <c r="Q333" s="28">
        <v>2420557424</v>
      </c>
      <c r="R333" s="28">
        <v>898690275</v>
      </c>
      <c r="S333" s="28">
        <v>480787809</v>
      </c>
      <c r="T333" s="28">
        <v>2838459890</v>
      </c>
      <c r="U333" s="28">
        <v>0</v>
      </c>
      <c r="V333" s="28">
        <v>2625969636</v>
      </c>
      <c r="W333" s="28">
        <v>212490254</v>
      </c>
      <c r="X333" s="28">
        <v>2532769425</v>
      </c>
      <c r="Y333" s="28">
        <v>600864128.57000005</v>
      </c>
      <c r="Z333" s="28">
        <v>600864128.57000005</v>
      </c>
      <c r="AA333" s="28">
        <v>600864128.57000005</v>
      </c>
    </row>
    <row r="334" spans="1:27" ht="22.5" x14ac:dyDescent="0.25">
      <c r="A334" s="25" t="s">
        <v>106</v>
      </c>
      <c r="B334" s="26" t="s">
        <v>107</v>
      </c>
      <c r="C334" s="27" t="s">
        <v>34</v>
      </c>
      <c r="D334" s="25" t="s">
        <v>26</v>
      </c>
      <c r="E334" s="25" t="s">
        <v>157</v>
      </c>
      <c r="F334" s="25"/>
      <c r="G334" s="25"/>
      <c r="H334" s="25"/>
      <c r="I334" s="25"/>
      <c r="J334" s="25"/>
      <c r="K334" s="25"/>
      <c r="L334" s="25"/>
      <c r="M334" s="25" t="s">
        <v>27</v>
      </c>
      <c r="N334" s="25" t="s">
        <v>156</v>
      </c>
      <c r="O334" s="25" t="s">
        <v>28</v>
      </c>
      <c r="P334" s="26" t="s">
        <v>35</v>
      </c>
      <c r="Q334" s="28">
        <v>42738599</v>
      </c>
      <c r="R334" s="28">
        <v>8906723</v>
      </c>
      <c r="S334" s="28">
        <v>0</v>
      </c>
      <c r="T334" s="28">
        <v>51645322</v>
      </c>
      <c r="U334" s="28">
        <v>0</v>
      </c>
      <c r="V334" s="28">
        <v>51645322</v>
      </c>
      <c r="W334" s="28">
        <v>0</v>
      </c>
      <c r="X334" s="28">
        <v>409262</v>
      </c>
      <c r="Y334" s="28">
        <v>94445</v>
      </c>
      <c r="Z334" s="28">
        <v>94445</v>
      </c>
      <c r="AA334" s="28">
        <v>94445</v>
      </c>
    </row>
    <row r="335" spans="1:27" ht="22.5" x14ac:dyDescent="0.25">
      <c r="A335" s="25" t="s">
        <v>106</v>
      </c>
      <c r="B335" s="26" t="s">
        <v>107</v>
      </c>
      <c r="C335" s="27" t="s">
        <v>44</v>
      </c>
      <c r="D335" s="25" t="s">
        <v>26</v>
      </c>
      <c r="E335" s="25" t="s">
        <v>166</v>
      </c>
      <c r="F335" s="25" t="s">
        <v>155</v>
      </c>
      <c r="G335" s="25"/>
      <c r="H335" s="25"/>
      <c r="I335" s="25"/>
      <c r="J335" s="25"/>
      <c r="K335" s="25"/>
      <c r="L335" s="25"/>
      <c r="M335" s="25" t="s">
        <v>27</v>
      </c>
      <c r="N335" s="25" t="s">
        <v>156</v>
      </c>
      <c r="O335" s="25" t="s">
        <v>28</v>
      </c>
      <c r="P335" s="26" t="s">
        <v>45</v>
      </c>
      <c r="Q335" s="28">
        <v>55534630</v>
      </c>
      <c r="R335" s="28">
        <v>0</v>
      </c>
      <c r="S335" s="28">
        <v>0</v>
      </c>
      <c r="T335" s="28">
        <v>55534630</v>
      </c>
      <c r="U335" s="28">
        <v>0</v>
      </c>
      <c r="V335" s="28">
        <v>51807725</v>
      </c>
      <c r="W335" s="28">
        <v>3726905</v>
      </c>
      <c r="X335" s="28">
        <v>51807725</v>
      </c>
      <c r="Y335" s="28">
        <v>51807725</v>
      </c>
      <c r="Z335" s="28">
        <v>51807725</v>
      </c>
      <c r="AA335" s="28">
        <v>51807725</v>
      </c>
    </row>
    <row r="336" spans="1:27" ht="56.25" x14ac:dyDescent="0.25">
      <c r="A336" s="25" t="s">
        <v>106</v>
      </c>
      <c r="B336" s="26" t="s">
        <v>107</v>
      </c>
      <c r="C336" s="27" t="s">
        <v>49</v>
      </c>
      <c r="D336" s="25" t="s">
        <v>48</v>
      </c>
      <c r="E336" s="25" t="s">
        <v>167</v>
      </c>
      <c r="F336" s="25" t="s">
        <v>168</v>
      </c>
      <c r="G336" s="25" t="s">
        <v>170</v>
      </c>
      <c r="H336" s="25" t="s">
        <v>171</v>
      </c>
      <c r="I336" s="25"/>
      <c r="J336" s="25"/>
      <c r="K336" s="25"/>
      <c r="L336" s="25"/>
      <c r="M336" s="25" t="s">
        <v>27</v>
      </c>
      <c r="N336" s="25" t="s">
        <v>156</v>
      </c>
      <c r="O336" s="25" t="s">
        <v>28</v>
      </c>
      <c r="P336" s="26" t="s">
        <v>50</v>
      </c>
      <c r="Q336" s="28">
        <v>189782000</v>
      </c>
      <c r="R336" s="28">
        <v>2000000</v>
      </c>
      <c r="S336" s="28">
        <v>3079700</v>
      </c>
      <c r="T336" s="28">
        <v>188702300</v>
      </c>
      <c r="U336" s="28">
        <v>0</v>
      </c>
      <c r="V336" s="28">
        <v>85650801</v>
      </c>
      <c r="W336" s="28">
        <v>103051499</v>
      </c>
      <c r="X336" s="28">
        <v>67392554</v>
      </c>
      <c r="Y336" s="28">
        <v>20825370</v>
      </c>
      <c r="Z336" s="28">
        <v>20825370</v>
      </c>
      <c r="AA336" s="28">
        <v>20825370</v>
      </c>
    </row>
    <row r="337" spans="1:27" ht="56.25" x14ac:dyDescent="0.25">
      <c r="A337" s="25" t="s">
        <v>106</v>
      </c>
      <c r="B337" s="26" t="s">
        <v>107</v>
      </c>
      <c r="C337" s="27" t="s">
        <v>51</v>
      </c>
      <c r="D337" s="25" t="s">
        <v>48</v>
      </c>
      <c r="E337" s="25" t="s">
        <v>167</v>
      </c>
      <c r="F337" s="25" t="s">
        <v>168</v>
      </c>
      <c r="G337" s="25" t="s">
        <v>172</v>
      </c>
      <c r="H337" s="25" t="s">
        <v>52</v>
      </c>
      <c r="I337" s="25"/>
      <c r="J337" s="25"/>
      <c r="K337" s="25"/>
      <c r="L337" s="25"/>
      <c r="M337" s="25" t="s">
        <v>27</v>
      </c>
      <c r="N337" s="25" t="s">
        <v>156</v>
      </c>
      <c r="O337" s="25" t="s">
        <v>28</v>
      </c>
      <c r="P337" s="26" t="s">
        <v>53</v>
      </c>
      <c r="Q337" s="28">
        <v>1495715040</v>
      </c>
      <c r="R337" s="28">
        <v>0</v>
      </c>
      <c r="S337" s="28">
        <v>0</v>
      </c>
      <c r="T337" s="28">
        <v>1495715040</v>
      </c>
      <c r="U337" s="28">
        <v>0</v>
      </c>
      <c r="V337" s="28">
        <v>69585663</v>
      </c>
      <c r="W337" s="28">
        <v>1426129377</v>
      </c>
      <c r="X337" s="28">
        <v>65341255</v>
      </c>
      <c r="Y337" s="28">
        <v>17148357</v>
      </c>
      <c r="Z337" s="28">
        <v>17148357</v>
      </c>
      <c r="AA337" s="28">
        <v>17148357</v>
      </c>
    </row>
    <row r="338" spans="1:27" ht="90" x14ac:dyDescent="0.25">
      <c r="A338" s="25" t="s">
        <v>106</v>
      </c>
      <c r="B338" s="26" t="s">
        <v>107</v>
      </c>
      <c r="C338" s="27" t="s">
        <v>55</v>
      </c>
      <c r="D338" s="25" t="s">
        <v>48</v>
      </c>
      <c r="E338" s="25" t="s">
        <v>167</v>
      </c>
      <c r="F338" s="25" t="s">
        <v>168</v>
      </c>
      <c r="G338" s="25" t="s">
        <v>173</v>
      </c>
      <c r="H338" s="25" t="s">
        <v>174</v>
      </c>
      <c r="I338" s="25"/>
      <c r="J338" s="25"/>
      <c r="K338" s="25"/>
      <c r="L338" s="25"/>
      <c r="M338" s="25" t="s">
        <v>54</v>
      </c>
      <c r="N338" s="25" t="s">
        <v>163</v>
      </c>
      <c r="O338" s="25" t="s">
        <v>28</v>
      </c>
      <c r="P338" s="26" t="s">
        <v>56</v>
      </c>
      <c r="Q338" s="28">
        <v>191093296312</v>
      </c>
      <c r="R338" s="28">
        <v>77011592</v>
      </c>
      <c r="S338" s="28">
        <v>87397800</v>
      </c>
      <c r="T338" s="28">
        <v>191082910104</v>
      </c>
      <c r="U338" s="28">
        <v>0</v>
      </c>
      <c r="V338" s="28">
        <v>187569903930</v>
      </c>
      <c r="W338" s="28">
        <v>3513006174</v>
      </c>
      <c r="X338" s="28">
        <v>186878325648</v>
      </c>
      <c r="Y338" s="28">
        <v>59849785218</v>
      </c>
      <c r="Z338" s="28">
        <v>59849785218</v>
      </c>
      <c r="AA338" s="28">
        <v>59849785218</v>
      </c>
    </row>
    <row r="339" spans="1:27" ht="90" x14ac:dyDescent="0.25">
      <c r="A339" s="25" t="s">
        <v>106</v>
      </c>
      <c r="B339" s="26" t="s">
        <v>107</v>
      </c>
      <c r="C339" s="27" t="s">
        <v>55</v>
      </c>
      <c r="D339" s="25" t="s">
        <v>48</v>
      </c>
      <c r="E339" s="25" t="s">
        <v>167</v>
      </c>
      <c r="F339" s="25" t="s">
        <v>168</v>
      </c>
      <c r="G339" s="25" t="s">
        <v>173</v>
      </c>
      <c r="H339" s="25" t="s">
        <v>174</v>
      </c>
      <c r="I339" s="25"/>
      <c r="J339" s="25"/>
      <c r="K339" s="25"/>
      <c r="L339" s="25"/>
      <c r="M339" s="25" t="s">
        <v>27</v>
      </c>
      <c r="N339" s="25" t="s">
        <v>175</v>
      </c>
      <c r="O339" s="25" t="s">
        <v>28</v>
      </c>
      <c r="P339" s="26" t="s">
        <v>56</v>
      </c>
      <c r="Q339" s="28">
        <v>1423021412</v>
      </c>
      <c r="R339" s="28">
        <v>0</v>
      </c>
      <c r="S339" s="28">
        <v>0</v>
      </c>
      <c r="T339" s="28">
        <v>1423021412</v>
      </c>
      <c r="U339" s="28">
        <v>0</v>
      </c>
      <c r="V339" s="28">
        <v>960094580</v>
      </c>
      <c r="W339" s="28">
        <v>462926832</v>
      </c>
      <c r="X339" s="28">
        <v>834252628</v>
      </c>
      <c r="Y339" s="28">
        <v>158601602</v>
      </c>
      <c r="Z339" s="28">
        <v>158601602</v>
      </c>
      <c r="AA339" s="28">
        <v>158601602</v>
      </c>
    </row>
    <row r="340" spans="1:27" ht="90" x14ac:dyDescent="0.25">
      <c r="A340" s="25" t="s">
        <v>106</v>
      </c>
      <c r="B340" s="26" t="s">
        <v>107</v>
      </c>
      <c r="C340" s="27" t="s">
        <v>55</v>
      </c>
      <c r="D340" s="25" t="s">
        <v>48</v>
      </c>
      <c r="E340" s="25" t="s">
        <v>167</v>
      </c>
      <c r="F340" s="25" t="s">
        <v>168</v>
      </c>
      <c r="G340" s="25" t="s">
        <v>173</v>
      </c>
      <c r="H340" s="25" t="s">
        <v>174</v>
      </c>
      <c r="I340" s="25"/>
      <c r="J340" s="25"/>
      <c r="K340" s="25"/>
      <c r="L340" s="25"/>
      <c r="M340" s="25" t="s">
        <v>27</v>
      </c>
      <c r="N340" s="25" t="s">
        <v>156</v>
      </c>
      <c r="O340" s="25" t="s">
        <v>28</v>
      </c>
      <c r="P340" s="26" t="s">
        <v>56</v>
      </c>
      <c r="Q340" s="28">
        <v>601335342</v>
      </c>
      <c r="R340" s="28">
        <v>0</v>
      </c>
      <c r="S340" s="28">
        <v>0</v>
      </c>
      <c r="T340" s="28">
        <v>601335342</v>
      </c>
      <c r="U340" s="28">
        <v>0</v>
      </c>
      <c r="V340" s="28">
        <v>601335342</v>
      </c>
      <c r="W340" s="28">
        <v>0</v>
      </c>
      <c r="X340" s="28">
        <v>445254020</v>
      </c>
      <c r="Y340" s="28">
        <v>147052633</v>
      </c>
      <c r="Z340" s="28">
        <v>147052633</v>
      </c>
      <c r="AA340" s="28">
        <v>147052633</v>
      </c>
    </row>
    <row r="341" spans="1:27" ht="56.25" x14ac:dyDescent="0.25">
      <c r="A341" s="25" t="s">
        <v>106</v>
      </c>
      <c r="B341" s="26" t="s">
        <v>107</v>
      </c>
      <c r="C341" s="27" t="s">
        <v>57</v>
      </c>
      <c r="D341" s="25" t="s">
        <v>48</v>
      </c>
      <c r="E341" s="25" t="s">
        <v>167</v>
      </c>
      <c r="F341" s="25" t="s">
        <v>168</v>
      </c>
      <c r="G341" s="25" t="s">
        <v>173</v>
      </c>
      <c r="H341" s="25" t="s">
        <v>177</v>
      </c>
      <c r="I341" s="25"/>
      <c r="J341" s="25"/>
      <c r="K341" s="25"/>
      <c r="L341" s="25"/>
      <c r="M341" s="25" t="s">
        <v>54</v>
      </c>
      <c r="N341" s="25" t="s">
        <v>163</v>
      </c>
      <c r="O341" s="25" t="s">
        <v>28</v>
      </c>
      <c r="P341" s="26" t="s">
        <v>58</v>
      </c>
      <c r="Q341" s="28">
        <v>3782867111</v>
      </c>
      <c r="R341" s="28">
        <v>475887171</v>
      </c>
      <c r="S341" s="28">
        <v>306626400</v>
      </c>
      <c r="T341" s="28">
        <v>3952127882</v>
      </c>
      <c r="U341" s="28">
        <v>0</v>
      </c>
      <c r="V341" s="28">
        <v>870216876</v>
      </c>
      <c r="W341" s="28">
        <v>3081911006</v>
      </c>
      <c r="X341" s="28">
        <v>791040128</v>
      </c>
      <c r="Y341" s="28">
        <v>395946199</v>
      </c>
      <c r="Z341" s="28">
        <v>395946199</v>
      </c>
      <c r="AA341" s="28">
        <v>395946199</v>
      </c>
    </row>
    <row r="342" spans="1:27" ht="56.25" x14ac:dyDescent="0.25">
      <c r="A342" s="25" t="s">
        <v>106</v>
      </c>
      <c r="B342" s="26" t="s">
        <v>107</v>
      </c>
      <c r="C342" s="27" t="s">
        <v>57</v>
      </c>
      <c r="D342" s="25" t="s">
        <v>48</v>
      </c>
      <c r="E342" s="25" t="s">
        <v>167</v>
      </c>
      <c r="F342" s="25" t="s">
        <v>168</v>
      </c>
      <c r="G342" s="25" t="s">
        <v>173</v>
      </c>
      <c r="H342" s="25" t="s">
        <v>177</v>
      </c>
      <c r="I342" s="25"/>
      <c r="J342" s="25"/>
      <c r="K342" s="25"/>
      <c r="L342" s="25"/>
      <c r="M342" s="25" t="s">
        <v>27</v>
      </c>
      <c r="N342" s="25" t="s">
        <v>156</v>
      </c>
      <c r="O342" s="25" t="s">
        <v>28</v>
      </c>
      <c r="P342" s="26" t="s">
        <v>58</v>
      </c>
      <c r="Q342" s="28">
        <v>8950907794</v>
      </c>
      <c r="R342" s="28">
        <v>0</v>
      </c>
      <c r="S342" s="28">
        <v>651803054</v>
      </c>
      <c r="T342" s="28">
        <v>8299104740</v>
      </c>
      <c r="U342" s="28">
        <v>0</v>
      </c>
      <c r="V342" s="28">
        <v>6127392390</v>
      </c>
      <c r="W342" s="28">
        <v>2171712350</v>
      </c>
      <c r="X342" s="28">
        <v>5813517222</v>
      </c>
      <c r="Y342" s="28">
        <v>1992769829</v>
      </c>
      <c r="Z342" s="28">
        <v>1992769829</v>
      </c>
      <c r="AA342" s="28">
        <v>1992769829</v>
      </c>
    </row>
    <row r="343" spans="1:27" ht="45" x14ac:dyDescent="0.25">
      <c r="A343" s="25" t="s">
        <v>106</v>
      </c>
      <c r="B343" s="26" t="s">
        <v>107</v>
      </c>
      <c r="C343" s="27" t="s">
        <v>59</v>
      </c>
      <c r="D343" s="25" t="s">
        <v>48</v>
      </c>
      <c r="E343" s="25" t="s">
        <v>167</v>
      </c>
      <c r="F343" s="25" t="s">
        <v>168</v>
      </c>
      <c r="G343" s="25" t="s">
        <v>163</v>
      </c>
      <c r="H343" s="25" t="s">
        <v>178</v>
      </c>
      <c r="I343" s="25"/>
      <c r="J343" s="25"/>
      <c r="K343" s="25"/>
      <c r="L343" s="25"/>
      <c r="M343" s="25" t="s">
        <v>54</v>
      </c>
      <c r="N343" s="25" t="s">
        <v>179</v>
      </c>
      <c r="O343" s="25" t="s">
        <v>28</v>
      </c>
      <c r="P343" s="26" t="s">
        <v>60</v>
      </c>
      <c r="Q343" s="28">
        <v>379574747</v>
      </c>
      <c r="R343" s="28">
        <v>39259044</v>
      </c>
      <c r="S343" s="28">
        <v>0</v>
      </c>
      <c r="T343" s="28">
        <v>418833791</v>
      </c>
      <c r="U343" s="28">
        <v>0</v>
      </c>
      <c r="V343" s="28">
        <v>401794211</v>
      </c>
      <c r="W343" s="28">
        <v>17039580</v>
      </c>
      <c r="X343" s="28">
        <v>401794211</v>
      </c>
      <c r="Y343" s="28">
        <v>57399173</v>
      </c>
      <c r="Z343" s="28">
        <v>57399173</v>
      </c>
      <c r="AA343" s="28">
        <v>57399173</v>
      </c>
    </row>
    <row r="344" spans="1:27" ht="45" x14ac:dyDescent="0.25">
      <c r="A344" s="25" t="s">
        <v>106</v>
      </c>
      <c r="B344" s="26" t="s">
        <v>107</v>
      </c>
      <c r="C344" s="27" t="s">
        <v>59</v>
      </c>
      <c r="D344" s="25" t="s">
        <v>48</v>
      </c>
      <c r="E344" s="25" t="s">
        <v>167</v>
      </c>
      <c r="F344" s="25" t="s">
        <v>168</v>
      </c>
      <c r="G344" s="25" t="s">
        <v>163</v>
      </c>
      <c r="H344" s="25" t="s">
        <v>178</v>
      </c>
      <c r="I344" s="25"/>
      <c r="J344" s="25"/>
      <c r="K344" s="25"/>
      <c r="L344" s="25"/>
      <c r="M344" s="25" t="s">
        <v>27</v>
      </c>
      <c r="N344" s="25" t="s">
        <v>176</v>
      </c>
      <c r="O344" s="25" t="s">
        <v>28</v>
      </c>
      <c r="P344" s="26" t="s">
        <v>60</v>
      </c>
      <c r="Q344" s="28">
        <v>103970731</v>
      </c>
      <c r="R344" s="28">
        <v>715623621</v>
      </c>
      <c r="S344" s="28">
        <v>72307073</v>
      </c>
      <c r="T344" s="28">
        <v>747287279</v>
      </c>
      <c r="U344" s="28">
        <v>0</v>
      </c>
      <c r="V344" s="28">
        <v>672955204</v>
      </c>
      <c r="W344" s="28">
        <v>74332075</v>
      </c>
      <c r="X344" s="28">
        <v>518010732</v>
      </c>
      <c r="Y344" s="28">
        <v>126333343</v>
      </c>
      <c r="Z344" s="28">
        <v>126333343</v>
      </c>
      <c r="AA344" s="28">
        <v>126333343</v>
      </c>
    </row>
    <row r="345" spans="1:27" ht="45" x14ac:dyDescent="0.25">
      <c r="A345" s="25" t="s">
        <v>106</v>
      </c>
      <c r="B345" s="26" t="s">
        <v>107</v>
      </c>
      <c r="C345" s="27" t="s">
        <v>59</v>
      </c>
      <c r="D345" s="25" t="s">
        <v>48</v>
      </c>
      <c r="E345" s="25" t="s">
        <v>167</v>
      </c>
      <c r="F345" s="25" t="s">
        <v>168</v>
      </c>
      <c r="G345" s="25" t="s">
        <v>163</v>
      </c>
      <c r="H345" s="25" t="s">
        <v>178</v>
      </c>
      <c r="I345" s="25"/>
      <c r="J345" s="25"/>
      <c r="K345" s="25"/>
      <c r="L345" s="25"/>
      <c r="M345" s="25" t="s">
        <v>27</v>
      </c>
      <c r="N345" s="25" t="s">
        <v>156</v>
      </c>
      <c r="O345" s="25" t="s">
        <v>28</v>
      </c>
      <c r="P345" s="26" t="s">
        <v>60</v>
      </c>
      <c r="Q345" s="28">
        <v>4226197223</v>
      </c>
      <c r="R345" s="28">
        <v>24238771</v>
      </c>
      <c r="S345" s="28">
        <v>0</v>
      </c>
      <c r="T345" s="28">
        <v>4250435994</v>
      </c>
      <c r="U345" s="28">
        <v>0</v>
      </c>
      <c r="V345" s="28">
        <v>2737964452</v>
      </c>
      <c r="W345" s="28">
        <v>1512471542</v>
      </c>
      <c r="X345" s="28">
        <v>2584549736</v>
      </c>
      <c r="Y345" s="28">
        <v>1337335574</v>
      </c>
      <c r="Z345" s="28">
        <v>1337335574</v>
      </c>
      <c r="AA345" s="28">
        <v>1337335574</v>
      </c>
    </row>
    <row r="346" spans="1:27" ht="56.25" x14ac:dyDescent="0.25">
      <c r="A346" s="25" t="s">
        <v>106</v>
      </c>
      <c r="B346" s="26" t="s">
        <v>107</v>
      </c>
      <c r="C346" s="27" t="s">
        <v>61</v>
      </c>
      <c r="D346" s="25" t="s">
        <v>48</v>
      </c>
      <c r="E346" s="25" t="s">
        <v>180</v>
      </c>
      <c r="F346" s="25" t="s">
        <v>168</v>
      </c>
      <c r="G346" s="25" t="s">
        <v>169</v>
      </c>
      <c r="H346" s="25" t="s">
        <v>177</v>
      </c>
      <c r="I346" s="25"/>
      <c r="J346" s="25"/>
      <c r="K346" s="25"/>
      <c r="L346" s="25"/>
      <c r="M346" s="25" t="s">
        <v>27</v>
      </c>
      <c r="N346" s="25" t="s">
        <v>156</v>
      </c>
      <c r="O346" s="25" t="s">
        <v>28</v>
      </c>
      <c r="P346" s="26" t="s">
        <v>58</v>
      </c>
      <c r="Q346" s="28">
        <v>183369439</v>
      </c>
      <c r="R346" s="28">
        <v>0</v>
      </c>
      <c r="S346" s="28">
        <v>0</v>
      </c>
      <c r="T346" s="28">
        <v>183369439</v>
      </c>
      <c r="U346" s="28">
        <v>0</v>
      </c>
      <c r="V346" s="28">
        <v>125937971</v>
      </c>
      <c r="W346" s="28">
        <v>57431468</v>
      </c>
      <c r="X346" s="28">
        <v>116328843</v>
      </c>
      <c r="Y346" s="28">
        <v>40276610</v>
      </c>
      <c r="Z346" s="28">
        <v>40276610</v>
      </c>
      <c r="AA346" s="28">
        <v>40276610</v>
      </c>
    </row>
    <row r="347" spans="1:27" ht="45" x14ac:dyDescent="0.25">
      <c r="A347" s="25" t="s">
        <v>106</v>
      </c>
      <c r="B347" s="26" t="s">
        <v>107</v>
      </c>
      <c r="C347" s="27" t="s">
        <v>183</v>
      </c>
      <c r="D347" s="25" t="s">
        <v>48</v>
      </c>
      <c r="E347" s="25" t="s">
        <v>180</v>
      </c>
      <c r="F347" s="25" t="s">
        <v>168</v>
      </c>
      <c r="G347" s="25" t="s">
        <v>170</v>
      </c>
      <c r="H347" s="25" t="s">
        <v>62</v>
      </c>
      <c r="I347" s="25"/>
      <c r="J347" s="25"/>
      <c r="K347" s="25"/>
      <c r="L347" s="25"/>
      <c r="M347" s="25" t="s">
        <v>27</v>
      </c>
      <c r="N347" s="25" t="s">
        <v>156</v>
      </c>
      <c r="O347" s="25" t="s">
        <v>28</v>
      </c>
      <c r="P347" s="26" t="s">
        <v>63</v>
      </c>
      <c r="Q347" s="28">
        <v>1227881651</v>
      </c>
      <c r="R347" s="28">
        <v>681578448</v>
      </c>
      <c r="S347" s="28">
        <v>0</v>
      </c>
      <c r="T347" s="28">
        <v>1909460099</v>
      </c>
      <c r="U347" s="28">
        <v>0</v>
      </c>
      <c r="V347" s="28">
        <v>1702825933</v>
      </c>
      <c r="W347" s="28">
        <v>206634166</v>
      </c>
      <c r="X347" s="28">
        <v>1188704780</v>
      </c>
      <c r="Y347" s="28">
        <v>442040391.88999999</v>
      </c>
      <c r="Z347" s="28">
        <v>442040391.88999999</v>
      </c>
      <c r="AA347" s="28">
        <v>442040391.88999999</v>
      </c>
    </row>
    <row r="348" spans="1:27" ht="22.5" x14ac:dyDescent="0.25">
      <c r="A348" s="25" t="s">
        <v>108</v>
      </c>
      <c r="B348" s="26" t="s">
        <v>109</v>
      </c>
      <c r="C348" s="27" t="s">
        <v>34</v>
      </c>
      <c r="D348" s="25" t="s">
        <v>26</v>
      </c>
      <c r="E348" s="25" t="s">
        <v>157</v>
      </c>
      <c r="F348" s="25"/>
      <c r="G348" s="25"/>
      <c r="H348" s="25"/>
      <c r="I348" s="25"/>
      <c r="J348" s="25"/>
      <c r="K348" s="25"/>
      <c r="L348" s="25"/>
      <c r="M348" s="25" t="s">
        <v>27</v>
      </c>
      <c r="N348" s="25" t="s">
        <v>156</v>
      </c>
      <c r="O348" s="25" t="s">
        <v>28</v>
      </c>
      <c r="P348" s="26" t="s">
        <v>35</v>
      </c>
      <c r="Q348" s="28">
        <v>116205603</v>
      </c>
      <c r="R348" s="28">
        <v>23914059</v>
      </c>
      <c r="S348" s="28">
        <v>0</v>
      </c>
      <c r="T348" s="28">
        <v>140119662</v>
      </c>
      <c r="U348" s="28">
        <v>0</v>
      </c>
      <c r="V348" s="28">
        <v>124643110</v>
      </c>
      <c r="W348" s="28">
        <v>15476552</v>
      </c>
      <c r="X348" s="28">
        <v>48905918</v>
      </c>
      <c r="Y348" s="28">
        <v>23548943</v>
      </c>
      <c r="Z348" s="28">
        <v>23548943</v>
      </c>
      <c r="AA348" s="28">
        <v>23548943</v>
      </c>
    </row>
    <row r="349" spans="1:27" ht="22.5" x14ac:dyDescent="0.25">
      <c r="A349" s="25" t="s">
        <v>108</v>
      </c>
      <c r="B349" s="26" t="s">
        <v>109</v>
      </c>
      <c r="C349" s="27" t="s">
        <v>44</v>
      </c>
      <c r="D349" s="25" t="s">
        <v>26</v>
      </c>
      <c r="E349" s="25" t="s">
        <v>166</v>
      </c>
      <c r="F349" s="25" t="s">
        <v>155</v>
      </c>
      <c r="G349" s="25"/>
      <c r="H349" s="25"/>
      <c r="I349" s="25"/>
      <c r="J349" s="25"/>
      <c r="K349" s="25"/>
      <c r="L349" s="25"/>
      <c r="M349" s="25" t="s">
        <v>27</v>
      </c>
      <c r="N349" s="25" t="s">
        <v>156</v>
      </c>
      <c r="O349" s="25" t="s">
        <v>28</v>
      </c>
      <c r="P349" s="26" t="s">
        <v>45</v>
      </c>
      <c r="Q349" s="28">
        <v>164157894</v>
      </c>
      <c r="R349" s="28">
        <v>0</v>
      </c>
      <c r="S349" s="28">
        <v>0</v>
      </c>
      <c r="T349" s="28">
        <v>164157894</v>
      </c>
      <c r="U349" s="28">
        <v>0</v>
      </c>
      <c r="V349" s="28">
        <v>164157894</v>
      </c>
      <c r="W349" s="28">
        <v>0</v>
      </c>
      <c r="X349" s="28">
        <v>149916346.19</v>
      </c>
      <c r="Y349" s="28">
        <v>41597739.009999998</v>
      </c>
      <c r="Z349" s="28">
        <v>41597739.009999998</v>
      </c>
      <c r="AA349" s="28">
        <v>41597739.009999998</v>
      </c>
    </row>
    <row r="350" spans="1:27" ht="56.25" x14ac:dyDescent="0.25">
      <c r="A350" s="25" t="s">
        <v>108</v>
      </c>
      <c r="B350" s="26" t="s">
        <v>109</v>
      </c>
      <c r="C350" s="27" t="s">
        <v>49</v>
      </c>
      <c r="D350" s="25" t="s">
        <v>48</v>
      </c>
      <c r="E350" s="25" t="s">
        <v>167</v>
      </c>
      <c r="F350" s="25" t="s">
        <v>168</v>
      </c>
      <c r="G350" s="25" t="s">
        <v>170</v>
      </c>
      <c r="H350" s="25" t="s">
        <v>171</v>
      </c>
      <c r="I350" s="25"/>
      <c r="J350" s="25"/>
      <c r="K350" s="25"/>
      <c r="L350" s="25"/>
      <c r="M350" s="25" t="s">
        <v>27</v>
      </c>
      <c r="N350" s="25" t="s">
        <v>156</v>
      </c>
      <c r="O350" s="25" t="s">
        <v>28</v>
      </c>
      <c r="P350" s="26" t="s">
        <v>50</v>
      </c>
      <c r="Q350" s="28">
        <v>537939250</v>
      </c>
      <c r="R350" s="28">
        <v>5006000</v>
      </c>
      <c r="S350" s="28">
        <v>80762</v>
      </c>
      <c r="T350" s="28">
        <v>542864488</v>
      </c>
      <c r="U350" s="28">
        <v>0</v>
      </c>
      <c r="V350" s="28">
        <v>380076500</v>
      </c>
      <c r="W350" s="28">
        <v>162787988</v>
      </c>
      <c r="X350" s="28">
        <v>372768440</v>
      </c>
      <c r="Y350" s="28">
        <v>109727131.17</v>
      </c>
      <c r="Z350" s="28">
        <v>109727131.17</v>
      </c>
      <c r="AA350" s="28">
        <v>109727131.17</v>
      </c>
    </row>
    <row r="351" spans="1:27" ht="56.25" x14ac:dyDescent="0.25">
      <c r="A351" s="25" t="s">
        <v>108</v>
      </c>
      <c r="B351" s="26" t="s">
        <v>109</v>
      </c>
      <c r="C351" s="27" t="s">
        <v>51</v>
      </c>
      <c r="D351" s="25" t="s">
        <v>48</v>
      </c>
      <c r="E351" s="25" t="s">
        <v>167</v>
      </c>
      <c r="F351" s="25" t="s">
        <v>168</v>
      </c>
      <c r="G351" s="25" t="s">
        <v>172</v>
      </c>
      <c r="H351" s="25" t="s">
        <v>52</v>
      </c>
      <c r="I351" s="25"/>
      <c r="J351" s="25"/>
      <c r="K351" s="25"/>
      <c r="L351" s="25"/>
      <c r="M351" s="25" t="s">
        <v>27</v>
      </c>
      <c r="N351" s="25" t="s">
        <v>156</v>
      </c>
      <c r="O351" s="25" t="s">
        <v>28</v>
      </c>
      <c r="P351" s="26" t="s">
        <v>53</v>
      </c>
      <c r="Q351" s="28">
        <v>1418625390</v>
      </c>
      <c r="R351" s="28">
        <v>0</v>
      </c>
      <c r="S351" s="28">
        <v>0</v>
      </c>
      <c r="T351" s="28">
        <v>1418625390</v>
      </c>
      <c r="U351" s="28">
        <v>0</v>
      </c>
      <c r="V351" s="28">
        <v>98770440</v>
      </c>
      <c r="W351" s="28">
        <v>1319854950</v>
      </c>
      <c r="X351" s="28">
        <v>93750232</v>
      </c>
      <c r="Y351" s="28">
        <v>26985632</v>
      </c>
      <c r="Z351" s="28">
        <v>26985632</v>
      </c>
      <c r="AA351" s="28">
        <v>26985632</v>
      </c>
    </row>
    <row r="352" spans="1:27" ht="90" x14ac:dyDescent="0.25">
      <c r="A352" s="25" t="s">
        <v>108</v>
      </c>
      <c r="B352" s="26" t="s">
        <v>109</v>
      </c>
      <c r="C352" s="27" t="s">
        <v>55</v>
      </c>
      <c r="D352" s="25" t="s">
        <v>48</v>
      </c>
      <c r="E352" s="25" t="s">
        <v>167</v>
      </c>
      <c r="F352" s="25" t="s">
        <v>168</v>
      </c>
      <c r="G352" s="25" t="s">
        <v>173</v>
      </c>
      <c r="H352" s="25" t="s">
        <v>174</v>
      </c>
      <c r="I352" s="25"/>
      <c r="J352" s="25"/>
      <c r="K352" s="25"/>
      <c r="L352" s="25"/>
      <c r="M352" s="25" t="s">
        <v>54</v>
      </c>
      <c r="N352" s="25" t="s">
        <v>163</v>
      </c>
      <c r="O352" s="25" t="s">
        <v>28</v>
      </c>
      <c r="P352" s="26" t="s">
        <v>56</v>
      </c>
      <c r="Q352" s="28">
        <v>146694663747</v>
      </c>
      <c r="R352" s="28">
        <v>373766911</v>
      </c>
      <c r="S352" s="28">
        <v>142387194</v>
      </c>
      <c r="T352" s="28">
        <v>146926043464</v>
      </c>
      <c r="U352" s="28">
        <v>0</v>
      </c>
      <c r="V352" s="28">
        <v>143321753899</v>
      </c>
      <c r="W352" s="28">
        <v>3604289565</v>
      </c>
      <c r="X352" s="28">
        <v>143147577856</v>
      </c>
      <c r="Y352" s="28">
        <v>40614977542</v>
      </c>
      <c r="Z352" s="28">
        <v>40614977542</v>
      </c>
      <c r="AA352" s="28">
        <v>40614977542</v>
      </c>
    </row>
    <row r="353" spans="1:27" ht="90" x14ac:dyDescent="0.25">
      <c r="A353" s="25" t="s">
        <v>108</v>
      </c>
      <c r="B353" s="26" t="s">
        <v>109</v>
      </c>
      <c r="C353" s="27" t="s">
        <v>55</v>
      </c>
      <c r="D353" s="25" t="s">
        <v>48</v>
      </c>
      <c r="E353" s="25" t="s">
        <v>167</v>
      </c>
      <c r="F353" s="25" t="s">
        <v>168</v>
      </c>
      <c r="G353" s="25" t="s">
        <v>173</v>
      </c>
      <c r="H353" s="25" t="s">
        <v>174</v>
      </c>
      <c r="I353" s="25"/>
      <c r="J353" s="25"/>
      <c r="K353" s="25"/>
      <c r="L353" s="25"/>
      <c r="M353" s="25" t="s">
        <v>27</v>
      </c>
      <c r="N353" s="25" t="s">
        <v>175</v>
      </c>
      <c r="O353" s="25" t="s">
        <v>28</v>
      </c>
      <c r="P353" s="26" t="s">
        <v>56</v>
      </c>
      <c r="Q353" s="28">
        <v>1904416552</v>
      </c>
      <c r="R353" s="28">
        <v>0</v>
      </c>
      <c r="S353" s="28">
        <v>0</v>
      </c>
      <c r="T353" s="28">
        <v>1904416552</v>
      </c>
      <c r="U353" s="28">
        <v>0</v>
      </c>
      <c r="V353" s="28">
        <v>1492810077</v>
      </c>
      <c r="W353" s="28">
        <v>411606475</v>
      </c>
      <c r="X353" s="28">
        <v>1492810077</v>
      </c>
      <c r="Y353" s="28">
        <v>478231958</v>
      </c>
      <c r="Z353" s="28">
        <v>478231958</v>
      </c>
      <c r="AA353" s="28">
        <v>478231958</v>
      </c>
    </row>
    <row r="354" spans="1:27" ht="90" x14ac:dyDescent="0.25">
      <c r="A354" s="25" t="s">
        <v>108</v>
      </c>
      <c r="B354" s="26" t="s">
        <v>109</v>
      </c>
      <c r="C354" s="27" t="s">
        <v>55</v>
      </c>
      <c r="D354" s="25" t="s">
        <v>48</v>
      </c>
      <c r="E354" s="25" t="s">
        <v>167</v>
      </c>
      <c r="F354" s="25" t="s">
        <v>168</v>
      </c>
      <c r="G354" s="25" t="s">
        <v>173</v>
      </c>
      <c r="H354" s="25" t="s">
        <v>174</v>
      </c>
      <c r="I354" s="25"/>
      <c r="J354" s="25"/>
      <c r="K354" s="25"/>
      <c r="L354" s="25"/>
      <c r="M354" s="25" t="s">
        <v>27</v>
      </c>
      <c r="N354" s="25" t="s">
        <v>156</v>
      </c>
      <c r="O354" s="25" t="s">
        <v>28</v>
      </c>
      <c r="P354" s="26" t="s">
        <v>56</v>
      </c>
      <c r="Q354" s="28">
        <v>641964822</v>
      </c>
      <c r="R354" s="28">
        <v>23000</v>
      </c>
      <c r="S354" s="28">
        <v>0</v>
      </c>
      <c r="T354" s="28">
        <v>641987822</v>
      </c>
      <c r="U354" s="28">
        <v>0</v>
      </c>
      <c r="V354" s="28">
        <v>457899320</v>
      </c>
      <c r="W354" s="28">
        <v>184088502</v>
      </c>
      <c r="X354" s="28">
        <v>320301568</v>
      </c>
      <c r="Y354" s="28">
        <v>107315091.91</v>
      </c>
      <c r="Z354" s="28">
        <v>107315091.91</v>
      </c>
      <c r="AA354" s="28">
        <v>107315091.91</v>
      </c>
    </row>
    <row r="355" spans="1:27" ht="56.25" x14ac:dyDescent="0.25">
      <c r="A355" s="25" t="s">
        <v>108</v>
      </c>
      <c r="B355" s="26" t="s">
        <v>109</v>
      </c>
      <c r="C355" s="27" t="s">
        <v>57</v>
      </c>
      <c r="D355" s="25" t="s">
        <v>48</v>
      </c>
      <c r="E355" s="25" t="s">
        <v>167</v>
      </c>
      <c r="F355" s="25" t="s">
        <v>168</v>
      </c>
      <c r="G355" s="25" t="s">
        <v>173</v>
      </c>
      <c r="H355" s="25" t="s">
        <v>177</v>
      </c>
      <c r="I355" s="25"/>
      <c r="J355" s="25"/>
      <c r="K355" s="25"/>
      <c r="L355" s="25"/>
      <c r="M355" s="25" t="s">
        <v>54</v>
      </c>
      <c r="N355" s="25" t="s">
        <v>163</v>
      </c>
      <c r="O355" s="25" t="s">
        <v>28</v>
      </c>
      <c r="P355" s="26" t="s">
        <v>58</v>
      </c>
      <c r="Q355" s="28">
        <v>4201805160</v>
      </c>
      <c r="R355" s="28">
        <v>791379730</v>
      </c>
      <c r="S355" s="28">
        <v>480657600</v>
      </c>
      <c r="T355" s="28">
        <v>4512527290</v>
      </c>
      <c r="U355" s="28">
        <v>0</v>
      </c>
      <c r="V355" s="28">
        <v>934572285</v>
      </c>
      <c r="W355" s="28">
        <v>3577955005</v>
      </c>
      <c r="X355" s="28">
        <v>907584697</v>
      </c>
      <c r="Y355" s="28">
        <v>298063689</v>
      </c>
      <c r="Z355" s="28">
        <v>298063689</v>
      </c>
      <c r="AA355" s="28">
        <v>298063689</v>
      </c>
    </row>
    <row r="356" spans="1:27" ht="56.25" x14ac:dyDescent="0.25">
      <c r="A356" s="25" t="s">
        <v>108</v>
      </c>
      <c r="B356" s="26" t="s">
        <v>109</v>
      </c>
      <c r="C356" s="27" t="s">
        <v>57</v>
      </c>
      <c r="D356" s="25" t="s">
        <v>48</v>
      </c>
      <c r="E356" s="25" t="s">
        <v>167</v>
      </c>
      <c r="F356" s="25" t="s">
        <v>168</v>
      </c>
      <c r="G356" s="25" t="s">
        <v>173</v>
      </c>
      <c r="H356" s="25" t="s">
        <v>177</v>
      </c>
      <c r="I356" s="25"/>
      <c r="J356" s="25"/>
      <c r="K356" s="25"/>
      <c r="L356" s="25"/>
      <c r="M356" s="25" t="s">
        <v>27</v>
      </c>
      <c r="N356" s="25" t="s">
        <v>156</v>
      </c>
      <c r="O356" s="25" t="s">
        <v>28</v>
      </c>
      <c r="P356" s="26" t="s">
        <v>58</v>
      </c>
      <c r="Q356" s="28">
        <v>11967519333</v>
      </c>
      <c r="R356" s="28">
        <v>70000</v>
      </c>
      <c r="S356" s="28">
        <v>646973802</v>
      </c>
      <c r="T356" s="28">
        <v>11320615531</v>
      </c>
      <c r="U356" s="28">
        <v>0</v>
      </c>
      <c r="V356" s="28">
        <v>9922679827</v>
      </c>
      <c r="W356" s="28">
        <v>1397935704</v>
      </c>
      <c r="X356" s="28">
        <v>9613632524</v>
      </c>
      <c r="Y356" s="28">
        <v>2882295918</v>
      </c>
      <c r="Z356" s="28">
        <v>2882295918</v>
      </c>
      <c r="AA356" s="28">
        <v>2882295918</v>
      </c>
    </row>
    <row r="357" spans="1:27" ht="45" x14ac:dyDescent="0.25">
      <c r="A357" s="25" t="s">
        <v>108</v>
      </c>
      <c r="B357" s="26" t="s">
        <v>109</v>
      </c>
      <c r="C357" s="27" t="s">
        <v>59</v>
      </c>
      <c r="D357" s="25" t="s">
        <v>48</v>
      </c>
      <c r="E357" s="25" t="s">
        <v>167</v>
      </c>
      <c r="F357" s="25" t="s">
        <v>168</v>
      </c>
      <c r="G357" s="25" t="s">
        <v>163</v>
      </c>
      <c r="H357" s="25" t="s">
        <v>178</v>
      </c>
      <c r="I357" s="25"/>
      <c r="J357" s="25"/>
      <c r="K357" s="25"/>
      <c r="L357" s="25"/>
      <c r="M357" s="25" t="s">
        <v>54</v>
      </c>
      <c r="N357" s="25" t="s">
        <v>179</v>
      </c>
      <c r="O357" s="25" t="s">
        <v>28</v>
      </c>
      <c r="P357" s="26" t="s">
        <v>60</v>
      </c>
      <c r="Q357" s="28">
        <v>3204250200</v>
      </c>
      <c r="R357" s="28">
        <v>19000000</v>
      </c>
      <c r="S357" s="28">
        <v>0</v>
      </c>
      <c r="T357" s="28">
        <v>3223250200</v>
      </c>
      <c r="U357" s="28">
        <v>0</v>
      </c>
      <c r="V357" s="28">
        <v>2801854787</v>
      </c>
      <c r="W357" s="28">
        <v>421395413</v>
      </c>
      <c r="X357" s="28">
        <v>2801854787</v>
      </c>
      <c r="Y357" s="28">
        <v>349503303</v>
      </c>
      <c r="Z357" s="28">
        <v>349503303</v>
      </c>
      <c r="AA357" s="28">
        <v>349503303</v>
      </c>
    </row>
    <row r="358" spans="1:27" ht="45" x14ac:dyDescent="0.25">
      <c r="A358" s="25" t="s">
        <v>108</v>
      </c>
      <c r="B358" s="26" t="s">
        <v>109</v>
      </c>
      <c r="C358" s="27" t="s">
        <v>59</v>
      </c>
      <c r="D358" s="25" t="s">
        <v>48</v>
      </c>
      <c r="E358" s="25" t="s">
        <v>167</v>
      </c>
      <c r="F358" s="25" t="s">
        <v>168</v>
      </c>
      <c r="G358" s="25" t="s">
        <v>163</v>
      </c>
      <c r="H358" s="25" t="s">
        <v>178</v>
      </c>
      <c r="I358" s="25"/>
      <c r="J358" s="25"/>
      <c r="K358" s="25"/>
      <c r="L358" s="25"/>
      <c r="M358" s="25" t="s">
        <v>27</v>
      </c>
      <c r="N358" s="25" t="s">
        <v>176</v>
      </c>
      <c r="O358" s="25" t="s">
        <v>28</v>
      </c>
      <c r="P358" s="26" t="s">
        <v>60</v>
      </c>
      <c r="Q358" s="28">
        <v>896677750</v>
      </c>
      <c r="R358" s="28">
        <v>413024694</v>
      </c>
      <c r="S358" s="28">
        <v>0</v>
      </c>
      <c r="T358" s="28">
        <v>1309702444</v>
      </c>
      <c r="U358" s="28">
        <v>0</v>
      </c>
      <c r="V358" s="28">
        <v>269090400</v>
      </c>
      <c r="W358" s="28">
        <v>1040612044</v>
      </c>
      <c r="X358" s="28">
        <v>261883986</v>
      </c>
      <c r="Y358" s="28">
        <v>0</v>
      </c>
      <c r="Z358" s="28">
        <v>0</v>
      </c>
      <c r="AA358" s="28">
        <v>0</v>
      </c>
    </row>
    <row r="359" spans="1:27" ht="45" x14ac:dyDescent="0.25">
      <c r="A359" s="25" t="s">
        <v>108</v>
      </c>
      <c r="B359" s="26" t="s">
        <v>109</v>
      </c>
      <c r="C359" s="27" t="s">
        <v>59</v>
      </c>
      <c r="D359" s="25" t="s">
        <v>48</v>
      </c>
      <c r="E359" s="25" t="s">
        <v>167</v>
      </c>
      <c r="F359" s="25" t="s">
        <v>168</v>
      </c>
      <c r="G359" s="25" t="s">
        <v>163</v>
      </c>
      <c r="H359" s="25" t="s">
        <v>178</v>
      </c>
      <c r="I359" s="25"/>
      <c r="J359" s="25"/>
      <c r="K359" s="25"/>
      <c r="L359" s="25"/>
      <c r="M359" s="25" t="s">
        <v>27</v>
      </c>
      <c r="N359" s="25" t="s">
        <v>156</v>
      </c>
      <c r="O359" s="25" t="s">
        <v>28</v>
      </c>
      <c r="P359" s="26" t="s">
        <v>60</v>
      </c>
      <c r="Q359" s="28">
        <v>39424865202</v>
      </c>
      <c r="R359" s="28">
        <v>230299289</v>
      </c>
      <c r="S359" s="28">
        <v>214832407</v>
      </c>
      <c r="T359" s="28">
        <v>39440332084</v>
      </c>
      <c r="U359" s="28">
        <v>0</v>
      </c>
      <c r="V359" s="28">
        <v>26685578717</v>
      </c>
      <c r="W359" s="28">
        <v>12754753367</v>
      </c>
      <c r="X359" s="28">
        <v>26152073071</v>
      </c>
      <c r="Y359" s="28">
        <v>15332923322.9</v>
      </c>
      <c r="Z359" s="28">
        <v>15332923322.9</v>
      </c>
      <c r="AA359" s="28">
        <v>15332923322.9</v>
      </c>
    </row>
    <row r="360" spans="1:27" ht="56.25" x14ac:dyDescent="0.25">
      <c r="A360" s="25" t="s">
        <v>108</v>
      </c>
      <c r="B360" s="26" t="s">
        <v>109</v>
      </c>
      <c r="C360" s="27" t="s">
        <v>61</v>
      </c>
      <c r="D360" s="25" t="s">
        <v>48</v>
      </c>
      <c r="E360" s="25" t="s">
        <v>180</v>
      </c>
      <c r="F360" s="25" t="s">
        <v>168</v>
      </c>
      <c r="G360" s="25" t="s">
        <v>169</v>
      </c>
      <c r="H360" s="25" t="s">
        <v>177</v>
      </c>
      <c r="I360" s="25"/>
      <c r="J360" s="25"/>
      <c r="K360" s="25"/>
      <c r="L360" s="25"/>
      <c r="M360" s="25" t="s">
        <v>27</v>
      </c>
      <c r="N360" s="25" t="s">
        <v>156</v>
      </c>
      <c r="O360" s="25" t="s">
        <v>28</v>
      </c>
      <c r="P360" s="26" t="s">
        <v>58</v>
      </c>
      <c r="Q360" s="28">
        <v>197891554</v>
      </c>
      <c r="R360" s="28">
        <v>2696567</v>
      </c>
      <c r="S360" s="28">
        <v>0</v>
      </c>
      <c r="T360" s="28">
        <v>200588121</v>
      </c>
      <c r="U360" s="28">
        <v>0</v>
      </c>
      <c r="V360" s="28">
        <v>135870153</v>
      </c>
      <c r="W360" s="28">
        <v>64717968</v>
      </c>
      <c r="X360" s="28">
        <v>127863662</v>
      </c>
      <c r="Y360" s="28">
        <v>46224024</v>
      </c>
      <c r="Z360" s="28">
        <v>46224024</v>
      </c>
      <c r="AA360" s="28">
        <v>46224024</v>
      </c>
    </row>
    <row r="361" spans="1:27" ht="45" x14ac:dyDescent="0.25">
      <c r="A361" s="25" t="s">
        <v>108</v>
      </c>
      <c r="B361" s="26" t="s">
        <v>109</v>
      </c>
      <c r="C361" s="27" t="s">
        <v>183</v>
      </c>
      <c r="D361" s="25" t="s">
        <v>48</v>
      </c>
      <c r="E361" s="25" t="s">
        <v>180</v>
      </c>
      <c r="F361" s="25" t="s">
        <v>168</v>
      </c>
      <c r="G361" s="25" t="s">
        <v>170</v>
      </c>
      <c r="H361" s="25" t="s">
        <v>62</v>
      </c>
      <c r="I361" s="25"/>
      <c r="J361" s="25"/>
      <c r="K361" s="25"/>
      <c r="L361" s="25"/>
      <c r="M361" s="25" t="s">
        <v>27</v>
      </c>
      <c r="N361" s="25" t="s">
        <v>156</v>
      </c>
      <c r="O361" s="25" t="s">
        <v>28</v>
      </c>
      <c r="P361" s="26" t="s">
        <v>63</v>
      </c>
      <c r="Q361" s="28">
        <v>2588437094</v>
      </c>
      <c r="R361" s="28">
        <v>1086067609</v>
      </c>
      <c r="S361" s="28">
        <v>326665767</v>
      </c>
      <c r="T361" s="28">
        <v>3347838936</v>
      </c>
      <c r="U361" s="28">
        <v>0</v>
      </c>
      <c r="V361" s="28">
        <v>3098369337</v>
      </c>
      <c r="W361" s="28">
        <v>249469599</v>
      </c>
      <c r="X361" s="28">
        <v>2576318539</v>
      </c>
      <c r="Y361" s="28">
        <v>827969830.88</v>
      </c>
      <c r="Z361" s="28">
        <v>827969830.88</v>
      </c>
      <c r="AA361" s="28">
        <v>827969830.88</v>
      </c>
    </row>
    <row r="362" spans="1:27" ht="22.5" x14ac:dyDescent="0.25">
      <c r="A362" s="25" t="s">
        <v>110</v>
      </c>
      <c r="B362" s="26" t="s">
        <v>111</v>
      </c>
      <c r="C362" s="27" t="s">
        <v>34</v>
      </c>
      <c r="D362" s="25" t="s">
        <v>26</v>
      </c>
      <c r="E362" s="25" t="s">
        <v>157</v>
      </c>
      <c r="F362" s="25"/>
      <c r="G362" s="25"/>
      <c r="H362" s="25"/>
      <c r="I362" s="25"/>
      <c r="J362" s="25"/>
      <c r="K362" s="25"/>
      <c r="L362" s="25"/>
      <c r="M362" s="25" t="s">
        <v>27</v>
      </c>
      <c r="N362" s="25" t="s">
        <v>156</v>
      </c>
      <c r="O362" s="25" t="s">
        <v>28</v>
      </c>
      <c r="P362" s="26" t="s">
        <v>35</v>
      </c>
      <c r="Q362" s="28">
        <v>1581218800</v>
      </c>
      <c r="R362" s="28">
        <v>9219075</v>
      </c>
      <c r="S362" s="28">
        <v>0</v>
      </c>
      <c r="T362" s="28">
        <v>1590437875</v>
      </c>
      <c r="U362" s="28">
        <v>0</v>
      </c>
      <c r="V362" s="28">
        <v>1299765675</v>
      </c>
      <c r="W362" s="28">
        <v>290672200</v>
      </c>
      <c r="X362" s="28">
        <v>1173606600</v>
      </c>
      <c r="Y362" s="28">
        <v>25634196</v>
      </c>
      <c r="Z362" s="28">
        <v>25634196</v>
      </c>
      <c r="AA362" s="28">
        <v>25634196</v>
      </c>
    </row>
    <row r="363" spans="1:27" ht="22.5" x14ac:dyDescent="0.25">
      <c r="A363" s="25" t="s">
        <v>110</v>
      </c>
      <c r="B363" s="26" t="s">
        <v>111</v>
      </c>
      <c r="C363" s="27" t="s">
        <v>44</v>
      </c>
      <c r="D363" s="25" t="s">
        <v>26</v>
      </c>
      <c r="E363" s="25" t="s">
        <v>166</v>
      </c>
      <c r="F363" s="25" t="s">
        <v>155</v>
      </c>
      <c r="G363" s="25"/>
      <c r="H363" s="25"/>
      <c r="I363" s="25"/>
      <c r="J363" s="25"/>
      <c r="K363" s="25"/>
      <c r="L363" s="25"/>
      <c r="M363" s="25" t="s">
        <v>27</v>
      </c>
      <c r="N363" s="25" t="s">
        <v>156</v>
      </c>
      <c r="O363" s="25" t="s">
        <v>28</v>
      </c>
      <c r="P363" s="26" t="s">
        <v>45</v>
      </c>
      <c r="Q363" s="28">
        <v>315440371</v>
      </c>
      <c r="R363" s="28">
        <v>0</v>
      </c>
      <c r="S363" s="28">
        <v>0</v>
      </c>
      <c r="T363" s="28">
        <v>315440371</v>
      </c>
      <c r="U363" s="28">
        <v>0</v>
      </c>
      <c r="V363" s="28">
        <v>315440371</v>
      </c>
      <c r="W363" s="28">
        <v>0</v>
      </c>
      <c r="X363" s="28">
        <v>297139904</v>
      </c>
      <c r="Y363" s="28">
        <v>297061376.47000003</v>
      </c>
      <c r="Z363" s="28">
        <v>297061376.47000003</v>
      </c>
      <c r="AA363" s="28">
        <v>297061376.47000003</v>
      </c>
    </row>
    <row r="364" spans="1:27" ht="56.25" x14ac:dyDescent="0.25">
      <c r="A364" s="25" t="s">
        <v>110</v>
      </c>
      <c r="B364" s="26" t="s">
        <v>111</v>
      </c>
      <c r="C364" s="27" t="s">
        <v>49</v>
      </c>
      <c r="D364" s="25" t="s">
        <v>48</v>
      </c>
      <c r="E364" s="25" t="s">
        <v>167</v>
      </c>
      <c r="F364" s="25" t="s">
        <v>168</v>
      </c>
      <c r="G364" s="25" t="s">
        <v>170</v>
      </c>
      <c r="H364" s="25" t="s">
        <v>171</v>
      </c>
      <c r="I364" s="25"/>
      <c r="J364" s="25"/>
      <c r="K364" s="25"/>
      <c r="L364" s="25"/>
      <c r="M364" s="25" t="s">
        <v>27</v>
      </c>
      <c r="N364" s="25" t="s">
        <v>156</v>
      </c>
      <c r="O364" s="25" t="s">
        <v>28</v>
      </c>
      <c r="P364" s="26" t="s">
        <v>50</v>
      </c>
      <c r="Q364" s="28">
        <v>489743750</v>
      </c>
      <c r="R364" s="28">
        <v>4000000</v>
      </c>
      <c r="S364" s="28">
        <v>0</v>
      </c>
      <c r="T364" s="28">
        <v>493743750</v>
      </c>
      <c r="U364" s="28">
        <v>0</v>
      </c>
      <c r="V364" s="28">
        <v>265049250</v>
      </c>
      <c r="W364" s="28">
        <v>228694500</v>
      </c>
      <c r="X364" s="28">
        <v>214445327</v>
      </c>
      <c r="Y364" s="28">
        <v>104256485</v>
      </c>
      <c r="Z364" s="28">
        <v>104256485</v>
      </c>
      <c r="AA364" s="28">
        <v>104256485</v>
      </c>
    </row>
    <row r="365" spans="1:27" ht="56.25" x14ac:dyDescent="0.25">
      <c r="A365" s="25" t="s">
        <v>110</v>
      </c>
      <c r="B365" s="26" t="s">
        <v>111</v>
      </c>
      <c r="C365" s="27" t="s">
        <v>51</v>
      </c>
      <c r="D365" s="25" t="s">
        <v>48</v>
      </c>
      <c r="E365" s="25" t="s">
        <v>167</v>
      </c>
      <c r="F365" s="25" t="s">
        <v>168</v>
      </c>
      <c r="G365" s="25" t="s">
        <v>172</v>
      </c>
      <c r="H365" s="25" t="s">
        <v>52</v>
      </c>
      <c r="I365" s="25"/>
      <c r="J365" s="25"/>
      <c r="K365" s="25"/>
      <c r="L365" s="25"/>
      <c r="M365" s="25" t="s">
        <v>27</v>
      </c>
      <c r="N365" s="25" t="s">
        <v>156</v>
      </c>
      <c r="O365" s="25" t="s">
        <v>28</v>
      </c>
      <c r="P365" s="26" t="s">
        <v>53</v>
      </c>
      <c r="Q365" s="28">
        <v>2051652106</v>
      </c>
      <c r="R365" s="28">
        <v>0</v>
      </c>
      <c r="S365" s="28">
        <v>0</v>
      </c>
      <c r="T365" s="28">
        <v>2051652106</v>
      </c>
      <c r="U365" s="28">
        <v>0</v>
      </c>
      <c r="V365" s="28">
        <v>276808480</v>
      </c>
      <c r="W365" s="28">
        <v>1774843626</v>
      </c>
      <c r="X365" s="28">
        <v>217236940</v>
      </c>
      <c r="Y365" s="28">
        <v>48164860</v>
      </c>
      <c r="Z365" s="28">
        <v>48164860</v>
      </c>
      <c r="AA365" s="28">
        <v>48164860</v>
      </c>
    </row>
    <row r="366" spans="1:27" ht="90" x14ac:dyDescent="0.25">
      <c r="A366" s="25" t="s">
        <v>110</v>
      </c>
      <c r="B366" s="26" t="s">
        <v>111</v>
      </c>
      <c r="C366" s="27" t="s">
        <v>55</v>
      </c>
      <c r="D366" s="25" t="s">
        <v>48</v>
      </c>
      <c r="E366" s="25" t="s">
        <v>167</v>
      </c>
      <c r="F366" s="25" t="s">
        <v>168</v>
      </c>
      <c r="G366" s="25" t="s">
        <v>173</v>
      </c>
      <c r="H366" s="25" t="s">
        <v>174</v>
      </c>
      <c r="I366" s="25"/>
      <c r="J366" s="25"/>
      <c r="K366" s="25"/>
      <c r="L366" s="25"/>
      <c r="M366" s="25" t="s">
        <v>54</v>
      </c>
      <c r="N366" s="25" t="s">
        <v>163</v>
      </c>
      <c r="O366" s="25" t="s">
        <v>28</v>
      </c>
      <c r="P366" s="26" t="s">
        <v>56</v>
      </c>
      <c r="Q366" s="28">
        <v>305492347671</v>
      </c>
      <c r="R366" s="28">
        <v>639553696</v>
      </c>
      <c r="S366" s="28">
        <v>544380720</v>
      </c>
      <c r="T366" s="28">
        <v>305587520647</v>
      </c>
      <c r="U366" s="28">
        <v>0</v>
      </c>
      <c r="V366" s="28">
        <v>303467628669</v>
      </c>
      <c r="W366" s="28">
        <v>2119891978</v>
      </c>
      <c r="X366" s="28">
        <v>303467619669</v>
      </c>
      <c r="Y366" s="28">
        <v>78425023674</v>
      </c>
      <c r="Z366" s="28">
        <v>78425023674</v>
      </c>
      <c r="AA366" s="28">
        <v>78425023674</v>
      </c>
    </row>
    <row r="367" spans="1:27" ht="90" x14ac:dyDescent="0.25">
      <c r="A367" s="25" t="s">
        <v>110</v>
      </c>
      <c r="B367" s="26" t="s">
        <v>111</v>
      </c>
      <c r="C367" s="27" t="s">
        <v>55</v>
      </c>
      <c r="D367" s="25" t="s">
        <v>48</v>
      </c>
      <c r="E367" s="25" t="s">
        <v>167</v>
      </c>
      <c r="F367" s="25" t="s">
        <v>168</v>
      </c>
      <c r="G367" s="25" t="s">
        <v>173</v>
      </c>
      <c r="H367" s="25" t="s">
        <v>174</v>
      </c>
      <c r="I367" s="25"/>
      <c r="J367" s="25"/>
      <c r="K367" s="25"/>
      <c r="L367" s="25"/>
      <c r="M367" s="25" t="s">
        <v>27</v>
      </c>
      <c r="N367" s="25" t="s">
        <v>175</v>
      </c>
      <c r="O367" s="25" t="s">
        <v>28</v>
      </c>
      <c r="P367" s="26" t="s">
        <v>56</v>
      </c>
      <c r="Q367" s="28">
        <v>3282887117</v>
      </c>
      <c r="R367" s="28">
        <v>0</v>
      </c>
      <c r="S367" s="28">
        <v>0</v>
      </c>
      <c r="T367" s="28">
        <v>3282887117</v>
      </c>
      <c r="U367" s="28">
        <v>0</v>
      </c>
      <c r="V367" s="28">
        <v>2031522059</v>
      </c>
      <c r="W367" s="28">
        <v>1251365058</v>
      </c>
      <c r="X367" s="28">
        <v>1770045140</v>
      </c>
      <c r="Y367" s="28">
        <v>520162738</v>
      </c>
      <c r="Z367" s="28">
        <v>520162738</v>
      </c>
      <c r="AA367" s="28">
        <v>520162738</v>
      </c>
    </row>
    <row r="368" spans="1:27" ht="90" x14ac:dyDescent="0.25">
      <c r="A368" s="25" t="s">
        <v>110</v>
      </c>
      <c r="B368" s="26" t="s">
        <v>111</v>
      </c>
      <c r="C368" s="27" t="s">
        <v>55</v>
      </c>
      <c r="D368" s="25" t="s">
        <v>48</v>
      </c>
      <c r="E368" s="25" t="s">
        <v>167</v>
      </c>
      <c r="F368" s="25" t="s">
        <v>168</v>
      </c>
      <c r="G368" s="25" t="s">
        <v>173</v>
      </c>
      <c r="H368" s="25" t="s">
        <v>174</v>
      </c>
      <c r="I368" s="25"/>
      <c r="J368" s="25"/>
      <c r="K368" s="25"/>
      <c r="L368" s="25"/>
      <c r="M368" s="25" t="s">
        <v>27</v>
      </c>
      <c r="N368" s="25" t="s">
        <v>156</v>
      </c>
      <c r="O368" s="25" t="s">
        <v>28</v>
      </c>
      <c r="P368" s="26" t="s">
        <v>56</v>
      </c>
      <c r="Q368" s="28">
        <v>2376686806</v>
      </c>
      <c r="R368" s="28">
        <v>0</v>
      </c>
      <c r="S368" s="28">
        <v>79818182</v>
      </c>
      <c r="T368" s="28">
        <v>2296868624</v>
      </c>
      <c r="U368" s="28">
        <v>0</v>
      </c>
      <c r="V368" s="28">
        <v>1887648138</v>
      </c>
      <c r="W368" s="28">
        <v>409220486</v>
      </c>
      <c r="X368" s="28">
        <v>1444210628</v>
      </c>
      <c r="Y368" s="28">
        <v>375229587</v>
      </c>
      <c r="Z368" s="28">
        <v>375229587</v>
      </c>
      <c r="AA368" s="28">
        <v>375229587</v>
      </c>
    </row>
    <row r="369" spans="1:27" ht="56.25" x14ac:dyDescent="0.25">
      <c r="A369" s="25" t="s">
        <v>110</v>
      </c>
      <c r="B369" s="26" t="s">
        <v>111</v>
      </c>
      <c r="C369" s="27" t="s">
        <v>57</v>
      </c>
      <c r="D369" s="25" t="s">
        <v>48</v>
      </c>
      <c r="E369" s="25" t="s">
        <v>167</v>
      </c>
      <c r="F369" s="25" t="s">
        <v>168</v>
      </c>
      <c r="G369" s="25" t="s">
        <v>173</v>
      </c>
      <c r="H369" s="25" t="s">
        <v>177</v>
      </c>
      <c r="I369" s="25"/>
      <c r="J369" s="25"/>
      <c r="K369" s="25"/>
      <c r="L369" s="25"/>
      <c r="M369" s="25" t="s">
        <v>54</v>
      </c>
      <c r="N369" s="25" t="s">
        <v>163</v>
      </c>
      <c r="O369" s="25" t="s">
        <v>28</v>
      </c>
      <c r="P369" s="26" t="s">
        <v>58</v>
      </c>
      <c r="Q369" s="28">
        <v>13371551387</v>
      </c>
      <c r="R369" s="28">
        <v>11085054831</v>
      </c>
      <c r="S369" s="28">
        <v>1810953447</v>
      </c>
      <c r="T369" s="28">
        <v>22645652771</v>
      </c>
      <c r="U369" s="28">
        <v>0</v>
      </c>
      <c r="V369" s="28">
        <v>12249402241.33</v>
      </c>
      <c r="W369" s="28">
        <v>10396250529.67</v>
      </c>
      <c r="X369" s="28">
        <v>11610442109.860001</v>
      </c>
      <c r="Y369" s="28">
        <v>36604423</v>
      </c>
      <c r="Z369" s="28">
        <v>36604423</v>
      </c>
      <c r="AA369" s="28">
        <v>36604423</v>
      </c>
    </row>
    <row r="370" spans="1:27" ht="56.25" x14ac:dyDescent="0.25">
      <c r="A370" s="25" t="s">
        <v>110</v>
      </c>
      <c r="B370" s="26" t="s">
        <v>111</v>
      </c>
      <c r="C370" s="27" t="s">
        <v>57</v>
      </c>
      <c r="D370" s="25" t="s">
        <v>48</v>
      </c>
      <c r="E370" s="25" t="s">
        <v>167</v>
      </c>
      <c r="F370" s="25" t="s">
        <v>168</v>
      </c>
      <c r="G370" s="25" t="s">
        <v>173</v>
      </c>
      <c r="H370" s="25" t="s">
        <v>177</v>
      </c>
      <c r="I370" s="25"/>
      <c r="J370" s="25"/>
      <c r="K370" s="25"/>
      <c r="L370" s="25"/>
      <c r="M370" s="25" t="s">
        <v>27</v>
      </c>
      <c r="N370" s="25" t="s">
        <v>156</v>
      </c>
      <c r="O370" s="25" t="s">
        <v>28</v>
      </c>
      <c r="P370" s="26" t="s">
        <v>58</v>
      </c>
      <c r="Q370" s="28">
        <v>60426811545</v>
      </c>
      <c r="R370" s="28">
        <v>381653775</v>
      </c>
      <c r="S370" s="28">
        <v>559202669</v>
      </c>
      <c r="T370" s="28">
        <v>60249262651</v>
      </c>
      <c r="U370" s="28">
        <v>0</v>
      </c>
      <c r="V370" s="28">
        <v>59963552451</v>
      </c>
      <c r="W370" s="28">
        <v>285710200</v>
      </c>
      <c r="X370" s="28">
        <v>56666217042</v>
      </c>
      <c r="Y370" s="28">
        <v>15052349145</v>
      </c>
      <c r="Z370" s="28">
        <v>15052349145</v>
      </c>
      <c r="AA370" s="28">
        <v>15052349145</v>
      </c>
    </row>
    <row r="371" spans="1:27" ht="45" x14ac:dyDescent="0.25">
      <c r="A371" s="25" t="s">
        <v>110</v>
      </c>
      <c r="B371" s="26" t="s">
        <v>111</v>
      </c>
      <c r="C371" s="27" t="s">
        <v>59</v>
      </c>
      <c r="D371" s="25" t="s">
        <v>48</v>
      </c>
      <c r="E371" s="25" t="s">
        <v>167</v>
      </c>
      <c r="F371" s="25" t="s">
        <v>168</v>
      </c>
      <c r="G371" s="25" t="s">
        <v>163</v>
      </c>
      <c r="H371" s="25" t="s">
        <v>178</v>
      </c>
      <c r="I371" s="25"/>
      <c r="J371" s="25"/>
      <c r="K371" s="25"/>
      <c r="L371" s="25"/>
      <c r="M371" s="25" t="s">
        <v>54</v>
      </c>
      <c r="N371" s="25" t="s">
        <v>179</v>
      </c>
      <c r="O371" s="25" t="s">
        <v>28</v>
      </c>
      <c r="P371" s="26" t="s">
        <v>60</v>
      </c>
      <c r="Q371" s="28">
        <v>18826512338</v>
      </c>
      <c r="R371" s="28">
        <v>647285643</v>
      </c>
      <c r="S371" s="28">
        <v>0</v>
      </c>
      <c r="T371" s="28">
        <v>19473797981</v>
      </c>
      <c r="U371" s="28">
        <v>0</v>
      </c>
      <c r="V371" s="28">
        <v>13716389434</v>
      </c>
      <c r="W371" s="28">
        <v>5757408547</v>
      </c>
      <c r="X371" s="28">
        <v>13715855472</v>
      </c>
      <c r="Y371" s="28">
        <v>1706572673</v>
      </c>
      <c r="Z371" s="28">
        <v>1706572673</v>
      </c>
      <c r="AA371" s="28">
        <v>1706572673</v>
      </c>
    </row>
    <row r="372" spans="1:27" ht="45" x14ac:dyDescent="0.25">
      <c r="A372" s="25" t="s">
        <v>110</v>
      </c>
      <c r="B372" s="26" t="s">
        <v>111</v>
      </c>
      <c r="C372" s="27" t="s">
        <v>59</v>
      </c>
      <c r="D372" s="25" t="s">
        <v>48</v>
      </c>
      <c r="E372" s="25" t="s">
        <v>167</v>
      </c>
      <c r="F372" s="25" t="s">
        <v>168</v>
      </c>
      <c r="G372" s="25" t="s">
        <v>163</v>
      </c>
      <c r="H372" s="25" t="s">
        <v>178</v>
      </c>
      <c r="I372" s="25"/>
      <c r="J372" s="25"/>
      <c r="K372" s="25"/>
      <c r="L372" s="25"/>
      <c r="M372" s="25" t="s">
        <v>27</v>
      </c>
      <c r="N372" s="25" t="s">
        <v>176</v>
      </c>
      <c r="O372" s="25" t="s">
        <v>28</v>
      </c>
      <c r="P372" s="26" t="s">
        <v>60</v>
      </c>
      <c r="Q372" s="28">
        <v>96735461630</v>
      </c>
      <c r="R372" s="28">
        <v>2843794935</v>
      </c>
      <c r="S372" s="28">
        <v>1172594936</v>
      </c>
      <c r="T372" s="28">
        <v>98406661629</v>
      </c>
      <c r="U372" s="28">
        <v>0</v>
      </c>
      <c r="V372" s="28">
        <v>62324141989</v>
      </c>
      <c r="W372" s="28">
        <v>36082519640</v>
      </c>
      <c r="X372" s="28">
        <v>58826312997</v>
      </c>
      <c r="Y372" s="28">
        <v>36961822280</v>
      </c>
      <c r="Z372" s="28">
        <v>36961550166</v>
      </c>
      <c r="AA372" s="28">
        <v>36961550166</v>
      </c>
    </row>
    <row r="373" spans="1:27" ht="45" x14ac:dyDescent="0.25">
      <c r="A373" s="25" t="s">
        <v>110</v>
      </c>
      <c r="B373" s="26" t="s">
        <v>111</v>
      </c>
      <c r="C373" s="27" t="s">
        <v>59</v>
      </c>
      <c r="D373" s="25" t="s">
        <v>48</v>
      </c>
      <c r="E373" s="25" t="s">
        <v>167</v>
      </c>
      <c r="F373" s="25" t="s">
        <v>168</v>
      </c>
      <c r="G373" s="25" t="s">
        <v>163</v>
      </c>
      <c r="H373" s="25" t="s">
        <v>178</v>
      </c>
      <c r="I373" s="25"/>
      <c r="J373" s="25"/>
      <c r="K373" s="25"/>
      <c r="L373" s="25"/>
      <c r="M373" s="25" t="s">
        <v>27</v>
      </c>
      <c r="N373" s="25" t="s">
        <v>156</v>
      </c>
      <c r="O373" s="25" t="s">
        <v>28</v>
      </c>
      <c r="P373" s="26" t="s">
        <v>60</v>
      </c>
      <c r="Q373" s="28">
        <v>15892360090</v>
      </c>
      <c r="R373" s="28">
        <v>175032671</v>
      </c>
      <c r="S373" s="28">
        <v>848553876</v>
      </c>
      <c r="T373" s="28">
        <v>15218838885</v>
      </c>
      <c r="U373" s="28">
        <v>0</v>
      </c>
      <c r="V373" s="28">
        <v>14348605341</v>
      </c>
      <c r="W373" s="28">
        <v>870233544</v>
      </c>
      <c r="X373" s="28">
        <v>13225400354</v>
      </c>
      <c r="Y373" s="28">
        <v>8436828604</v>
      </c>
      <c r="Z373" s="28">
        <v>8436828604</v>
      </c>
      <c r="AA373" s="28">
        <v>8436828604</v>
      </c>
    </row>
    <row r="374" spans="1:27" ht="56.25" x14ac:dyDescent="0.25">
      <c r="A374" s="25" t="s">
        <v>110</v>
      </c>
      <c r="B374" s="26" t="s">
        <v>111</v>
      </c>
      <c r="C374" s="27" t="s">
        <v>61</v>
      </c>
      <c r="D374" s="25" t="s">
        <v>48</v>
      </c>
      <c r="E374" s="25" t="s">
        <v>180</v>
      </c>
      <c r="F374" s="25" t="s">
        <v>168</v>
      </c>
      <c r="G374" s="25" t="s">
        <v>169</v>
      </c>
      <c r="H374" s="25" t="s">
        <v>177</v>
      </c>
      <c r="I374" s="25"/>
      <c r="J374" s="25"/>
      <c r="K374" s="25"/>
      <c r="L374" s="25"/>
      <c r="M374" s="25" t="s">
        <v>27</v>
      </c>
      <c r="N374" s="25" t="s">
        <v>156</v>
      </c>
      <c r="O374" s="25" t="s">
        <v>28</v>
      </c>
      <c r="P374" s="26" t="s">
        <v>58</v>
      </c>
      <c r="Q374" s="28">
        <v>205532853</v>
      </c>
      <c r="R374" s="28">
        <v>0</v>
      </c>
      <c r="S374" s="28">
        <v>0</v>
      </c>
      <c r="T374" s="28">
        <v>205532853</v>
      </c>
      <c r="U374" s="28">
        <v>0</v>
      </c>
      <c r="V374" s="28">
        <v>146575710</v>
      </c>
      <c r="W374" s="28">
        <v>58957143</v>
      </c>
      <c r="X374" s="28">
        <v>137835643</v>
      </c>
      <c r="Y374" s="28">
        <v>52831351</v>
      </c>
      <c r="Z374" s="28">
        <v>52831351</v>
      </c>
      <c r="AA374" s="28">
        <v>52831351</v>
      </c>
    </row>
    <row r="375" spans="1:27" ht="45" x14ac:dyDescent="0.25">
      <c r="A375" s="25" t="s">
        <v>110</v>
      </c>
      <c r="B375" s="26" t="s">
        <v>111</v>
      </c>
      <c r="C375" s="27" t="s">
        <v>183</v>
      </c>
      <c r="D375" s="25" t="s">
        <v>48</v>
      </c>
      <c r="E375" s="25" t="s">
        <v>180</v>
      </c>
      <c r="F375" s="25" t="s">
        <v>168</v>
      </c>
      <c r="G375" s="25" t="s">
        <v>170</v>
      </c>
      <c r="H375" s="25" t="s">
        <v>62</v>
      </c>
      <c r="I375" s="25"/>
      <c r="J375" s="25"/>
      <c r="K375" s="25"/>
      <c r="L375" s="25"/>
      <c r="M375" s="25" t="s">
        <v>27</v>
      </c>
      <c r="N375" s="25" t="s">
        <v>156</v>
      </c>
      <c r="O375" s="25" t="s">
        <v>28</v>
      </c>
      <c r="P375" s="26" t="s">
        <v>63</v>
      </c>
      <c r="Q375" s="28">
        <v>4456709539</v>
      </c>
      <c r="R375" s="28">
        <v>2548357659</v>
      </c>
      <c r="S375" s="28">
        <v>0</v>
      </c>
      <c r="T375" s="28">
        <v>7005067198</v>
      </c>
      <c r="U375" s="28">
        <v>0</v>
      </c>
      <c r="V375" s="28">
        <v>6422302398</v>
      </c>
      <c r="W375" s="28">
        <v>582764800</v>
      </c>
      <c r="X375" s="28">
        <v>3889149908</v>
      </c>
      <c r="Y375" s="28">
        <v>1575440622.3900001</v>
      </c>
      <c r="Z375" s="28">
        <v>1575440622.3900001</v>
      </c>
      <c r="AA375" s="28">
        <v>1575440622.3900001</v>
      </c>
    </row>
    <row r="376" spans="1:27" ht="22.5" x14ac:dyDescent="0.25">
      <c r="A376" s="25" t="s">
        <v>112</v>
      </c>
      <c r="B376" s="26" t="s">
        <v>113</v>
      </c>
      <c r="C376" s="27" t="s">
        <v>34</v>
      </c>
      <c r="D376" s="25" t="s">
        <v>26</v>
      </c>
      <c r="E376" s="25" t="s">
        <v>157</v>
      </c>
      <c r="F376" s="25"/>
      <c r="G376" s="25"/>
      <c r="H376" s="25"/>
      <c r="I376" s="25"/>
      <c r="J376" s="25"/>
      <c r="K376" s="25"/>
      <c r="L376" s="25"/>
      <c r="M376" s="25" t="s">
        <v>27</v>
      </c>
      <c r="N376" s="25" t="s">
        <v>156</v>
      </c>
      <c r="O376" s="25" t="s">
        <v>28</v>
      </c>
      <c r="P376" s="26" t="s">
        <v>35</v>
      </c>
      <c r="Q376" s="28">
        <v>21874812</v>
      </c>
      <c r="R376" s="28">
        <v>8959462</v>
      </c>
      <c r="S376" s="28">
        <v>0</v>
      </c>
      <c r="T376" s="28">
        <v>30834274</v>
      </c>
      <c r="U376" s="28">
        <v>0</v>
      </c>
      <c r="V376" s="28">
        <v>30834274</v>
      </c>
      <c r="W376" s="28">
        <v>0</v>
      </c>
      <c r="X376" s="28">
        <v>12921626</v>
      </c>
      <c r="Y376" s="28">
        <v>8590845.7100000009</v>
      </c>
      <c r="Z376" s="28">
        <v>8590845.7100000009</v>
      </c>
      <c r="AA376" s="28">
        <v>8590845.7100000009</v>
      </c>
    </row>
    <row r="377" spans="1:27" ht="22.5" x14ac:dyDescent="0.25">
      <c r="A377" s="25" t="s">
        <v>112</v>
      </c>
      <c r="B377" s="26" t="s">
        <v>113</v>
      </c>
      <c r="C377" s="27" t="s">
        <v>44</v>
      </c>
      <c r="D377" s="25" t="s">
        <v>26</v>
      </c>
      <c r="E377" s="25" t="s">
        <v>166</v>
      </c>
      <c r="F377" s="25" t="s">
        <v>155</v>
      </c>
      <c r="G377" s="25"/>
      <c r="H377" s="25"/>
      <c r="I377" s="25"/>
      <c r="J377" s="25"/>
      <c r="K377" s="25"/>
      <c r="L377" s="25"/>
      <c r="M377" s="25" t="s">
        <v>27</v>
      </c>
      <c r="N377" s="25" t="s">
        <v>156</v>
      </c>
      <c r="O377" s="25" t="s">
        <v>28</v>
      </c>
      <c r="P377" s="26" t="s">
        <v>45</v>
      </c>
      <c r="Q377" s="28">
        <v>41973191</v>
      </c>
      <c r="R377" s="28">
        <v>214284</v>
      </c>
      <c r="S377" s="28">
        <v>0</v>
      </c>
      <c r="T377" s="28">
        <v>42187475</v>
      </c>
      <c r="U377" s="28">
        <v>0</v>
      </c>
      <c r="V377" s="28">
        <v>42187475</v>
      </c>
      <c r="W377" s="28">
        <v>0</v>
      </c>
      <c r="X377" s="28">
        <v>42187475</v>
      </c>
      <c r="Y377" s="28">
        <v>19714403</v>
      </c>
      <c r="Z377" s="28">
        <v>19714403</v>
      </c>
      <c r="AA377" s="28">
        <v>19714403</v>
      </c>
    </row>
    <row r="378" spans="1:27" ht="56.25" x14ac:dyDescent="0.25">
      <c r="A378" s="25" t="s">
        <v>112</v>
      </c>
      <c r="B378" s="26" t="s">
        <v>113</v>
      </c>
      <c r="C378" s="27" t="s">
        <v>49</v>
      </c>
      <c r="D378" s="25" t="s">
        <v>48</v>
      </c>
      <c r="E378" s="25" t="s">
        <v>167</v>
      </c>
      <c r="F378" s="25" t="s">
        <v>168</v>
      </c>
      <c r="G378" s="25" t="s">
        <v>170</v>
      </c>
      <c r="H378" s="25" t="s">
        <v>171</v>
      </c>
      <c r="I378" s="25"/>
      <c r="J378" s="25"/>
      <c r="K378" s="25"/>
      <c r="L378" s="25"/>
      <c r="M378" s="25" t="s">
        <v>27</v>
      </c>
      <c r="N378" s="25" t="s">
        <v>156</v>
      </c>
      <c r="O378" s="25" t="s">
        <v>28</v>
      </c>
      <c r="P378" s="26" t="s">
        <v>50</v>
      </c>
      <c r="Q378" s="28">
        <v>163375250</v>
      </c>
      <c r="R378" s="28">
        <v>7015000</v>
      </c>
      <c r="S378" s="28">
        <v>1555783</v>
      </c>
      <c r="T378" s="28">
        <v>168834467</v>
      </c>
      <c r="U378" s="28">
        <v>0</v>
      </c>
      <c r="V378" s="28">
        <v>131791000</v>
      </c>
      <c r="W378" s="28">
        <v>37043467</v>
      </c>
      <c r="X378" s="28">
        <v>127160652</v>
      </c>
      <c r="Y378" s="28">
        <v>39733958.280000001</v>
      </c>
      <c r="Z378" s="28">
        <v>39733958.280000001</v>
      </c>
      <c r="AA378" s="28">
        <v>39733958.280000001</v>
      </c>
    </row>
    <row r="379" spans="1:27" ht="56.25" x14ac:dyDescent="0.25">
      <c r="A379" s="25" t="s">
        <v>112</v>
      </c>
      <c r="B379" s="26" t="s">
        <v>113</v>
      </c>
      <c r="C379" s="27" t="s">
        <v>51</v>
      </c>
      <c r="D379" s="25" t="s">
        <v>48</v>
      </c>
      <c r="E379" s="25" t="s">
        <v>167</v>
      </c>
      <c r="F379" s="25" t="s">
        <v>168</v>
      </c>
      <c r="G379" s="25" t="s">
        <v>172</v>
      </c>
      <c r="H379" s="25" t="s">
        <v>52</v>
      </c>
      <c r="I379" s="25"/>
      <c r="J379" s="25"/>
      <c r="K379" s="25"/>
      <c r="L379" s="25"/>
      <c r="M379" s="25" t="s">
        <v>27</v>
      </c>
      <c r="N379" s="25" t="s">
        <v>156</v>
      </c>
      <c r="O379" s="25" t="s">
        <v>28</v>
      </c>
      <c r="P379" s="26" t="s">
        <v>53</v>
      </c>
      <c r="Q379" s="28">
        <v>1589736591</v>
      </c>
      <c r="R379" s="28">
        <v>0</v>
      </c>
      <c r="S379" s="28">
        <v>0</v>
      </c>
      <c r="T379" s="28">
        <v>1589736591</v>
      </c>
      <c r="U379" s="28">
        <v>0</v>
      </c>
      <c r="V379" s="28">
        <v>95551500</v>
      </c>
      <c r="W379" s="28">
        <v>1494185091</v>
      </c>
      <c r="X379" s="28">
        <v>91084865</v>
      </c>
      <c r="Y379" s="28">
        <v>18032000</v>
      </c>
      <c r="Z379" s="28">
        <v>18032000</v>
      </c>
      <c r="AA379" s="28">
        <v>18032000</v>
      </c>
    </row>
    <row r="380" spans="1:27" ht="90" x14ac:dyDescent="0.25">
      <c r="A380" s="25" t="s">
        <v>112</v>
      </c>
      <c r="B380" s="26" t="s">
        <v>113</v>
      </c>
      <c r="C380" s="27" t="s">
        <v>55</v>
      </c>
      <c r="D380" s="25" t="s">
        <v>48</v>
      </c>
      <c r="E380" s="25" t="s">
        <v>167</v>
      </c>
      <c r="F380" s="25" t="s">
        <v>168</v>
      </c>
      <c r="G380" s="25" t="s">
        <v>173</v>
      </c>
      <c r="H380" s="25" t="s">
        <v>174</v>
      </c>
      <c r="I380" s="25"/>
      <c r="J380" s="25"/>
      <c r="K380" s="25"/>
      <c r="L380" s="25"/>
      <c r="M380" s="25" t="s">
        <v>54</v>
      </c>
      <c r="N380" s="25" t="s">
        <v>163</v>
      </c>
      <c r="O380" s="25" t="s">
        <v>28</v>
      </c>
      <c r="P380" s="26" t="s">
        <v>56</v>
      </c>
      <c r="Q380" s="28">
        <v>54230497121</v>
      </c>
      <c r="R380" s="28">
        <v>60000</v>
      </c>
      <c r="S380" s="28">
        <v>0</v>
      </c>
      <c r="T380" s="28">
        <v>54230557121</v>
      </c>
      <c r="U380" s="28">
        <v>0</v>
      </c>
      <c r="V380" s="28">
        <v>50793268384</v>
      </c>
      <c r="W380" s="28">
        <v>3437288737</v>
      </c>
      <c r="X380" s="28">
        <v>50793268384</v>
      </c>
      <c r="Y380" s="28">
        <v>15430909501.219999</v>
      </c>
      <c r="Z380" s="28">
        <v>15430909501.219999</v>
      </c>
      <c r="AA380" s="28">
        <v>15430909501.219999</v>
      </c>
    </row>
    <row r="381" spans="1:27" ht="90" x14ac:dyDescent="0.25">
      <c r="A381" s="25" t="s">
        <v>112</v>
      </c>
      <c r="B381" s="26" t="s">
        <v>113</v>
      </c>
      <c r="C381" s="27" t="s">
        <v>55</v>
      </c>
      <c r="D381" s="25" t="s">
        <v>48</v>
      </c>
      <c r="E381" s="25" t="s">
        <v>167</v>
      </c>
      <c r="F381" s="25" t="s">
        <v>168</v>
      </c>
      <c r="G381" s="25" t="s">
        <v>173</v>
      </c>
      <c r="H381" s="25" t="s">
        <v>174</v>
      </c>
      <c r="I381" s="25"/>
      <c r="J381" s="25"/>
      <c r="K381" s="25"/>
      <c r="L381" s="25"/>
      <c r="M381" s="25" t="s">
        <v>27</v>
      </c>
      <c r="N381" s="25" t="s">
        <v>175</v>
      </c>
      <c r="O381" s="25" t="s">
        <v>28</v>
      </c>
      <c r="P381" s="26" t="s">
        <v>56</v>
      </c>
      <c r="Q381" s="28">
        <v>677388819</v>
      </c>
      <c r="R381" s="28">
        <v>0</v>
      </c>
      <c r="S381" s="28">
        <v>0</v>
      </c>
      <c r="T381" s="28">
        <v>677388819</v>
      </c>
      <c r="U381" s="28">
        <v>0</v>
      </c>
      <c r="V381" s="28">
        <v>445811856</v>
      </c>
      <c r="W381" s="28">
        <v>231576963</v>
      </c>
      <c r="X381" s="28">
        <v>445811856</v>
      </c>
      <c r="Y381" s="28">
        <v>105216906</v>
      </c>
      <c r="Z381" s="28">
        <v>105216906</v>
      </c>
      <c r="AA381" s="28">
        <v>105216906</v>
      </c>
    </row>
    <row r="382" spans="1:27" ht="90" x14ac:dyDescent="0.25">
      <c r="A382" s="25" t="s">
        <v>112</v>
      </c>
      <c r="B382" s="26" t="s">
        <v>113</v>
      </c>
      <c r="C382" s="27" t="s">
        <v>55</v>
      </c>
      <c r="D382" s="25" t="s">
        <v>48</v>
      </c>
      <c r="E382" s="25" t="s">
        <v>167</v>
      </c>
      <c r="F382" s="25" t="s">
        <v>168</v>
      </c>
      <c r="G382" s="25" t="s">
        <v>173</v>
      </c>
      <c r="H382" s="25" t="s">
        <v>174</v>
      </c>
      <c r="I382" s="25"/>
      <c r="J382" s="25"/>
      <c r="K382" s="25"/>
      <c r="L382" s="25"/>
      <c r="M382" s="25" t="s">
        <v>27</v>
      </c>
      <c r="N382" s="25" t="s">
        <v>156</v>
      </c>
      <c r="O382" s="25" t="s">
        <v>28</v>
      </c>
      <c r="P382" s="26" t="s">
        <v>56</v>
      </c>
      <c r="Q382" s="28">
        <v>643887062</v>
      </c>
      <c r="R382" s="28">
        <v>0</v>
      </c>
      <c r="S382" s="28">
        <v>0</v>
      </c>
      <c r="T382" s="28">
        <v>643887062</v>
      </c>
      <c r="U382" s="28">
        <v>0</v>
      </c>
      <c r="V382" s="28">
        <v>381869526</v>
      </c>
      <c r="W382" s="28">
        <v>262017536</v>
      </c>
      <c r="X382" s="28">
        <v>324566365</v>
      </c>
      <c r="Y382" s="28">
        <v>115079449</v>
      </c>
      <c r="Z382" s="28">
        <v>115079449</v>
      </c>
      <c r="AA382" s="28">
        <v>115079449</v>
      </c>
    </row>
    <row r="383" spans="1:27" ht="56.25" x14ac:dyDescent="0.25">
      <c r="A383" s="25" t="s">
        <v>112</v>
      </c>
      <c r="B383" s="26" t="s">
        <v>113</v>
      </c>
      <c r="C383" s="27" t="s">
        <v>57</v>
      </c>
      <c r="D383" s="25" t="s">
        <v>48</v>
      </c>
      <c r="E383" s="25" t="s">
        <v>167</v>
      </c>
      <c r="F383" s="25" t="s">
        <v>168</v>
      </c>
      <c r="G383" s="25" t="s">
        <v>173</v>
      </c>
      <c r="H383" s="25" t="s">
        <v>177</v>
      </c>
      <c r="I383" s="25"/>
      <c r="J383" s="25"/>
      <c r="K383" s="25"/>
      <c r="L383" s="25"/>
      <c r="M383" s="25" t="s">
        <v>54</v>
      </c>
      <c r="N383" s="25" t="s">
        <v>163</v>
      </c>
      <c r="O383" s="25" t="s">
        <v>28</v>
      </c>
      <c r="P383" s="26" t="s">
        <v>58</v>
      </c>
      <c r="Q383" s="28">
        <v>1451135651</v>
      </c>
      <c r="R383" s="28">
        <v>19593611</v>
      </c>
      <c r="S383" s="28">
        <v>0</v>
      </c>
      <c r="T383" s="28">
        <v>1470729262</v>
      </c>
      <c r="U383" s="28">
        <v>0</v>
      </c>
      <c r="V383" s="28">
        <v>567000924</v>
      </c>
      <c r="W383" s="28">
        <v>903728338</v>
      </c>
      <c r="X383" s="28">
        <v>340205867</v>
      </c>
      <c r="Y383" s="28">
        <v>90690011.390000001</v>
      </c>
      <c r="Z383" s="28">
        <v>90690011.390000001</v>
      </c>
      <c r="AA383" s="28">
        <v>90690011.390000001</v>
      </c>
    </row>
    <row r="384" spans="1:27" ht="56.25" x14ac:dyDescent="0.25">
      <c r="A384" s="25" t="s">
        <v>112</v>
      </c>
      <c r="B384" s="26" t="s">
        <v>113</v>
      </c>
      <c r="C384" s="27" t="s">
        <v>57</v>
      </c>
      <c r="D384" s="25" t="s">
        <v>48</v>
      </c>
      <c r="E384" s="25" t="s">
        <v>167</v>
      </c>
      <c r="F384" s="25" t="s">
        <v>168</v>
      </c>
      <c r="G384" s="25" t="s">
        <v>173</v>
      </c>
      <c r="H384" s="25" t="s">
        <v>177</v>
      </c>
      <c r="I384" s="25"/>
      <c r="J384" s="25"/>
      <c r="K384" s="25"/>
      <c r="L384" s="25"/>
      <c r="M384" s="25" t="s">
        <v>27</v>
      </c>
      <c r="N384" s="25" t="s">
        <v>156</v>
      </c>
      <c r="O384" s="25" t="s">
        <v>28</v>
      </c>
      <c r="P384" s="26" t="s">
        <v>58</v>
      </c>
      <c r="Q384" s="28">
        <v>6061079308</v>
      </c>
      <c r="R384" s="28">
        <v>964317266</v>
      </c>
      <c r="S384" s="28">
        <v>1102329512</v>
      </c>
      <c r="T384" s="28">
        <v>5923067062</v>
      </c>
      <c r="U384" s="28">
        <v>0</v>
      </c>
      <c r="V384" s="28">
        <v>3941359588</v>
      </c>
      <c r="W384" s="28">
        <v>1981707474</v>
      </c>
      <c r="X384" s="28">
        <v>3778723684</v>
      </c>
      <c r="Y384" s="28">
        <v>1215771532.48</v>
      </c>
      <c r="Z384" s="28">
        <v>1215771532.48</v>
      </c>
      <c r="AA384" s="28">
        <v>1215771532.48</v>
      </c>
    </row>
    <row r="385" spans="1:27" ht="45" x14ac:dyDescent="0.25">
      <c r="A385" s="25" t="s">
        <v>112</v>
      </c>
      <c r="B385" s="26" t="s">
        <v>113</v>
      </c>
      <c r="C385" s="27" t="s">
        <v>59</v>
      </c>
      <c r="D385" s="25" t="s">
        <v>48</v>
      </c>
      <c r="E385" s="25" t="s">
        <v>167</v>
      </c>
      <c r="F385" s="25" t="s">
        <v>168</v>
      </c>
      <c r="G385" s="25" t="s">
        <v>163</v>
      </c>
      <c r="H385" s="25" t="s">
        <v>178</v>
      </c>
      <c r="I385" s="25"/>
      <c r="J385" s="25"/>
      <c r="K385" s="25"/>
      <c r="L385" s="25"/>
      <c r="M385" s="25" t="s">
        <v>27</v>
      </c>
      <c r="N385" s="25" t="s">
        <v>176</v>
      </c>
      <c r="O385" s="25" t="s">
        <v>28</v>
      </c>
      <c r="P385" s="26" t="s">
        <v>60</v>
      </c>
      <c r="Q385" s="28">
        <v>1872344301</v>
      </c>
      <c r="R385" s="28">
        <v>33712766</v>
      </c>
      <c r="S385" s="28">
        <v>0</v>
      </c>
      <c r="T385" s="28">
        <v>1906057067</v>
      </c>
      <c r="U385" s="28">
        <v>0</v>
      </c>
      <c r="V385" s="28">
        <v>1167934010</v>
      </c>
      <c r="W385" s="28">
        <v>738123057</v>
      </c>
      <c r="X385" s="28">
        <v>1166388460</v>
      </c>
      <c r="Y385" s="28">
        <v>418381951</v>
      </c>
      <c r="Z385" s="28">
        <v>418381951</v>
      </c>
      <c r="AA385" s="28">
        <v>418381951</v>
      </c>
    </row>
    <row r="386" spans="1:27" ht="45" x14ac:dyDescent="0.25">
      <c r="A386" s="25" t="s">
        <v>112</v>
      </c>
      <c r="B386" s="26" t="s">
        <v>113</v>
      </c>
      <c r="C386" s="27" t="s">
        <v>59</v>
      </c>
      <c r="D386" s="25" t="s">
        <v>48</v>
      </c>
      <c r="E386" s="25" t="s">
        <v>167</v>
      </c>
      <c r="F386" s="25" t="s">
        <v>168</v>
      </c>
      <c r="G386" s="25" t="s">
        <v>163</v>
      </c>
      <c r="H386" s="25" t="s">
        <v>178</v>
      </c>
      <c r="I386" s="25"/>
      <c r="J386" s="25"/>
      <c r="K386" s="25"/>
      <c r="L386" s="25"/>
      <c r="M386" s="25" t="s">
        <v>27</v>
      </c>
      <c r="N386" s="25" t="s">
        <v>156</v>
      </c>
      <c r="O386" s="25" t="s">
        <v>28</v>
      </c>
      <c r="P386" s="26" t="s">
        <v>60</v>
      </c>
      <c r="Q386" s="28">
        <v>5223438999</v>
      </c>
      <c r="R386" s="28">
        <v>324675257</v>
      </c>
      <c r="S386" s="28">
        <v>0</v>
      </c>
      <c r="T386" s="28">
        <v>5548114256</v>
      </c>
      <c r="U386" s="28">
        <v>0</v>
      </c>
      <c r="V386" s="28">
        <v>4188078615</v>
      </c>
      <c r="W386" s="28">
        <v>1360035641</v>
      </c>
      <c r="X386" s="28">
        <v>4122608393</v>
      </c>
      <c r="Y386" s="28">
        <v>2537593937.79</v>
      </c>
      <c r="Z386" s="28">
        <v>2537593937.79</v>
      </c>
      <c r="AA386" s="28">
        <v>2537593937.79</v>
      </c>
    </row>
    <row r="387" spans="1:27" ht="56.25" x14ac:dyDescent="0.25">
      <c r="A387" s="25" t="s">
        <v>112</v>
      </c>
      <c r="B387" s="26" t="s">
        <v>113</v>
      </c>
      <c r="C387" s="27" t="s">
        <v>61</v>
      </c>
      <c r="D387" s="25" t="s">
        <v>48</v>
      </c>
      <c r="E387" s="25" t="s">
        <v>180</v>
      </c>
      <c r="F387" s="25" t="s">
        <v>168</v>
      </c>
      <c r="G387" s="25" t="s">
        <v>169</v>
      </c>
      <c r="H387" s="25" t="s">
        <v>177</v>
      </c>
      <c r="I387" s="25"/>
      <c r="J387" s="25"/>
      <c r="K387" s="25"/>
      <c r="L387" s="25"/>
      <c r="M387" s="25" t="s">
        <v>27</v>
      </c>
      <c r="N387" s="25" t="s">
        <v>156</v>
      </c>
      <c r="O387" s="25" t="s">
        <v>28</v>
      </c>
      <c r="P387" s="26" t="s">
        <v>58</v>
      </c>
      <c r="Q387" s="28">
        <v>65974113</v>
      </c>
      <c r="R387" s="28">
        <v>7803</v>
      </c>
      <c r="S387" s="28">
        <v>0</v>
      </c>
      <c r="T387" s="28">
        <v>65981916</v>
      </c>
      <c r="U387" s="28">
        <v>0</v>
      </c>
      <c r="V387" s="28">
        <v>47105837</v>
      </c>
      <c r="W387" s="28">
        <v>18876079</v>
      </c>
      <c r="X387" s="28">
        <v>44607471</v>
      </c>
      <c r="Y387" s="28">
        <v>12876969.48</v>
      </c>
      <c r="Z387" s="28">
        <v>12876969.48</v>
      </c>
      <c r="AA387" s="28">
        <v>12876969.48</v>
      </c>
    </row>
    <row r="388" spans="1:27" ht="45" x14ac:dyDescent="0.25">
      <c r="A388" s="25" t="s">
        <v>112</v>
      </c>
      <c r="B388" s="26" t="s">
        <v>113</v>
      </c>
      <c r="C388" s="27" t="s">
        <v>183</v>
      </c>
      <c r="D388" s="25" t="s">
        <v>48</v>
      </c>
      <c r="E388" s="25" t="s">
        <v>180</v>
      </c>
      <c r="F388" s="25" t="s">
        <v>168</v>
      </c>
      <c r="G388" s="25" t="s">
        <v>170</v>
      </c>
      <c r="H388" s="25" t="s">
        <v>62</v>
      </c>
      <c r="I388" s="25"/>
      <c r="J388" s="25"/>
      <c r="K388" s="25"/>
      <c r="L388" s="25"/>
      <c r="M388" s="25" t="s">
        <v>27</v>
      </c>
      <c r="N388" s="25" t="s">
        <v>156</v>
      </c>
      <c r="O388" s="25" t="s">
        <v>28</v>
      </c>
      <c r="P388" s="26" t="s">
        <v>63</v>
      </c>
      <c r="Q388" s="28">
        <v>1056781939</v>
      </c>
      <c r="R388" s="28">
        <v>314554356</v>
      </c>
      <c r="S388" s="28">
        <v>164005236</v>
      </c>
      <c r="T388" s="28">
        <v>1207331059</v>
      </c>
      <c r="U388" s="28">
        <v>0</v>
      </c>
      <c r="V388" s="28">
        <v>1014597420</v>
      </c>
      <c r="W388" s="28">
        <v>192733639</v>
      </c>
      <c r="X388" s="28">
        <v>732511709</v>
      </c>
      <c r="Y388" s="28">
        <v>221869983.37</v>
      </c>
      <c r="Z388" s="28">
        <v>221869983.37</v>
      </c>
      <c r="AA388" s="28">
        <v>221869983.37</v>
      </c>
    </row>
    <row r="389" spans="1:27" ht="22.5" x14ac:dyDescent="0.25">
      <c r="A389" s="25" t="s">
        <v>114</v>
      </c>
      <c r="B389" s="26" t="s">
        <v>115</v>
      </c>
      <c r="C389" s="27" t="s">
        <v>34</v>
      </c>
      <c r="D389" s="25" t="s">
        <v>26</v>
      </c>
      <c r="E389" s="25" t="s">
        <v>157</v>
      </c>
      <c r="F389" s="25"/>
      <c r="G389" s="25"/>
      <c r="H389" s="25"/>
      <c r="I389" s="25"/>
      <c r="J389" s="25"/>
      <c r="K389" s="25"/>
      <c r="L389" s="25"/>
      <c r="M389" s="25" t="s">
        <v>27</v>
      </c>
      <c r="N389" s="25" t="s">
        <v>156</v>
      </c>
      <c r="O389" s="25" t="s">
        <v>28</v>
      </c>
      <c r="P389" s="26" t="s">
        <v>35</v>
      </c>
      <c r="Q389" s="28">
        <v>220779290</v>
      </c>
      <c r="R389" s="28">
        <v>1492960</v>
      </c>
      <c r="S389" s="28">
        <v>0</v>
      </c>
      <c r="T389" s="28">
        <v>222272250</v>
      </c>
      <c r="U389" s="28">
        <v>0</v>
      </c>
      <c r="V389" s="28">
        <v>222272250</v>
      </c>
      <c r="W389" s="28">
        <v>0</v>
      </c>
      <c r="X389" s="28">
        <v>168519781</v>
      </c>
      <c r="Y389" s="28">
        <v>18562454</v>
      </c>
      <c r="Z389" s="28">
        <v>18562454</v>
      </c>
      <c r="AA389" s="28">
        <v>18562454</v>
      </c>
    </row>
    <row r="390" spans="1:27" ht="22.5" x14ac:dyDescent="0.25">
      <c r="A390" s="25" t="s">
        <v>114</v>
      </c>
      <c r="B390" s="26" t="s">
        <v>115</v>
      </c>
      <c r="C390" s="27" t="s">
        <v>44</v>
      </c>
      <c r="D390" s="25" t="s">
        <v>26</v>
      </c>
      <c r="E390" s="25" t="s">
        <v>166</v>
      </c>
      <c r="F390" s="25" t="s">
        <v>155</v>
      </c>
      <c r="G390" s="25"/>
      <c r="H390" s="25"/>
      <c r="I390" s="25"/>
      <c r="J390" s="25"/>
      <c r="K390" s="25"/>
      <c r="L390" s="25"/>
      <c r="M390" s="25" t="s">
        <v>27</v>
      </c>
      <c r="N390" s="25" t="s">
        <v>156</v>
      </c>
      <c r="O390" s="25" t="s">
        <v>28</v>
      </c>
      <c r="P390" s="26" t="s">
        <v>45</v>
      </c>
      <c r="Q390" s="28">
        <v>34359229</v>
      </c>
      <c r="R390" s="28">
        <v>8016921</v>
      </c>
      <c r="S390" s="28">
        <v>0</v>
      </c>
      <c r="T390" s="28">
        <v>42376150</v>
      </c>
      <c r="U390" s="28">
        <v>0</v>
      </c>
      <c r="V390" s="28">
        <v>34375293</v>
      </c>
      <c r="W390" s="28">
        <v>8000857</v>
      </c>
      <c r="X390" s="28">
        <v>5444709</v>
      </c>
      <c r="Y390" s="28">
        <v>5444709</v>
      </c>
      <c r="Z390" s="28">
        <v>5444709</v>
      </c>
      <c r="AA390" s="28">
        <v>5444709</v>
      </c>
    </row>
    <row r="391" spans="1:27" ht="56.25" x14ac:dyDescent="0.25">
      <c r="A391" s="25" t="s">
        <v>114</v>
      </c>
      <c r="B391" s="26" t="s">
        <v>115</v>
      </c>
      <c r="C391" s="27" t="s">
        <v>49</v>
      </c>
      <c r="D391" s="25" t="s">
        <v>48</v>
      </c>
      <c r="E391" s="25" t="s">
        <v>167</v>
      </c>
      <c r="F391" s="25" t="s">
        <v>168</v>
      </c>
      <c r="G391" s="25" t="s">
        <v>170</v>
      </c>
      <c r="H391" s="25" t="s">
        <v>171</v>
      </c>
      <c r="I391" s="25"/>
      <c r="J391" s="25"/>
      <c r="K391" s="25"/>
      <c r="L391" s="25"/>
      <c r="M391" s="25" t="s">
        <v>27</v>
      </c>
      <c r="N391" s="25" t="s">
        <v>156</v>
      </c>
      <c r="O391" s="25" t="s">
        <v>28</v>
      </c>
      <c r="P391" s="26" t="s">
        <v>50</v>
      </c>
      <c r="Q391" s="28">
        <v>212570750</v>
      </c>
      <c r="R391" s="28">
        <v>4006000</v>
      </c>
      <c r="S391" s="28">
        <v>0</v>
      </c>
      <c r="T391" s="28">
        <v>216576750</v>
      </c>
      <c r="U391" s="28">
        <v>0</v>
      </c>
      <c r="V391" s="28">
        <v>109431000</v>
      </c>
      <c r="W391" s="28">
        <v>107145750</v>
      </c>
      <c r="X391" s="28">
        <v>105108377</v>
      </c>
      <c r="Y391" s="28">
        <v>49250604</v>
      </c>
      <c r="Z391" s="28">
        <v>49250604</v>
      </c>
      <c r="AA391" s="28">
        <v>49250604</v>
      </c>
    </row>
    <row r="392" spans="1:27" ht="56.25" x14ac:dyDescent="0.25">
      <c r="A392" s="25" t="s">
        <v>114</v>
      </c>
      <c r="B392" s="26" t="s">
        <v>115</v>
      </c>
      <c r="C392" s="27" t="s">
        <v>51</v>
      </c>
      <c r="D392" s="25" t="s">
        <v>48</v>
      </c>
      <c r="E392" s="25" t="s">
        <v>167</v>
      </c>
      <c r="F392" s="25" t="s">
        <v>168</v>
      </c>
      <c r="G392" s="25" t="s">
        <v>172</v>
      </c>
      <c r="H392" s="25" t="s">
        <v>52</v>
      </c>
      <c r="I392" s="25"/>
      <c r="J392" s="25"/>
      <c r="K392" s="25"/>
      <c r="L392" s="25"/>
      <c r="M392" s="25" t="s">
        <v>27</v>
      </c>
      <c r="N392" s="25" t="s">
        <v>156</v>
      </c>
      <c r="O392" s="25" t="s">
        <v>28</v>
      </c>
      <c r="P392" s="26" t="s">
        <v>53</v>
      </c>
      <c r="Q392" s="28">
        <v>1062095513</v>
      </c>
      <c r="R392" s="28">
        <v>0</v>
      </c>
      <c r="S392" s="28">
        <v>0</v>
      </c>
      <c r="T392" s="28">
        <v>1062095513</v>
      </c>
      <c r="U392" s="28">
        <v>0</v>
      </c>
      <c r="V392" s="28">
        <v>126385000</v>
      </c>
      <c r="W392" s="28">
        <v>935710513</v>
      </c>
      <c r="X392" s="28">
        <v>118514346</v>
      </c>
      <c r="Y392" s="28">
        <v>4877665</v>
      </c>
      <c r="Z392" s="28">
        <v>4877665</v>
      </c>
      <c r="AA392" s="28">
        <v>4877665</v>
      </c>
    </row>
    <row r="393" spans="1:27" ht="90" x14ac:dyDescent="0.25">
      <c r="A393" s="25" t="s">
        <v>114</v>
      </c>
      <c r="B393" s="26" t="s">
        <v>115</v>
      </c>
      <c r="C393" s="27" t="s">
        <v>55</v>
      </c>
      <c r="D393" s="25" t="s">
        <v>48</v>
      </c>
      <c r="E393" s="25" t="s">
        <v>167</v>
      </c>
      <c r="F393" s="25" t="s">
        <v>168</v>
      </c>
      <c r="G393" s="25" t="s">
        <v>173</v>
      </c>
      <c r="H393" s="25" t="s">
        <v>174</v>
      </c>
      <c r="I393" s="25"/>
      <c r="J393" s="25"/>
      <c r="K393" s="25"/>
      <c r="L393" s="25"/>
      <c r="M393" s="25" t="s">
        <v>54</v>
      </c>
      <c r="N393" s="25" t="s">
        <v>163</v>
      </c>
      <c r="O393" s="25" t="s">
        <v>28</v>
      </c>
      <c r="P393" s="26" t="s">
        <v>56</v>
      </c>
      <c r="Q393" s="28">
        <v>45556741412</v>
      </c>
      <c r="R393" s="28">
        <v>20000000</v>
      </c>
      <c r="S393" s="28">
        <v>0</v>
      </c>
      <c r="T393" s="28">
        <v>45576741412</v>
      </c>
      <c r="U393" s="28">
        <v>0</v>
      </c>
      <c r="V393" s="28">
        <v>42350789725</v>
      </c>
      <c r="W393" s="28">
        <v>3225951687</v>
      </c>
      <c r="X393" s="28">
        <v>41420936435</v>
      </c>
      <c r="Y393" s="28">
        <v>7128651759</v>
      </c>
      <c r="Z393" s="28">
        <v>6566983415</v>
      </c>
      <c r="AA393" s="28">
        <v>6566983415</v>
      </c>
    </row>
    <row r="394" spans="1:27" ht="90" x14ac:dyDescent="0.25">
      <c r="A394" s="25" t="s">
        <v>114</v>
      </c>
      <c r="B394" s="26" t="s">
        <v>115</v>
      </c>
      <c r="C394" s="27" t="s">
        <v>55</v>
      </c>
      <c r="D394" s="25" t="s">
        <v>48</v>
      </c>
      <c r="E394" s="25" t="s">
        <v>167</v>
      </c>
      <c r="F394" s="25" t="s">
        <v>168</v>
      </c>
      <c r="G394" s="25" t="s">
        <v>173</v>
      </c>
      <c r="H394" s="25" t="s">
        <v>174</v>
      </c>
      <c r="I394" s="25"/>
      <c r="J394" s="25"/>
      <c r="K394" s="25"/>
      <c r="L394" s="25"/>
      <c r="M394" s="25" t="s">
        <v>27</v>
      </c>
      <c r="N394" s="25" t="s">
        <v>175</v>
      </c>
      <c r="O394" s="25" t="s">
        <v>28</v>
      </c>
      <c r="P394" s="26" t="s">
        <v>56</v>
      </c>
      <c r="Q394" s="28">
        <v>721173910</v>
      </c>
      <c r="R394" s="28">
        <v>0</v>
      </c>
      <c r="S394" s="28">
        <v>0</v>
      </c>
      <c r="T394" s="28">
        <v>721173910</v>
      </c>
      <c r="U394" s="28">
        <v>0</v>
      </c>
      <c r="V394" s="28">
        <v>699029840</v>
      </c>
      <c r="W394" s="28">
        <v>22144070</v>
      </c>
      <c r="X394" s="28">
        <v>698897157</v>
      </c>
      <c r="Y394" s="28">
        <v>225508446</v>
      </c>
      <c r="Z394" s="28">
        <v>225508446</v>
      </c>
      <c r="AA394" s="28">
        <v>225508446</v>
      </c>
    </row>
    <row r="395" spans="1:27" ht="90" x14ac:dyDescent="0.25">
      <c r="A395" s="25" t="s">
        <v>114</v>
      </c>
      <c r="B395" s="26" t="s">
        <v>115</v>
      </c>
      <c r="C395" s="27" t="s">
        <v>55</v>
      </c>
      <c r="D395" s="25" t="s">
        <v>48</v>
      </c>
      <c r="E395" s="25" t="s">
        <v>167</v>
      </c>
      <c r="F395" s="25" t="s">
        <v>168</v>
      </c>
      <c r="G395" s="25" t="s">
        <v>173</v>
      </c>
      <c r="H395" s="25" t="s">
        <v>174</v>
      </c>
      <c r="I395" s="25"/>
      <c r="J395" s="25"/>
      <c r="K395" s="25"/>
      <c r="L395" s="25"/>
      <c r="M395" s="25" t="s">
        <v>27</v>
      </c>
      <c r="N395" s="25" t="s">
        <v>156</v>
      </c>
      <c r="O395" s="25" t="s">
        <v>28</v>
      </c>
      <c r="P395" s="26" t="s">
        <v>56</v>
      </c>
      <c r="Q395" s="28">
        <v>489120072</v>
      </c>
      <c r="R395" s="28">
        <v>0</v>
      </c>
      <c r="S395" s="28">
        <v>0</v>
      </c>
      <c r="T395" s="28">
        <v>489120072</v>
      </c>
      <c r="U395" s="28">
        <v>0</v>
      </c>
      <c r="V395" s="28">
        <v>292340342</v>
      </c>
      <c r="W395" s="28">
        <v>196779730</v>
      </c>
      <c r="X395" s="28">
        <v>128611083</v>
      </c>
      <c r="Y395" s="28">
        <v>48248053</v>
      </c>
      <c r="Z395" s="28">
        <v>48248053</v>
      </c>
      <c r="AA395" s="28">
        <v>48248053</v>
      </c>
    </row>
    <row r="396" spans="1:27" ht="56.25" x14ac:dyDescent="0.25">
      <c r="A396" s="25" t="s">
        <v>114</v>
      </c>
      <c r="B396" s="26" t="s">
        <v>115</v>
      </c>
      <c r="C396" s="27" t="s">
        <v>57</v>
      </c>
      <c r="D396" s="25" t="s">
        <v>48</v>
      </c>
      <c r="E396" s="25" t="s">
        <v>167</v>
      </c>
      <c r="F396" s="25" t="s">
        <v>168</v>
      </c>
      <c r="G396" s="25" t="s">
        <v>173</v>
      </c>
      <c r="H396" s="25" t="s">
        <v>177</v>
      </c>
      <c r="I396" s="25"/>
      <c r="J396" s="25"/>
      <c r="K396" s="25"/>
      <c r="L396" s="25"/>
      <c r="M396" s="25" t="s">
        <v>54</v>
      </c>
      <c r="N396" s="25" t="s">
        <v>163</v>
      </c>
      <c r="O396" s="25" t="s">
        <v>28</v>
      </c>
      <c r="P396" s="26" t="s">
        <v>58</v>
      </c>
      <c r="Q396" s="28">
        <v>426084287</v>
      </c>
      <c r="R396" s="28">
        <v>22011</v>
      </c>
      <c r="S396" s="28">
        <v>10500</v>
      </c>
      <c r="T396" s="28">
        <v>426095798</v>
      </c>
      <c r="U396" s="28">
        <v>0</v>
      </c>
      <c r="V396" s="28">
        <v>373901938</v>
      </c>
      <c r="W396" s="28">
        <v>52193860</v>
      </c>
      <c r="X396" s="28">
        <v>120800464</v>
      </c>
      <c r="Y396" s="28">
        <v>39225128</v>
      </c>
      <c r="Z396" s="28">
        <v>39225128</v>
      </c>
      <c r="AA396" s="28">
        <v>39225128</v>
      </c>
    </row>
    <row r="397" spans="1:27" ht="56.25" x14ac:dyDescent="0.25">
      <c r="A397" s="25" t="s">
        <v>114</v>
      </c>
      <c r="B397" s="26" t="s">
        <v>115</v>
      </c>
      <c r="C397" s="27" t="s">
        <v>57</v>
      </c>
      <c r="D397" s="25" t="s">
        <v>48</v>
      </c>
      <c r="E397" s="25" t="s">
        <v>167</v>
      </c>
      <c r="F397" s="25" t="s">
        <v>168</v>
      </c>
      <c r="G397" s="25" t="s">
        <v>173</v>
      </c>
      <c r="H397" s="25" t="s">
        <v>177</v>
      </c>
      <c r="I397" s="25"/>
      <c r="J397" s="25"/>
      <c r="K397" s="25"/>
      <c r="L397" s="25"/>
      <c r="M397" s="25" t="s">
        <v>27</v>
      </c>
      <c r="N397" s="25" t="s">
        <v>156</v>
      </c>
      <c r="O397" s="25" t="s">
        <v>28</v>
      </c>
      <c r="P397" s="26" t="s">
        <v>58</v>
      </c>
      <c r="Q397" s="28">
        <v>3523872731</v>
      </c>
      <c r="R397" s="28">
        <v>86118521</v>
      </c>
      <c r="S397" s="28">
        <v>101860792</v>
      </c>
      <c r="T397" s="28">
        <v>3508130460</v>
      </c>
      <c r="U397" s="28">
        <v>0</v>
      </c>
      <c r="V397" s="28">
        <v>2599078721</v>
      </c>
      <c r="W397" s="28">
        <v>909051739</v>
      </c>
      <c r="X397" s="28">
        <v>2594663444</v>
      </c>
      <c r="Y397" s="28">
        <v>576584814</v>
      </c>
      <c r="Z397" s="28">
        <v>576584814</v>
      </c>
      <c r="AA397" s="28">
        <v>576584814</v>
      </c>
    </row>
    <row r="398" spans="1:27" ht="45" x14ac:dyDescent="0.25">
      <c r="A398" s="25" t="s">
        <v>114</v>
      </c>
      <c r="B398" s="26" t="s">
        <v>115</v>
      </c>
      <c r="C398" s="27" t="s">
        <v>59</v>
      </c>
      <c r="D398" s="25" t="s">
        <v>48</v>
      </c>
      <c r="E398" s="25" t="s">
        <v>167</v>
      </c>
      <c r="F398" s="25" t="s">
        <v>168</v>
      </c>
      <c r="G398" s="25" t="s">
        <v>163</v>
      </c>
      <c r="H398" s="25" t="s">
        <v>178</v>
      </c>
      <c r="I398" s="25"/>
      <c r="J398" s="25"/>
      <c r="K398" s="25"/>
      <c r="L398" s="25"/>
      <c r="M398" s="25" t="s">
        <v>54</v>
      </c>
      <c r="N398" s="25" t="s">
        <v>179</v>
      </c>
      <c r="O398" s="25" t="s">
        <v>28</v>
      </c>
      <c r="P398" s="26" t="s">
        <v>60</v>
      </c>
      <c r="Q398" s="28">
        <v>1364624405</v>
      </c>
      <c r="R398" s="28">
        <v>62468603</v>
      </c>
      <c r="S398" s="28">
        <v>0</v>
      </c>
      <c r="T398" s="28">
        <v>1427093008</v>
      </c>
      <c r="U398" s="28">
        <v>0</v>
      </c>
      <c r="V398" s="28">
        <v>1427093008</v>
      </c>
      <c r="W398" s="28">
        <v>0</v>
      </c>
      <c r="X398" s="28">
        <v>1427093008</v>
      </c>
      <c r="Y398" s="28">
        <v>173565427</v>
      </c>
      <c r="Z398" s="28">
        <v>173565427</v>
      </c>
      <c r="AA398" s="28">
        <v>173565427</v>
      </c>
    </row>
    <row r="399" spans="1:27" ht="45" x14ac:dyDescent="0.25">
      <c r="A399" s="25" t="s">
        <v>114</v>
      </c>
      <c r="B399" s="26" t="s">
        <v>115</v>
      </c>
      <c r="C399" s="27" t="s">
        <v>59</v>
      </c>
      <c r="D399" s="25" t="s">
        <v>48</v>
      </c>
      <c r="E399" s="25" t="s">
        <v>167</v>
      </c>
      <c r="F399" s="25" t="s">
        <v>168</v>
      </c>
      <c r="G399" s="25" t="s">
        <v>163</v>
      </c>
      <c r="H399" s="25" t="s">
        <v>178</v>
      </c>
      <c r="I399" s="25"/>
      <c r="J399" s="25"/>
      <c r="K399" s="25"/>
      <c r="L399" s="25"/>
      <c r="M399" s="25" t="s">
        <v>27</v>
      </c>
      <c r="N399" s="25" t="s">
        <v>176</v>
      </c>
      <c r="O399" s="25" t="s">
        <v>28</v>
      </c>
      <c r="P399" s="26" t="s">
        <v>60</v>
      </c>
      <c r="Q399" s="28">
        <v>2533003602</v>
      </c>
      <c r="R399" s="28">
        <v>17403286</v>
      </c>
      <c r="S399" s="28">
        <v>17403286</v>
      </c>
      <c r="T399" s="28">
        <v>2533003602</v>
      </c>
      <c r="U399" s="28">
        <v>0</v>
      </c>
      <c r="V399" s="28">
        <v>2019951557</v>
      </c>
      <c r="W399" s="28">
        <v>513052045</v>
      </c>
      <c r="X399" s="28">
        <v>1955580025</v>
      </c>
      <c r="Y399" s="28">
        <v>656904264</v>
      </c>
      <c r="Z399" s="28">
        <v>656904264</v>
      </c>
      <c r="AA399" s="28">
        <v>656904264</v>
      </c>
    </row>
    <row r="400" spans="1:27" ht="45" x14ac:dyDescent="0.25">
      <c r="A400" s="25" t="s">
        <v>114</v>
      </c>
      <c r="B400" s="26" t="s">
        <v>115</v>
      </c>
      <c r="C400" s="27" t="s">
        <v>59</v>
      </c>
      <c r="D400" s="25" t="s">
        <v>48</v>
      </c>
      <c r="E400" s="25" t="s">
        <v>167</v>
      </c>
      <c r="F400" s="25" t="s">
        <v>168</v>
      </c>
      <c r="G400" s="25" t="s">
        <v>163</v>
      </c>
      <c r="H400" s="25" t="s">
        <v>178</v>
      </c>
      <c r="I400" s="25"/>
      <c r="J400" s="25"/>
      <c r="K400" s="25"/>
      <c r="L400" s="25"/>
      <c r="M400" s="25" t="s">
        <v>27</v>
      </c>
      <c r="N400" s="25" t="s">
        <v>156</v>
      </c>
      <c r="O400" s="25" t="s">
        <v>28</v>
      </c>
      <c r="P400" s="26" t="s">
        <v>60</v>
      </c>
      <c r="Q400" s="28">
        <v>6771684959</v>
      </c>
      <c r="R400" s="28">
        <v>58801714</v>
      </c>
      <c r="S400" s="28">
        <v>0</v>
      </c>
      <c r="T400" s="28">
        <v>6830486673</v>
      </c>
      <c r="U400" s="28">
        <v>0</v>
      </c>
      <c r="V400" s="28">
        <v>4452611540</v>
      </c>
      <c r="W400" s="28">
        <v>2377875133</v>
      </c>
      <c r="X400" s="28">
        <v>4294461374</v>
      </c>
      <c r="Y400" s="28">
        <v>1903129206.72</v>
      </c>
      <c r="Z400" s="28">
        <v>1903129206.72</v>
      </c>
      <c r="AA400" s="28">
        <v>1903129206.72</v>
      </c>
    </row>
    <row r="401" spans="1:27" ht="56.25" x14ac:dyDescent="0.25">
      <c r="A401" s="25" t="s">
        <v>114</v>
      </c>
      <c r="B401" s="26" t="s">
        <v>115</v>
      </c>
      <c r="C401" s="27" t="s">
        <v>61</v>
      </c>
      <c r="D401" s="25" t="s">
        <v>48</v>
      </c>
      <c r="E401" s="25" t="s">
        <v>180</v>
      </c>
      <c r="F401" s="25" t="s">
        <v>168</v>
      </c>
      <c r="G401" s="25" t="s">
        <v>169</v>
      </c>
      <c r="H401" s="25" t="s">
        <v>177</v>
      </c>
      <c r="I401" s="25"/>
      <c r="J401" s="25"/>
      <c r="K401" s="25"/>
      <c r="L401" s="25"/>
      <c r="M401" s="25" t="s">
        <v>27</v>
      </c>
      <c r="N401" s="25" t="s">
        <v>156</v>
      </c>
      <c r="O401" s="25" t="s">
        <v>28</v>
      </c>
      <c r="P401" s="26" t="s">
        <v>58</v>
      </c>
      <c r="Q401" s="28">
        <v>131740683</v>
      </c>
      <c r="R401" s="28">
        <v>0</v>
      </c>
      <c r="S401" s="28">
        <v>0</v>
      </c>
      <c r="T401" s="28">
        <v>131740683</v>
      </c>
      <c r="U401" s="28">
        <v>0</v>
      </c>
      <c r="V401" s="28">
        <v>93988525</v>
      </c>
      <c r="W401" s="28">
        <v>37752158</v>
      </c>
      <c r="X401" s="28">
        <v>88109416</v>
      </c>
      <c r="Y401" s="28">
        <v>31481194</v>
      </c>
      <c r="Z401" s="28">
        <v>31481194</v>
      </c>
      <c r="AA401" s="28">
        <v>31481194</v>
      </c>
    </row>
    <row r="402" spans="1:27" ht="45" x14ac:dyDescent="0.25">
      <c r="A402" s="25" t="s">
        <v>114</v>
      </c>
      <c r="B402" s="26" t="s">
        <v>115</v>
      </c>
      <c r="C402" s="27" t="s">
        <v>183</v>
      </c>
      <c r="D402" s="25" t="s">
        <v>48</v>
      </c>
      <c r="E402" s="25" t="s">
        <v>180</v>
      </c>
      <c r="F402" s="25" t="s">
        <v>168</v>
      </c>
      <c r="G402" s="25" t="s">
        <v>170</v>
      </c>
      <c r="H402" s="25" t="s">
        <v>62</v>
      </c>
      <c r="I402" s="25"/>
      <c r="J402" s="25"/>
      <c r="K402" s="25"/>
      <c r="L402" s="25"/>
      <c r="M402" s="25" t="s">
        <v>27</v>
      </c>
      <c r="N402" s="25" t="s">
        <v>156</v>
      </c>
      <c r="O402" s="25" t="s">
        <v>28</v>
      </c>
      <c r="P402" s="26" t="s">
        <v>63</v>
      </c>
      <c r="Q402" s="28">
        <v>1598383273</v>
      </c>
      <c r="R402" s="28">
        <v>859344290</v>
      </c>
      <c r="S402" s="28">
        <v>185420910</v>
      </c>
      <c r="T402" s="28">
        <v>2272306653</v>
      </c>
      <c r="U402" s="28">
        <v>0</v>
      </c>
      <c r="V402" s="28">
        <v>1682649277</v>
      </c>
      <c r="W402" s="28">
        <v>589657376</v>
      </c>
      <c r="X402" s="28">
        <v>1488013054</v>
      </c>
      <c r="Y402" s="28">
        <v>494381798.13</v>
      </c>
      <c r="Z402" s="28">
        <v>494381798.13</v>
      </c>
      <c r="AA402" s="28">
        <v>494381798.13</v>
      </c>
    </row>
    <row r="403" spans="1:27" ht="22.5" x14ac:dyDescent="0.25">
      <c r="A403" s="25" t="s">
        <v>116</v>
      </c>
      <c r="B403" s="26" t="s">
        <v>117</v>
      </c>
      <c r="C403" s="27" t="s">
        <v>34</v>
      </c>
      <c r="D403" s="25" t="s">
        <v>26</v>
      </c>
      <c r="E403" s="25" t="s">
        <v>157</v>
      </c>
      <c r="F403" s="25"/>
      <c r="G403" s="25"/>
      <c r="H403" s="25"/>
      <c r="I403" s="25"/>
      <c r="J403" s="25"/>
      <c r="K403" s="25"/>
      <c r="L403" s="25"/>
      <c r="M403" s="25" t="s">
        <v>27</v>
      </c>
      <c r="N403" s="25" t="s">
        <v>156</v>
      </c>
      <c r="O403" s="25" t="s">
        <v>28</v>
      </c>
      <c r="P403" s="26" t="s">
        <v>35</v>
      </c>
      <c r="Q403" s="28">
        <v>36286976</v>
      </c>
      <c r="R403" s="28">
        <v>15568000</v>
      </c>
      <c r="S403" s="28">
        <v>0</v>
      </c>
      <c r="T403" s="28">
        <v>51854976</v>
      </c>
      <c r="U403" s="28">
        <v>0</v>
      </c>
      <c r="V403" s="28">
        <v>51854976</v>
      </c>
      <c r="W403" s="28">
        <v>0</v>
      </c>
      <c r="X403" s="28">
        <v>15568000</v>
      </c>
      <c r="Y403" s="28">
        <v>0</v>
      </c>
      <c r="Z403" s="28">
        <v>0</v>
      </c>
      <c r="AA403" s="28">
        <v>0</v>
      </c>
    </row>
    <row r="404" spans="1:27" ht="22.5" x14ac:dyDescent="0.25">
      <c r="A404" s="25" t="s">
        <v>116</v>
      </c>
      <c r="B404" s="26" t="s">
        <v>117</v>
      </c>
      <c r="C404" s="27" t="s">
        <v>44</v>
      </c>
      <c r="D404" s="25" t="s">
        <v>26</v>
      </c>
      <c r="E404" s="25" t="s">
        <v>166</v>
      </c>
      <c r="F404" s="25" t="s">
        <v>155</v>
      </c>
      <c r="G404" s="25"/>
      <c r="H404" s="25"/>
      <c r="I404" s="25"/>
      <c r="J404" s="25"/>
      <c r="K404" s="25"/>
      <c r="L404" s="25"/>
      <c r="M404" s="25" t="s">
        <v>27</v>
      </c>
      <c r="N404" s="25" t="s">
        <v>156</v>
      </c>
      <c r="O404" s="25" t="s">
        <v>28</v>
      </c>
      <c r="P404" s="26" t="s">
        <v>45</v>
      </c>
      <c r="Q404" s="28">
        <v>16381496</v>
      </c>
      <c r="R404" s="28">
        <v>0</v>
      </c>
      <c r="S404" s="28">
        <v>0</v>
      </c>
      <c r="T404" s="28">
        <v>16381496</v>
      </c>
      <c r="U404" s="28">
        <v>0</v>
      </c>
      <c r="V404" s="28">
        <v>16381496</v>
      </c>
      <c r="W404" s="28">
        <v>0</v>
      </c>
      <c r="X404" s="28">
        <v>3449830</v>
      </c>
      <c r="Y404" s="28">
        <v>3032088</v>
      </c>
      <c r="Z404" s="28">
        <v>3032088</v>
      </c>
      <c r="AA404" s="28">
        <v>3032088</v>
      </c>
    </row>
    <row r="405" spans="1:27" ht="56.25" x14ac:dyDescent="0.25">
      <c r="A405" s="25" t="s">
        <v>116</v>
      </c>
      <c r="B405" s="26" t="s">
        <v>117</v>
      </c>
      <c r="C405" s="27" t="s">
        <v>49</v>
      </c>
      <c r="D405" s="25" t="s">
        <v>48</v>
      </c>
      <c r="E405" s="25" t="s">
        <v>167</v>
      </c>
      <c r="F405" s="25" t="s">
        <v>168</v>
      </c>
      <c r="G405" s="25" t="s">
        <v>170</v>
      </c>
      <c r="H405" s="25" t="s">
        <v>171</v>
      </c>
      <c r="I405" s="25"/>
      <c r="J405" s="25"/>
      <c r="K405" s="25"/>
      <c r="L405" s="25"/>
      <c r="M405" s="25" t="s">
        <v>27</v>
      </c>
      <c r="N405" s="25" t="s">
        <v>156</v>
      </c>
      <c r="O405" s="25" t="s">
        <v>28</v>
      </c>
      <c r="P405" s="26" t="s">
        <v>50</v>
      </c>
      <c r="Q405" s="28">
        <v>258766250</v>
      </c>
      <c r="R405" s="28">
        <v>4008000</v>
      </c>
      <c r="S405" s="28">
        <v>0</v>
      </c>
      <c r="T405" s="28">
        <v>262774250</v>
      </c>
      <c r="U405" s="28">
        <v>0</v>
      </c>
      <c r="V405" s="28">
        <v>207592000</v>
      </c>
      <c r="W405" s="28">
        <v>55182250</v>
      </c>
      <c r="X405" s="28">
        <v>203644833</v>
      </c>
      <c r="Y405" s="28">
        <v>60066065</v>
      </c>
      <c r="Z405" s="28">
        <v>60066065</v>
      </c>
      <c r="AA405" s="28">
        <v>60066065</v>
      </c>
    </row>
    <row r="406" spans="1:27" ht="56.25" x14ac:dyDescent="0.25">
      <c r="A406" s="25" t="s">
        <v>116</v>
      </c>
      <c r="B406" s="26" t="s">
        <v>117</v>
      </c>
      <c r="C406" s="27" t="s">
        <v>51</v>
      </c>
      <c r="D406" s="25" t="s">
        <v>48</v>
      </c>
      <c r="E406" s="25" t="s">
        <v>167</v>
      </c>
      <c r="F406" s="25" t="s">
        <v>168</v>
      </c>
      <c r="G406" s="25" t="s">
        <v>172</v>
      </c>
      <c r="H406" s="25" t="s">
        <v>52</v>
      </c>
      <c r="I406" s="25"/>
      <c r="J406" s="25"/>
      <c r="K406" s="25"/>
      <c r="L406" s="25"/>
      <c r="M406" s="25" t="s">
        <v>27</v>
      </c>
      <c r="N406" s="25" t="s">
        <v>156</v>
      </c>
      <c r="O406" s="25" t="s">
        <v>28</v>
      </c>
      <c r="P406" s="26" t="s">
        <v>53</v>
      </c>
      <c r="Q406" s="28">
        <v>1604076995</v>
      </c>
      <c r="R406" s="28">
        <v>7591</v>
      </c>
      <c r="S406" s="28">
        <v>0</v>
      </c>
      <c r="T406" s="28">
        <v>1604084586</v>
      </c>
      <c r="U406" s="28">
        <v>0</v>
      </c>
      <c r="V406" s="28">
        <v>206544951</v>
      </c>
      <c r="W406" s="28">
        <v>1397539635</v>
      </c>
      <c r="X406" s="28">
        <v>192159208</v>
      </c>
      <c r="Y406" s="28">
        <v>52644636</v>
      </c>
      <c r="Z406" s="28">
        <v>52644636</v>
      </c>
      <c r="AA406" s="28">
        <v>52644636</v>
      </c>
    </row>
    <row r="407" spans="1:27" ht="90" x14ac:dyDescent="0.25">
      <c r="A407" s="25" t="s">
        <v>116</v>
      </c>
      <c r="B407" s="26" t="s">
        <v>117</v>
      </c>
      <c r="C407" s="27" t="s">
        <v>55</v>
      </c>
      <c r="D407" s="25" t="s">
        <v>48</v>
      </c>
      <c r="E407" s="25" t="s">
        <v>167</v>
      </c>
      <c r="F407" s="25" t="s">
        <v>168</v>
      </c>
      <c r="G407" s="25" t="s">
        <v>173</v>
      </c>
      <c r="H407" s="25" t="s">
        <v>174</v>
      </c>
      <c r="I407" s="25"/>
      <c r="J407" s="25"/>
      <c r="K407" s="25"/>
      <c r="L407" s="25"/>
      <c r="M407" s="25" t="s">
        <v>54</v>
      </c>
      <c r="N407" s="25" t="s">
        <v>163</v>
      </c>
      <c r="O407" s="25" t="s">
        <v>28</v>
      </c>
      <c r="P407" s="26" t="s">
        <v>56</v>
      </c>
      <c r="Q407" s="28">
        <v>53714964693</v>
      </c>
      <c r="R407" s="28">
        <v>36811612</v>
      </c>
      <c r="S407" s="28">
        <v>39140130</v>
      </c>
      <c r="T407" s="28">
        <v>53712636175</v>
      </c>
      <c r="U407" s="28">
        <v>0</v>
      </c>
      <c r="V407" s="28">
        <v>53029563508</v>
      </c>
      <c r="W407" s="28">
        <v>683072667</v>
      </c>
      <c r="X407" s="28">
        <v>53029563508</v>
      </c>
      <c r="Y407" s="28">
        <v>7947947957</v>
      </c>
      <c r="Z407" s="28">
        <v>7947947957</v>
      </c>
      <c r="AA407" s="28">
        <v>7947947957</v>
      </c>
    </row>
    <row r="408" spans="1:27" ht="90" x14ac:dyDescent="0.25">
      <c r="A408" s="25" t="s">
        <v>116</v>
      </c>
      <c r="B408" s="26" t="s">
        <v>117</v>
      </c>
      <c r="C408" s="27" t="s">
        <v>55</v>
      </c>
      <c r="D408" s="25" t="s">
        <v>48</v>
      </c>
      <c r="E408" s="25" t="s">
        <v>167</v>
      </c>
      <c r="F408" s="25" t="s">
        <v>168</v>
      </c>
      <c r="G408" s="25" t="s">
        <v>173</v>
      </c>
      <c r="H408" s="25" t="s">
        <v>174</v>
      </c>
      <c r="I408" s="25"/>
      <c r="J408" s="25"/>
      <c r="K408" s="25"/>
      <c r="L408" s="25"/>
      <c r="M408" s="25" t="s">
        <v>27</v>
      </c>
      <c r="N408" s="25" t="s">
        <v>175</v>
      </c>
      <c r="O408" s="25" t="s">
        <v>28</v>
      </c>
      <c r="P408" s="26" t="s">
        <v>56</v>
      </c>
      <c r="Q408" s="28">
        <v>727544620</v>
      </c>
      <c r="R408" s="28">
        <v>0</v>
      </c>
      <c r="S408" s="28">
        <v>0</v>
      </c>
      <c r="T408" s="28">
        <v>727544620</v>
      </c>
      <c r="U408" s="28">
        <v>0</v>
      </c>
      <c r="V408" s="28">
        <v>529123360</v>
      </c>
      <c r="W408" s="28">
        <v>198421260</v>
      </c>
      <c r="X408" s="28">
        <v>529123360</v>
      </c>
      <c r="Y408" s="28">
        <v>189464122</v>
      </c>
      <c r="Z408" s="28">
        <v>189464122</v>
      </c>
      <c r="AA408" s="28">
        <v>189464122</v>
      </c>
    </row>
    <row r="409" spans="1:27" ht="90" x14ac:dyDescent="0.25">
      <c r="A409" s="25" t="s">
        <v>116</v>
      </c>
      <c r="B409" s="26" t="s">
        <v>117</v>
      </c>
      <c r="C409" s="27" t="s">
        <v>55</v>
      </c>
      <c r="D409" s="25" t="s">
        <v>48</v>
      </c>
      <c r="E409" s="25" t="s">
        <v>167</v>
      </c>
      <c r="F409" s="25" t="s">
        <v>168</v>
      </c>
      <c r="G409" s="25" t="s">
        <v>173</v>
      </c>
      <c r="H409" s="25" t="s">
        <v>174</v>
      </c>
      <c r="I409" s="25"/>
      <c r="J409" s="25"/>
      <c r="K409" s="25"/>
      <c r="L409" s="25"/>
      <c r="M409" s="25" t="s">
        <v>27</v>
      </c>
      <c r="N409" s="25" t="s">
        <v>156</v>
      </c>
      <c r="O409" s="25" t="s">
        <v>28</v>
      </c>
      <c r="P409" s="26" t="s">
        <v>56</v>
      </c>
      <c r="Q409" s="28">
        <v>609050546</v>
      </c>
      <c r="R409" s="28">
        <v>21000</v>
      </c>
      <c r="S409" s="28">
        <v>0</v>
      </c>
      <c r="T409" s="28">
        <v>609071546</v>
      </c>
      <c r="U409" s="28">
        <v>0</v>
      </c>
      <c r="V409" s="28">
        <v>263124386</v>
      </c>
      <c r="W409" s="28">
        <v>345947160</v>
      </c>
      <c r="X409" s="28">
        <v>117430590</v>
      </c>
      <c r="Y409" s="28">
        <v>24693905</v>
      </c>
      <c r="Z409" s="28">
        <v>24693905</v>
      </c>
      <c r="AA409" s="28">
        <v>24693905</v>
      </c>
    </row>
    <row r="410" spans="1:27" ht="56.25" x14ac:dyDescent="0.25">
      <c r="A410" s="25" t="s">
        <v>116</v>
      </c>
      <c r="B410" s="26" t="s">
        <v>117</v>
      </c>
      <c r="C410" s="27" t="s">
        <v>57</v>
      </c>
      <c r="D410" s="25" t="s">
        <v>48</v>
      </c>
      <c r="E410" s="25" t="s">
        <v>167</v>
      </c>
      <c r="F410" s="25" t="s">
        <v>168</v>
      </c>
      <c r="G410" s="25" t="s">
        <v>173</v>
      </c>
      <c r="H410" s="25" t="s">
        <v>177</v>
      </c>
      <c r="I410" s="25"/>
      <c r="J410" s="25"/>
      <c r="K410" s="25"/>
      <c r="L410" s="25"/>
      <c r="M410" s="25" t="s">
        <v>54</v>
      </c>
      <c r="N410" s="25" t="s">
        <v>163</v>
      </c>
      <c r="O410" s="25" t="s">
        <v>28</v>
      </c>
      <c r="P410" s="26" t="s">
        <v>58</v>
      </c>
      <c r="Q410" s="28">
        <v>1090362559</v>
      </c>
      <c r="R410" s="28">
        <v>773978922</v>
      </c>
      <c r="S410" s="28">
        <v>83884304</v>
      </c>
      <c r="T410" s="28">
        <v>1780457177</v>
      </c>
      <c r="U410" s="28">
        <v>0</v>
      </c>
      <c r="V410" s="28">
        <v>589105889</v>
      </c>
      <c r="W410" s="28">
        <v>1191351288</v>
      </c>
      <c r="X410" s="28">
        <v>571542165</v>
      </c>
      <c r="Y410" s="28">
        <v>182732117</v>
      </c>
      <c r="Z410" s="28">
        <v>182732117</v>
      </c>
      <c r="AA410" s="28">
        <v>182732117</v>
      </c>
    </row>
    <row r="411" spans="1:27" ht="56.25" x14ac:dyDescent="0.25">
      <c r="A411" s="25" t="s">
        <v>116</v>
      </c>
      <c r="B411" s="26" t="s">
        <v>117</v>
      </c>
      <c r="C411" s="27" t="s">
        <v>57</v>
      </c>
      <c r="D411" s="25" t="s">
        <v>48</v>
      </c>
      <c r="E411" s="25" t="s">
        <v>167</v>
      </c>
      <c r="F411" s="25" t="s">
        <v>168</v>
      </c>
      <c r="G411" s="25" t="s">
        <v>173</v>
      </c>
      <c r="H411" s="25" t="s">
        <v>177</v>
      </c>
      <c r="I411" s="25"/>
      <c r="J411" s="25"/>
      <c r="K411" s="25"/>
      <c r="L411" s="25"/>
      <c r="M411" s="25" t="s">
        <v>27</v>
      </c>
      <c r="N411" s="25" t="s">
        <v>156</v>
      </c>
      <c r="O411" s="25" t="s">
        <v>28</v>
      </c>
      <c r="P411" s="26" t="s">
        <v>58</v>
      </c>
      <c r="Q411" s="28">
        <v>5682351549</v>
      </c>
      <c r="R411" s="28">
        <v>897144620</v>
      </c>
      <c r="S411" s="28">
        <v>136815888</v>
      </c>
      <c r="T411" s="28">
        <v>6442680281</v>
      </c>
      <c r="U411" s="28">
        <v>0</v>
      </c>
      <c r="V411" s="28">
        <v>2460077835</v>
      </c>
      <c r="W411" s="28">
        <v>3982602446</v>
      </c>
      <c r="X411" s="28">
        <v>2310656133</v>
      </c>
      <c r="Y411" s="28">
        <v>378763724</v>
      </c>
      <c r="Z411" s="28">
        <v>378763724</v>
      </c>
      <c r="AA411" s="28">
        <v>378763724</v>
      </c>
    </row>
    <row r="412" spans="1:27" ht="45" x14ac:dyDescent="0.25">
      <c r="A412" s="25" t="s">
        <v>116</v>
      </c>
      <c r="B412" s="26" t="s">
        <v>117</v>
      </c>
      <c r="C412" s="27" t="s">
        <v>59</v>
      </c>
      <c r="D412" s="25" t="s">
        <v>48</v>
      </c>
      <c r="E412" s="25" t="s">
        <v>167</v>
      </c>
      <c r="F412" s="25" t="s">
        <v>168</v>
      </c>
      <c r="G412" s="25" t="s">
        <v>163</v>
      </c>
      <c r="H412" s="25" t="s">
        <v>178</v>
      </c>
      <c r="I412" s="25"/>
      <c r="J412" s="25"/>
      <c r="K412" s="25"/>
      <c r="L412" s="25"/>
      <c r="M412" s="25" t="s">
        <v>54</v>
      </c>
      <c r="N412" s="25" t="s">
        <v>179</v>
      </c>
      <c r="O412" s="25" t="s">
        <v>28</v>
      </c>
      <c r="P412" s="26" t="s">
        <v>60</v>
      </c>
      <c r="Q412" s="28">
        <v>299541703</v>
      </c>
      <c r="R412" s="28">
        <v>25164280</v>
      </c>
      <c r="S412" s="28">
        <v>10987775</v>
      </c>
      <c r="T412" s="28">
        <v>313718208</v>
      </c>
      <c r="U412" s="28">
        <v>0</v>
      </c>
      <c r="V412" s="28">
        <v>313718208</v>
      </c>
      <c r="W412" s="28">
        <v>0</v>
      </c>
      <c r="X412" s="28">
        <v>313718208</v>
      </c>
      <c r="Y412" s="28">
        <v>44173962</v>
      </c>
      <c r="Z412" s="28">
        <v>44173962</v>
      </c>
      <c r="AA412" s="28">
        <v>44173962</v>
      </c>
    </row>
    <row r="413" spans="1:27" ht="45" x14ac:dyDescent="0.25">
      <c r="A413" s="25" t="s">
        <v>116</v>
      </c>
      <c r="B413" s="26" t="s">
        <v>117</v>
      </c>
      <c r="C413" s="27" t="s">
        <v>59</v>
      </c>
      <c r="D413" s="25" t="s">
        <v>48</v>
      </c>
      <c r="E413" s="25" t="s">
        <v>167</v>
      </c>
      <c r="F413" s="25" t="s">
        <v>168</v>
      </c>
      <c r="G413" s="25" t="s">
        <v>163</v>
      </c>
      <c r="H413" s="25" t="s">
        <v>178</v>
      </c>
      <c r="I413" s="25"/>
      <c r="J413" s="25"/>
      <c r="K413" s="25"/>
      <c r="L413" s="25"/>
      <c r="M413" s="25" t="s">
        <v>27</v>
      </c>
      <c r="N413" s="25" t="s">
        <v>176</v>
      </c>
      <c r="O413" s="25" t="s">
        <v>28</v>
      </c>
      <c r="P413" s="26" t="s">
        <v>60</v>
      </c>
      <c r="Q413" s="28">
        <v>175484165</v>
      </c>
      <c r="R413" s="28">
        <v>69372899</v>
      </c>
      <c r="S413" s="28">
        <v>34928557</v>
      </c>
      <c r="T413" s="28">
        <v>209928507</v>
      </c>
      <c r="U413" s="28">
        <v>0</v>
      </c>
      <c r="V413" s="28">
        <v>183519511</v>
      </c>
      <c r="W413" s="28">
        <v>26408996</v>
      </c>
      <c r="X413" s="28">
        <v>92741536</v>
      </c>
      <c r="Y413" s="28">
        <v>69326416</v>
      </c>
      <c r="Z413" s="28">
        <v>69326416</v>
      </c>
      <c r="AA413" s="28">
        <v>69326416</v>
      </c>
    </row>
    <row r="414" spans="1:27" ht="45" x14ac:dyDescent="0.25">
      <c r="A414" s="25" t="s">
        <v>116</v>
      </c>
      <c r="B414" s="26" t="s">
        <v>117</v>
      </c>
      <c r="C414" s="27" t="s">
        <v>59</v>
      </c>
      <c r="D414" s="25" t="s">
        <v>48</v>
      </c>
      <c r="E414" s="25" t="s">
        <v>167</v>
      </c>
      <c r="F414" s="25" t="s">
        <v>168</v>
      </c>
      <c r="G414" s="25" t="s">
        <v>163</v>
      </c>
      <c r="H414" s="25" t="s">
        <v>178</v>
      </c>
      <c r="I414" s="25"/>
      <c r="J414" s="25"/>
      <c r="K414" s="25"/>
      <c r="L414" s="25"/>
      <c r="M414" s="25" t="s">
        <v>27</v>
      </c>
      <c r="N414" s="25" t="s">
        <v>156</v>
      </c>
      <c r="O414" s="25" t="s">
        <v>28</v>
      </c>
      <c r="P414" s="26" t="s">
        <v>60</v>
      </c>
      <c r="Q414" s="28">
        <v>5354505162</v>
      </c>
      <c r="R414" s="28">
        <v>68417587</v>
      </c>
      <c r="S414" s="28">
        <v>45407561</v>
      </c>
      <c r="T414" s="28">
        <v>5377515188</v>
      </c>
      <c r="U414" s="28">
        <v>0</v>
      </c>
      <c r="V414" s="28">
        <v>4327789730</v>
      </c>
      <c r="W414" s="28">
        <v>1049725458</v>
      </c>
      <c r="X414" s="28">
        <v>3776916137</v>
      </c>
      <c r="Y414" s="28">
        <v>1592452743</v>
      </c>
      <c r="Z414" s="28">
        <v>1592452743</v>
      </c>
      <c r="AA414" s="28">
        <v>1592452743</v>
      </c>
    </row>
    <row r="415" spans="1:27" ht="56.25" x14ac:dyDescent="0.25">
      <c r="A415" s="25" t="s">
        <v>116</v>
      </c>
      <c r="B415" s="26" t="s">
        <v>117</v>
      </c>
      <c r="C415" s="27" t="s">
        <v>61</v>
      </c>
      <c r="D415" s="25" t="s">
        <v>48</v>
      </c>
      <c r="E415" s="25" t="s">
        <v>180</v>
      </c>
      <c r="F415" s="25" t="s">
        <v>168</v>
      </c>
      <c r="G415" s="25" t="s">
        <v>169</v>
      </c>
      <c r="H415" s="25" t="s">
        <v>177</v>
      </c>
      <c r="I415" s="25"/>
      <c r="J415" s="25"/>
      <c r="K415" s="25"/>
      <c r="L415" s="25"/>
      <c r="M415" s="25" t="s">
        <v>27</v>
      </c>
      <c r="N415" s="25" t="s">
        <v>156</v>
      </c>
      <c r="O415" s="25" t="s">
        <v>28</v>
      </c>
      <c r="P415" s="26" t="s">
        <v>58</v>
      </c>
      <c r="Q415" s="28">
        <v>131856870</v>
      </c>
      <c r="R415" s="28">
        <v>3452</v>
      </c>
      <c r="S415" s="28">
        <v>0</v>
      </c>
      <c r="T415" s="28">
        <v>131860322</v>
      </c>
      <c r="U415" s="28">
        <v>0</v>
      </c>
      <c r="V415" s="28">
        <v>94108762</v>
      </c>
      <c r="W415" s="28">
        <v>37751560</v>
      </c>
      <c r="X415" s="28">
        <v>89141408</v>
      </c>
      <c r="Y415" s="28">
        <v>33817264</v>
      </c>
      <c r="Z415" s="28">
        <v>33817264</v>
      </c>
      <c r="AA415" s="28">
        <v>33817264</v>
      </c>
    </row>
    <row r="416" spans="1:27" ht="45" x14ac:dyDescent="0.25">
      <c r="A416" s="25" t="s">
        <v>116</v>
      </c>
      <c r="B416" s="26" t="s">
        <v>117</v>
      </c>
      <c r="C416" s="27" t="s">
        <v>183</v>
      </c>
      <c r="D416" s="25" t="s">
        <v>48</v>
      </c>
      <c r="E416" s="25" t="s">
        <v>180</v>
      </c>
      <c r="F416" s="25" t="s">
        <v>168</v>
      </c>
      <c r="G416" s="25" t="s">
        <v>170</v>
      </c>
      <c r="H416" s="25" t="s">
        <v>62</v>
      </c>
      <c r="I416" s="25"/>
      <c r="J416" s="25"/>
      <c r="K416" s="25"/>
      <c r="L416" s="25"/>
      <c r="M416" s="25" t="s">
        <v>27</v>
      </c>
      <c r="N416" s="25" t="s">
        <v>156</v>
      </c>
      <c r="O416" s="25" t="s">
        <v>28</v>
      </c>
      <c r="P416" s="26" t="s">
        <v>63</v>
      </c>
      <c r="Q416" s="28">
        <v>1112393073</v>
      </c>
      <c r="R416" s="28">
        <v>288718390</v>
      </c>
      <c r="S416" s="28">
        <v>0</v>
      </c>
      <c r="T416" s="28">
        <v>1401111463</v>
      </c>
      <c r="U416" s="28">
        <v>0</v>
      </c>
      <c r="V416" s="28">
        <v>1148610869</v>
      </c>
      <c r="W416" s="28">
        <v>252500594</v>
      </c>
      <c r="X416" s="28">
        <v>992613618</v>
      </c>
      <c r="Y416" s="28">
        <v>294095577.42000002</v>
      </c>
      <c r="Z416" s="28">
        <v>294095577.42000002</v>
      </c>
      <c r="AA416" s="28">
        <v>294095577.42000002</v>
      </c>
    </row>
    <row r="417" spans="1:27" ht="22.5" x14ac:dyDescent="0.25">
      <c r="A417" s="25" t="s">
        <v>118</v>
      </c>
      <c r="B417" s="26" t="s">
        <v>119</v>
      </c>
      <c r="C417" s="27" t="s">
        <v>34</v>
      </c>
      <c r="D417" s="25" t="s">
        <v>26</v>
      </c>
      <c r="E417" s="25" t="s">
        <v>157</v>
      </c>
      <c r="F417" s="25"/>
      <c r="G417" s="25"/>
      <c r="H417" s="25"/>
      <c r="I417" s="25"/>
      <c r="J417" s="25"/>
      <c r="K417" s="25"/>
      <c r="L417" s="25"/>
      <c r="M417" s="25" t="s">
        <v>27</v>
      </c>
      <c r="N417" s="25" t="s">
        <v>156</v>
      </c>
      <c r="O417" s="25" t="s">
        <v>28</v>
      </c>
      <c r="P417" s="26" t="s">
        <v>35</v>
      </c>
      <c r="Q417" s="28">
        <v>17107247</v>
      </c>
      <c r="R417" s="28">
        <v>5429000</v>
      </c>
      <c r="S417" s="28">
        <v>0</v>
      </c>
      <c r="T417" s="28">
        <v>22536247</v>
      </c>
      <c r="U417" s="28">
        <v>0</v>
      </c>
      <c r="V417" s="28">
        <v>22536247</v>
      </c>
      <c r="W417" s="28">
        <v>0</v>
      </c>
      <c r="X417" s="28">
        <v>6122178</v>
      </c>
      <c r="Y417" s="28">
        <v>6122178</v>
      </c>
      <c r="Z417" s="28">
        <v>6122178</v>
      </c>
      <c r="AA417" s="28">
        <v>6122178</v>
      </c>
    </row>
    <row r="418" spans="1:27" ht="22.5" x14ac:dyDescent="0.25">
      <c r="A418" s="25" t="s">
        <v>118</v>
      </c>
      <c r="B418" s="26" t="s">
        <v>119</v>
      </c>
      <c r="C418" s="27" t="s">
        <v>44</v>
      </c>
      <c r="D418" s="25" t="s">
        <v>26</v>
      </c>
      <c r="E418" s="25" t="s">
        <v>166</v>
      </c>
      <c r="F418" s="25" t="s">
        <v>155</v>
      </c>
      <c r="G418" s="25"/>
      <c r="H418" s="25"/>
      <c r="I418" s="25"/>
      <c r="J418" s="25"/>
      <c r="K418" s="25"/>
      <c r="L418" s="25"/>
      <c r="M418" s="25" t="s">
        <v>27</v>
      </c>
      <c r="N418" s="25" t="s">
        <v>156</v>
      </c>
      <c r="O418" s="25" t="s">
        <v>28</v>
      </c>
      <c r="P418" s="26" t="s">
        <v>45</v>
      </c>
      <c r="Q418" s="28">
        <v>8958683</v>
      </c>
      <c r="R418" s="28">
        <v>1017019</v>
      </c>
      <c r="S418" s="28">
        <v>0</v>
      </c>
      <c r="T418" s="28">
        <v>9975702</v>
      </c>
      <c r="U418" s="28">
        <v>0</v>
      </c>
      <c r="V418" s="28">
        <v>9975701.8300000001</v>
      </c>
      <c r="W418" s="28">
        <v>0.17</v>
      </c>
      <c r="X418" s="28">
        <v>9975701.8300000001</v>
      </c>
      <c r="Y418" s="28">
        <v>9975701.8300000001</v>
      </c>
      <c r="Z418" s="28">
        <v>9975701.8300000001</v>
      </c>
      <c r="AA418" s="28">
        <v>9975701.8300000001</v>
      </c>
    </row>
    <row r="419" spans="1:27" ht="56.25" x14ac:dyDescent="0.25">
      <c r="A419" s="25" t="s">
        <v>118</v>
      </c>
      <c r="B419" s="26" t="s">
        <v>119</v>
      </c>
      <c r="C419" s="27" t="s">
        <v>49</v>
      </c>
      <c r="D419" s="25" t="s">
        <v>48</v>
      </c>
      <c r="E419" s="25" t="s">
        <v>167</v>
      </c>
      <c r="F419" s="25" t="s">
        <v>168</v>
      </c>
      <c r="G419" s="25" t="s">
        <v>170</v>
      </c>
      <c r="H419" s="25" t="s">
        <v>171</v>
      </c>
      <c r="I419" s="25"/>
      <c r="J419" s="25"/>
      <c r="K419" s="25"/>
      <c r="L419" s="25"/>
      <c r="M419" s="25" t="s">
        <v>27</v>
      </c>
      <c r="N419" s="25" t="s">
        <v>156</v>
      </c>
      <c r="O419" s="25" t="s">
        <v>28</v>
      </c>
      <c r="P419" s="26" t="s">
        <v>50</v>
      </c>
      <c r="Q419" s="28">
        <v>70984250</v>
      </c>
      <c r="R419" s="28">
        <v>1000000</v>
      </c>
      <c r="S419" s="28">
        <v>0</v>
      </c>
      <c r="T419" s="28">
        <v>71984250</v>
      </c>
      <c r="U419" s="28">
        <v>0</v>
      </c>
      <c r="V419" s="28">
        <v>46032500</v>
      </c>
      <c r="W419" s="28">
        <v>25951750</v>
      </c>
      <c r="X419" s="28">
        <v>45263707</v>
      </c>
      <c r="Y419" s="28">
        <v>9518678</v>
      </c>
      <c r="Z419" s="28">
        <v>9518678</v>
      </c>
      <c r="AA419" s="28">
        <v>9518678</v>
      </c>
    </row>
    <row r="420" spans="1:27" ht="56.25" x14ac:dyDescent="0.25">
      <c r="A420" s="25" t="s">
        <v>118</v>
      </c>
      <c r="B420" s="26" t="s">
        <v>119</v>
      </c>
      <c r="C420" s="27" t="s">
        <v>51</v>
      </c>
      <c r="D420" s="25" t="s">
        <v>48</v>
      </c>
      <c r="E420" s="25" t="s">
        <v>167</v>
      </c>
      <c r="F420" s="25" t="s">
        <v>168</v>
      </c>
      <c r="G420" s="25" t="s">
        <v>172</v>
      </c>
      <c r="H420" s="25" t="s">
        <v>52</v>
      </c>
      <c r="I420" s="25"/>
      <c r="J420" s="25"/>
      <c r="K420" s="25"/>
      <c r="L420" s="25"/>
      <c r="M420" s="25" t="s">
        <v>27</v>
      </c>
      <c r="N420" s="25" t="s">
        <v>156</v>
      </c>
      <c r="O420" s="25" t="s">
        <v>28</v>
      </c>
      <c r="P420" s="26" t="s">
        <v>53</v>
      </c>
      <c r="Q420" s="28">
        <v>56608000</v>
      </c>
      <c r="R420" s="28">
        <v>0</v>
      </c>
      <c r="S420" s="28">
        <v>0</v>
      </c>
      <c r="T420" s="28">
        <v>56608000</v>
      </c>
      <c r="U420" s="28">
        <v>0</v>
      </c>
      <c r="V420" s="28">
        <v>34684000</v>
      </c>
      <c r="W420" s="28">
        <v>21924000</v>
      </c>
      <c r="X420" s="28">
        <v>34104000</v>
      </c>
      <c r="Y420" s="28">
        <v>8526000</v>
      </c>
      <c r="Z420" s="28">
        <v>8526000</v>
      </c>
      <c r="AA420" s="28">
        <v>8526000</v>
      </c>
    </row>
    <row r="421" spans="1:27" ht="90" x14ac:dyDescent="0.25">
      <c r="A421" s="25" t="s">
        <v>118</v>
      </c>
      <c r="B421" s="26" t="s">
        <v>119</v>
      </c>
      <c r="C421" s="27" t="s">
        <v>55</v>
      </c>
      <c r="D421" s="25" t="s">
        <v>48</v>
      </c>
      <c r="E421" s="25" t="s">
        <v>167</v>
      </c>
      <c r="F421" s="25" t="s">
        <v>168</v>
      </c>
      <c r="G421" s="25" t="s">
        <v>173</v>
      </c>
      <c r="H421" s="25" t="s">
        <v>174</v>
      </c>
      <c r="I421" s="25"/>
      <c r="J421" s="25"/>
      <c r="K421" s="25"/>
      <c r="L421" s="25"/>
      <c r="M421" s="25" t="s">
        <v>54</v>
      </c>
      <c r="N421" s="25" t="s">
        <v>163</v>
      </c>
      <c r="O421" s="25" t="s">
        <v>28</v>
      </c>
      <c r="P421" s="26" t="s">
        <v>56</v>
      </c>
      <c r="Q421" s="28">
        <v>1931941408</v>
      </c>
      <c r="R421" s="28">
        <v>387620801</v>
      </c>
      <c r="S421" s="28">
        <v>36322680</v>
      </c>
      <c r="T421" s="28">
        <v>2283239529</v>
      </c>
      <c r="U421" s="28">
        <v>0</v>
      </c>
      <c r="V421" s="28">
        <v>2274880239</v>
      </c>
      <c r="W421" s="28">
        <v>8359290</v>
      </c>
      <c r="X421" s="28">
        <v>2274880239</v>
      </c>
      <c r="Y421" s="28">
        <v>1064624747</v>
      </c>
      <c r="Z421" s="28">
        <v>1064624747</v>
      </c>
      <c r="AA421" s="28">
        <v>1064624747</v>
      </c>
    </row>
    <row r="422" spans="1:27" ht="90" x14ac:dyDescent="0.25">
      <c r="A422" s="25" t="s">
        <v>118</v>
      </c>
      <c r="B422" s="26" t="s">
        <v>119</v>
      </c>
      <c r="C422" s="27" t="s">
        <v>55</v>
      </c>
      <c r="D422" s="25" t="s">
        <v>48</v>
      </c>
      <c r="E422" s="25" t="s">
        <v>167</v>
      </c>
      <c r="F422" s="25" t="s">
        <v>168</v>
      </c>
      <c r="G422" s="25" t="s">
        <v>173</v>
      </c>
      <c r="H422" s="25" t="s">
        <v>174</v>
      </c>
      <c r="I422" s="25"/>
      <c r="J422" s="25"/>
      <c r="K422" s="25"/>
      <c r="L422" s="25"/>
      <c r="M422" s="25" t="s">
        <v>27</v>
      </c>
      <c r="N422" s="25" t="s">
        <v>175</v>
      </c>
      <c r="O422" s="25" t="s">
        <v>28</v>
      </c>
      <c r="P422" s="26" t="s">
        <v>56</v>
      </c>
      <c r="Q422" s="28">
        <v>364474864</v>
      </c>
      <c r="R422" s="28">
        <v>0</v>
      </c>
      <c r="S422" s="28">
        <v>0</v>
      </c>
      <c r="T422" s="28">
        <v>364474864</v>
      </c>
      <c r="U422" s="28">
        <v>0</v>
      </c>
      <c r="V422" s="28">
        <v>253132300</v>
      </c>
      <c r="W422" s="28">
        <v>111342564</v>
      </c>
      <c r="X422" s="28">
        <v>253132300</v>
      </c>
      <c r="Y422" s="28">
        <v>81869844</v>
      </c>
      <c r="Z422" s="28">
        <v>81869844</v>
      </c>
      <c r="AA422" s="28">
        <v>81869844</v>
      </c>
    </row>
    <row r="423" spans="1:27" ht="90" x14ac:dyDescent="0.25">
      <c r="A423" s="25" t="s">
        <v>118</v>
      </c>
      <c r="B423" s="26" t="s">
        <v>119</v>
      </c>
      <c r="C423" s="27" t="s">
        <v>55</v>
      </c>
      <c r="D423" s="25" t="s">
        <v>48</v>
      </c>
      <c r="E423" s="25" t="s">
        <v>167</v>
      </c>
      <c r="F423" s="25" t="s">
        <v>168</v>
      </c>
      <c r="G423" s="25" t="s">
        <v>173</v>
      </c>
      <c r="H423" s="25" t="s">
        <v>174</v>
      </c>
      <c r="I423" s="25"/>
      <c r="J423" s="25"/>
      <c r="K423" s="25"/>
      <c r="L423" s="25"/>
      <c r="M423" s="25" t="s">
        <v>27</v>
      </c>
      <c r="N423" s="25" t="s">
        <v>156</v>
      </c>
      <c r="O423" s="25" t="s">
        <v>28</v>
      </c>
      <c r="P423" s="26" t="s">
        <v>56</v>
      </c>
      <c r="Q423" s="28">
        <v>6842716317</v>
      </c>
      <c r="R423" s="28">
        <v>0</v>
      </c>
      <c r="S423" s="28">
        <v>171818182</v>
      </c>
      <c r="T423" s="28">
        <v>6670898135</v>
      </c>
      <c r="U423" s="28">
        <v>0</v>
      </c>
      <c r="V423" s="28">
        <v>6644358498</v>
      </c>
      <c r="W423" s="28">
        <v>26539637</v>
      </c>
      <c r="X423" s="28">
        <v>6635774869</v>
      </c>
      <c r="Y423" s="28">
        <v>1596886058</v>
      </c>
      <c r="Z423" s="28">
        <v>1596886058</v>
      </c>
      <c r="AA423" s="28">
        <v>1596886058</v>
      </c>
    </row>
    <row r="424" spans="1:27" ht="56.25" x14ac:dyDescent="0.25">
      <c r="A424" s="25" t="s">
        <v>118</v>
      </c>
      <c r="B424" s="26" t="s">
        <v>119</v>
      </c>
      <c r="C424" s="27" t="s">
        <v>57</v>
      </c>
      <c r="D424" s="25" t="s">
        <v>48</v>
      </c>
      <c r="E424" s="25" t="s">
        <v>167</v>
      </c>
      <c r="F424" s="25" t="s">
        <v>168</v>
      </c>
      <c r="G424" s="25" t="s">
        <v>173</v>
      </c>
      <c r="H424" s="25" t="s">
        <v>177</v>
      </c>
      <c r="I424" s="25"/>
      <c r="J424" s="25"/>
      <c r="K424" s="25"/>
      <c r="L424" s="25"/>
      <c r="M424" s="25" t="s">
        <v>54</v>
      </c>
      <c r="N424" s="25" t="s">
        <v>163</v>
      </c>
      <c r="O424" s="25" t="s">
        <v>28</v>
      </c>
      <c r="P424" s="26" t="s">
        <v>58</v>
      </c>
      <c r="Q424" s="28">
        <v>781332758</v>
      </c>
      <c r="R424" s="28">
        <v>217406329</v>
      </c>
      <c r="S424" s="28">
        <v>125247149</v>
      </c>
      <c r="T424" s="28">
        <v>873491938</v>
      </c>
      <c r="U424" s="28">
        <v>0</v>
      </c>
      <c r="V424" s="28">
        <v>335085904</v>
      </c>
      <c r="W424" s="28">
        <v>538406034</v>
      </c>
      <c r="X424" s="28">
        <v>315674326</v>
      </c>
      <c r="Y424" s="28">
        <v>59163460</v>
      </c>
      <c r="Z424" s="28">
        <v>59163460</v>
      </c>
      <c r="AA424" s="28">
        <v>59163460</v>
      </c>
    </row>
    <row r="425" spans="1:27" ht="56.25" x14ac:dyDescent="0.25">
      <c r="A425" s="25" t="s">
        <v>118</v>
      </c>
      <c r="B425" s="26" t="s">
        <v>119</v>
      </c>
      <c r="C425" s="27" t="s">
        <v>57</v>
      </c>
      <c r="D425" s="25" t="s">
        <v>48</v>
      </c>
      <c r="E425" s="25" t="s">
        <v>167</v>
      </c>
      <c r="F425" s="25" t="s">
        <v>168</v>
      </c>
      <c r="G425" s="25" t="s">
        <v>173</v>
      </c>
      <c r="H425" s="25" t="s">
        <v>177</v>
      </c>
      <c r="I425" s="25"/>
      <c r="J425" s="25"/>
      <c r="K425" s="25"/>
      <c r="L425" s="25"/>
      <c r="M425" s="25" t="s">
        <v>27</v>
      </c>
      <c r="N425" s="25" t="s">
        <v>156</v>
      </c>
      <c r="O425" s="25" t="s">
        <v>28</v>
      </c>
      <c r="P425" s="26" t="s">
        <v>58</v>
      </c>
      <c r="Q425" s="28">
        <v>1149277311</v>
      </c>
      <c r="R425" s="28">
        <v>334307644</v>
      </c>
      <c r="S425" s="28">
        <v>41072108</v>
      </c>
      <c r="T425" s="28">
        <v>1442512847</v>
      </c>
      <c r="U425" s="28">
        <v>0</v>
      </c>
      <c r="V425" s="28">
        <v>615645706</v>
      </c>
      <c r="W425" s="28">
        <v>826867141</v>
      </c>
      <c r="X425" s="28">
        <v>611079206</v>
      </c>
      <c r="Y425" s="28">
        <v>56199001</v>
      </c>
      <c r="Z425" s="28">
        <v>56199001</v>
      </c>
      <c r="AA425" s="28">
        <v>56199001</v>
      </c>
    </row>
    <row r="426" spans="1:27" ht="45" x14ac:dyDescent="0.25">
      <c r="A426" s="25" t="s">
        <v>118</v>
      </c>
      <c r="B426" s="26" t="s">
        <v>119</v>
      </c>
      <c r="C426" s="27" t="s">
        <v>59</v>
      </c>
      <c r="D426" s="25" t="s">
        <v>48</v>
      </c>
      <c r="E426" s="25" t="s">
        <v>167</v>
      </c>
      <c r="F426" s="25" t="s">
        <v>168</v>
      </c>
      <c r="G426" s="25" t="s">
        <v>163</v>
      </c>
      <c r="H426" s="25" t="s">
        <v>178</v>
      </c>
      <c r="I426" s="25"/>
      <c r="J426" s="25"/>
      <c r="K426" s="25"/>
      <c r="L426" s="25"/>
      <c r="M426" s="25" t="s">
        <v>54</v>
      </c>
      <c r="N426" s="25" t="s">
        <v>179</v>
      </c>
      <c r="O426" s="25" t="s">
        <v>28</v>
      </c>
      <c r="P426" s="26" t="s">
        <v>60</v>
      </c>
      <c r="Q426" s="28">
        <v>460675226</v>
      </c>
      <c r="R426" s="28">
        <v>427914106</v>
      </c>
      <c r="S426" s="28">
        <v>0</v>
      </c>
      <c r="T426" s="28">
        <v>888589332</v>
      </c>
      <c r="U426" s="28">
        <v>0</v>
      </c>
      <c r="V426" s="28">
        <v>888589332</v>
      </c>
      <c r="W426" s="28">
        <v>0</v>
      </c>
      <c r="X426" s="28">
        <v>507099999</v>
      </c>
      <c r="Y426" s="28">
        <v>72442857</v>
      </c>
      <c r="Z426" s="28">
        <v>72442857</v>
      </c>
      <c r="AA426" s="28">
        <v>72442857</v>
      </c>
    </row>
    <row r="427" spans="1:27" ht="45" x14ac:dyDescent="0.25">
      <c r="A427" s="25" t="s">
        <v>118</v>
      </c>
      <c r="B427" s="26" t="s">
        <v>119</v>
      </c>
      <c r="C427" s="27" t="s">
        <v>59</v>
      </c>
      <c r="D427" s="25" t="s">
        <v>48</v>
      </c>
      <c r="E427" s="25" t="s">
        <v>167</v>
      </c>
      <c r="F427" s="25" t="s">
        <v>168</v>
      </c>
      <c r="G427" s="25" t="s">
        <v>163</v>
      </c>
      <c r="H427" s="25" t="s">
        <v>178</v>
      </c>
      <c r="I427" s="25"/>
      <c r="J427" s="25"/>
      <c r="K427" s="25"/>
      <c r="L427" s="25"/>
      <c r="M427" s="25" t="s">
        <v>27</v>
      </c>
      <c r="N427" s="25" t="s">
        <v>176</v>
      </c>
      <c r="O427" s="25" t="s">
        <v>28</v>
      </c>
      <c r="P427" s="26" t="s">
        <v>60</v>
      </c>
      <c r="Q427" s="28">
        <v>5876191</v>
      </c>
      <c r="R427" s="28">
        <v>22543996</v>
      </c>
      <c r="S427" s="28">
        <v>0</v>
      </c>
      <c r="T427" s="28">
        <v>28420187</v>
      </c>
      <c r="U427" s="28">
        <v>0</v>
      </c>
      <c r="V427" s="28">
        <v>28420187</v>
      </c>
      <c r="W427" s="28">
        <v>0</v>
      </c>
      <c r="X427" s="28">
        <v>10844100</v>
      </c>
      <c r="Y427" s="28">
        <v>10844100</v>
      </c>
      <c r="Z427" s="28">
        <v>10844100</v>
      </c>
      <c r="AA427" s="28">
        <v>10844100</v>
      </c>
    </row>
    <row r="428" spans="1:27" ht="45" x14ac:dyDescent="0.25">
      <c r="A428" s="25" t="s">
        <v>118</v>
      </c>
      <c r="B428" s="26" t="s">
        <v>119</v>
      </c>
      <c r="C428" s="27" t="s">
        <v>59</v>
      </c>
      <c r="D428" s="25" t="s">
        <v>48</v>
      </c>
      <c r="E428" s="25" t="s">
        <v>167</v>
      </c>
      <c r="F428" s="25" t="s">
        <v>168</v>
      </c>
      <c r="G428" s="25" t="s">
        <v>163</v>
      </c>
      <c r="H428" s="25" t="s">
        <v>178</v>
      </c>
      <c r="I428" s="25"/>
      <c r="J428" s="25"/>
      <c r="K428" s="25"/>
      <c r="L428" s="25"/>
      <c r="M428" s="25" t="s">
        <v>27</v>
      </c>
      <c r="N428" s="25" t="s">
        <v>156</v>
      </c>
      <c r="O428" s="25" t="s">
        <v>28</v>
      </c>
      <c r="P428" s="26" t="s">
        <v>60</v>
      </c>
      <c r="Q428" s="28">
        <v>2157745463</v>
      </c>
      <c r="R428" s="28">
        <v>75141698</v>
      </c>
      <c r="S428" s="28">
        <v>798220107</v>
      </c>
      <c r="T428" s="28">
        <v>1434667054</v>
      </c>
      <c r="U428" s="28">
        <v>0</v>
      </c>
      <c r="V428" s="28">
        <v>1125333447</v>
      </c>
      <c r="W428" s="28">
        <v>309333607</v>
      </c>
      <c r="X428" s="28">
        <v>1117467923</v>
      </c>
      <c r="Y428" s="28">
        <v>528460597</v>
      </c>
      <c r="Z428" s="28">
        <v>528460597</v>
      </c>
      <c r="AA428" s="28">
        <v>528460597</v>
      </c>
    </row>
    <row r="429" spans="1:27" ht="56.25" x14ac:dyDescent="0.25">
      <c r="A429" s="25" t="s">
        <v>118</v>
      </c>
      <c r="B429" s="26" t="s">
        <v>119</v>
      </c>
      <c r="C429" s="27" t="s">
        <v>61</v>
      </c>
      <c r="D429" s="25" t="s">
        <v>48</v>
      </c>
      <c r="E429" s="25" t="s">
        <v>180</v>
      </c>
      <c r="F429" s="25" t="s">
        <v>168</v>
      </c>
      <c r="G429" s="25" t="s">
        <v>169</v>
      </c>
      <c r="H429" s="25" t="s">
        <v>177</v>
      </c>
      <c r="I429" s="25"/>
      <c r="J429" s="25"/>
      <c r="K429" s="25"/>
      <c r="L429" s="25"/>
      <c r="M429" s="25" t="s">
        <v>27</v>
      </c>
      <c r="N429" s="25" t="s">
        <v>156</v>
      </c>
      <c r="O429" s="25" t="s">
        <v>28</v>
      </c>
      <c r="P429" s="26" t="s">
        <v>58</v>
      </c>
      <c r="Q429" s="28">
        <v>66817351</v>
      </c>
      <c r="R429" s="28">
        <v>0</v>
      </c>
      <c r="S429" s="28">
        <v>66817351</v>
      </c>
      <c r="T429" s="28">
        <v>0</v>
      </c>
      <c r="U429" s="28">
        <v>0</v>
      </c>
      <c r="V429" s="28">
        <v>0</v>
      </c>
      <c r="W429" s="28">
        <v>0</v>
      </c>
      <c r="X429" s="28">
        <v>0</v>
      </c>
      <c r="Y429" s="28">
        <v>0</v>
      </c>
      <c r="Z429" s="28">
        <v>0</v>
      </c>
      <c r="AA429" s="28">
        <v>0</v>
      </c>
    </row>
    <row r="430" spans="1:27" ht="45" x14ac:dyDescent="0.25">
      <c r="A430" s="25" t="s">
        <v>118</v>
      </c>
      <c r="B430" s="26" t="s">
        <v>119</v>
      </c>
      <c r="C430" s="27" t="s">
        <v>183</v>
      </c>
      <c r="D430" s="25" t="s">
        <v>48</v>
      </c>
      <c r="E430" s="25" t="s">
        <v>180</v>
      </c>
      <c r="F430" s="25" t="s">
        <v>168</v>
      </c>
      <c r="G430" s="25" t="s">
        <v>170</v>
      </c>
      <c r="H430" s="25" t="s">
        <v>62</v>
      </c>
      <c r="I430" s="25"/>
      <c r="J430" s="25"/>
      <c r="K430" s="25"/>
      <c r="L430" s="25"/>
      <c r="M430" s="25" t="s">
        <v>27</v>
      </c>
      <c r="N430" s="25" t="s">
        <v>156</v>
      </c>
      <c r="O430" s="25" t="s">
        <v>28</v>
      </c>
      <c r="P430" s="26" t="s">
        <v>63</v>
      </c>
      <c r="Q430" s="28">
        <v>590246869</v>
      </c>
      <c r="R430" s="28">
        <v>153164775</v>
      </c>
      <c r="S430" s="28">
        <v>0</v>
      </c>
      <c r="T430" s="28">
        <v>743411644</v>
      </c>
      <c r="U430" s="28">
        <v>0</v>
      </c>
      <c r="V430" s="28">
        <v>701437429</v>
      </c>
      <c r="W430" s="28">
        <v>41974215</v>
      </c>
      <c r="X430" s="28">
        <v>544180882</v>
      </c>
      <c r="Y430" s="28">
        <v>176367090</v>
      </c>
      <c r="Z430" s="28">
        <v>176367090</v>
      </c>
      <c r="AA430" s="28">
        <v>176367090</v>
      </c>
    </row>
    <row r="431" spans="1:27" ht="22.5" x14ac:dyDescent="0.25">
      <c r="A431" s="25" t="s">
        <v>120</v>
      </c>
      <c r="B431" s="26" t="s">
        <v>121</v>
      </c>
      <c r="C431" s="27" t="s">
        <v>34</v>
      </c>
      <c r="D431" s="25" t="s">
        <v>26</v>
      </c>
      <c r="E431" s="25" t="s">
        <v>157</v>
      </c>
      <c r="F431" s="25"/>
      <c r="G431" s="25"/>
      <c r="H431" s="25"/>
      <c r="I431" s="25"/>
      <c r="J431" s="25"/>
      <c r="K431" s="25"/>
      <c r="L431" s="25"/>
      <c r="M431" s="25" t="s">
        <v>27</v>
      </c>
      <c r="N431" s="25" t="s">
        <v>156</v>
      </c>
      <c r="O431" s="25" t="s">
        <v>28</v>
      </c>
      <c r="P431" s="26" t="s">
        <v>35</v>
      </c>
      <c r="Q431" s="28">
        <v>26189446</v>
      </c>
      <c r="R431" s="28">
        <v>66199375</v>
      </c>
      <c r="S431" s="28">
        <v>0</v>
      </c>
      <c r="T431" s="28">
        <v>92388821</v>
      </c>
      <c r="U431" s="28">
        <v>0</v>
      </c>
      <c r="V431" s="28">
        <v>92388821</v>
      </c>
      <c r="W431" s="28">
        <v>0</v>
      </c>
      <c r="X431" s="28">
        <v>61448016</v>
      </c>
      <c r="Y431" s="28">
        <v>0</v>
      </c>
      <c r="Z431" s="28">
        <v>0</v>
      </c>
      <c r="AA431" s="28">
        <v>0</v>
      </c>
    </row>
    <row r="432" spans="1:27" ht="22.5" x14ac:dyDescent="0.25">
      <c r="A432" s="25" t="s">
        <v>120</v>
      </c>
      <c r="B432" s="26" t="s">
        <v>121</v>
      </c>
      <c r="C432" s="27" t="s">
        <v>44</v>
      </c>
      <c r="D432" s="25" t="s">
        <v>26</v>
      </c>
      <c r="E432" s="25" t="s">
        <v>166</v>
      </c>
      <c r="F432" s="25" t="s">
        <v>155</v>
      </c>
      <c r="G432" s="25"/>
      <c r="H432" s="25"/>
      <c r="I432" s="25"/>
      <c r="J432" s="25"/>
      <c r="K432" s="25"/>
      <c r="L432" s="25"/>
      <c r="M432" s="25" t="s">
        <v>27</v>
      </c>
      <c r="N432" s="25" t="s">
        <v>156</v>
      </c>
      <c r="O432" s="25" t="s">
        <v>28</v>
      </c>
      <c r="P432" s="26" t="s">
        <v>45</v>
      </c>
      <c r="Q432" s="28">
        <v>10972520</v>
      </c>
      <c r="R432" s="28">
        <v>0</v>
      </c>
      <c r="S432" s="28">
        <v>92008</v>
      </c>
      <c r="T432" s="28">
        <v>10880512</v>
      </c>
      <c r="U432" s="28">
        <v>0</v>
      </c>
      <c r="V432" s="28">
        <v>10880512</v>
      </c>
      <c r="W432" s="28">
        <v>0</v>
      </c>
      <c r="X432" s="28">
        <v>10880512</v>
      </c>
      <c r="Y432" s="28">
        <v>10880512</v>
      </c>
      <c r="Z432" s="28">
        <v>10880512</v>
      </c>
      <c r="AA432" s="28">
        <v>10880512</v>
      </c>
    </row>
    <row r="433" spans="1:27" ht="56.25" x14ac:dyDescent="0.25">
      <c r="A433" s="25" t="s">
        <v>120</v>
      </c>
      <c r="B433" s="26" t="s">
        <v>121</v>
      </c>
      <c r="C433" s="27" t="s">
        <v>49</v>
      </c>
      <c r="D433" s="25" t="s">
        <v>48</v>
      </c>
      <c r="E433" s="25" t="s">
        <v>167</v>
      </c>
      <c r="F433" s="25" t="s">
        <v>168</v>
      </c>
      <c r="G433" s="25" t="s">
        <v>170</v>
      </c>
      <c r="H433" s="25" t="s">
        <v>171</v>
      </c>
      <c r="I433" s="25"/>
      <c r="J433" s="25"/>
      <c r="K433" s="25"/>
      <c r="L433" s="25"/>
      <c r="M433" s="25" t="s">
        <v>27</v>
      </c>
      <c r="N433" s="25" t="s">
        <v>156</v>
      </c>
      <c r="O433" s="25" t="s">
        <v>28</v>
      </c>
      <c r="P433" s="26" t="s">
        <v>50</v>
      </c>
      <c r="Q433" s="28">
        <v>70984250</v>
      </c>
      <c r="R433" s="28">
        <v>1005000</v>
      </c>
      <c r="S433" s="28">
        <v>0</v>
      </c>
      <c r="T433" s="28">
        <v>71989250</v>
      </c>
      <c r="U433" s="28">
        <v>0</v>
      </c>
      <c r="V433" s="28">
        <v>71989250</v>
      </c>
      <c r="W433" s="28">
        <v>0</v>
      </c>
      <c r="X433" s="28">
        <v>48565356</v>
      </c>
      <c r="Y433" s="28">
        <v>17737606</v>
      </c>
      <c r="Z433" s="28">
        <v>17737606</v>
      </c>
      <c r="AA433" s="28">
        <v>17737606</v>
      </c>
    </row>
    <row r="434" spans="1:27" ht="56.25" x14ac:dyDescent="0.25">
      <c r="A434" s="25" t="s">
        <v>120</v>
      </c>
      <c r="B434" s="26" t="s">
        <v>121</v>
      </c>
      <c r="C434" s="27" t="s">
        <v>51</v>
      </c>
      <c r="D434" s="25" t="s">
        <v>48</v>
      </c>
      <c r="E434" s="25" t="s">
        <v>167</v>
      </c>
      <c r="F434" s="25" t="s">
        <v>168</v>
      </c>
      <c r="G434" s="25" t="s">
        <v>172</v>
      </c>
      <c r="H434" s="25" t="s">
        <v>52</v>
      </c>
      <c r="I434" s="25"/>
      <c r="J434" s="25"/>
      <c r="K434" s="25"/>
      <c r="L434" s="25"/>
      <c r="M434" s="25" t="s">
        <v>27</v>
      </c>
      <c r="N434" s="25" t="s">
        <v>156</v>
      </c>
      <c r="O434" s="25" t="s">
        <v>28</v>
      </c>
      <c r="P434" s="26" t="s">
        <v>53</v>
      </c>
      <c r="Q434" s="28">
        <v>2289036730</v>
      </c>
      <c r="R434" s="28">
        <v>0</v>
      </c>
      <c r="S434" s="28">
        <v>0</v>
      </c>
      <c r="T434" s="28">
        <v>2289036730</v>
      </c>
      <c r="U434" s="28">
        <v>0</v>
      </c>
      <c r="V434" s="28">
        <v>95282500</v>
      </c>
      <c r="W434" s="28">
        <v>2193754230</v>
      </c>
      <c r="X434" s="28">
        <v>65675376</v>
      </c>
      <c r="Y434" s="28">
        <v>19065876</v>
      </c>
      <c r="Z434" s="28">
        <v>19065876</v>
      </c>
      <c r="AA434" s="28">
        <v>19065876</v>
      </c>
    </row>
    <row r="435" spans="1:27" ht="90" x14ac:dyDescent="0.25">
      <c r="A435" s="25" t="s">
        <v>120</v>
      </c>
      <c r="B435" s="26" t="s">
        <v>121</v>
      </c>
      <c r="C435" s="27" t="s">
        <v>55</v>
      </c>
      <c r="D435" s="25" t="s">
        <v>48</v>
      </c>
      <c r="E435" s="25" t="s">
        <v>167</v>
      </c>
      <c r="F435" s="25" t="s">
        <v>168</v>
      </c>
      <c r="G435" s="25" t="s">
        <v>173</v>
      </c>
      <c r="H435" s="25" t="s">
        <v>174</v>
      </c>
      <c r="I435" s="25"/>
      <c r="J435" s="25"/>
      <c r="K435" s="25"/>
      <c r="L435" s="25"/>
      <c r="M435" s="25" t="s">
        <v>54</v>
      </c>
      <c r="N435" s="25" t="s">
        <v>163</v>
      </c>
      <c r="O435" s="25" t="s">
        <v>28</v>
      </c>
      <c r="P435" s="26" t="s">
        <v>56</v>
      </c>
      <c r="Q435" s="28">
        <v>17370240915</v>
      </c>
      <c r="R435" s="28">
        <v>52425246</v>
      </c>
      <c r="S435" s="28">
        <v>0</v>
      </c>
      <c r="T435" s="28">
        <v>17422666161</v>
      </c>
      <c r="U435" s="28">
        <v>0</v>
      </c>
      <c r="V435" s="28">
        <v>12003523314</v>
      </c>
      <c r="W435" s="28">
        <v>5419142847</v>
      </c>
      <c r="X435" s="28">
        <v>12003523314</v>
      </c>
      <c r="Y435" s="28">
        <v>3322094213</v>
      </c>
      <c r="Z435" s="28">
        <v>3322094213</v>
      </c>
      <c r="AA435" s="28">
        <v>3322094213</v>
      </c>
    </row>
    <row r="436" spans="1:27" ht="90" x14ac:dyDescent="0.25">
      <c r="A436" s="25" t="s">
        <v>120</v>
      </c>
      <c r="B436" s="26" t="s">
        <v>121</v>
      </c>
      <c r="C436" s="27" t="s">
        <v>55</v>
      </c>
      <c r="D436" s="25" t="s">
        <v>48</v>
      </c>
      <c r="E436" s="25" t="s">
        <v>167</v>
      </c>
      <c r="F436" s="25" t="s">
        <v>168</v>
      </c>
      <c r="G436" s="25" t="s">
        <v>173</v>
      </c>
      <c r="H436" s="25" t="s">
        <v>174</v>
      </c>
      <c r="I436" s="25"/>
      <c r="J436" s="25"/>
      <c r="K436" s="25"/>
      <c r="L436" s="25"/>
      <c r="M436" s="25" t="s">
        <v>27</v>
      </c>
      <c r="N436" s="25" t="s">
        <v>175</v>
      </c>
      <c r="O436" s="25" t="s">
        <v>28</v>
      </c>
      <c r="P436" s="26" t="s">
        <v>56</v>
      </c>
      <c r="Q436" s="28">
        <v>549939320</v>
      </c>
      <c r="R436" s="28">
        <v>0</v>
      </c>
      <c r="S436" s="28">
        <v>0</v>
      </c>
      <c r="T436" s="28">
        <v>549939320</v>
      </c>
      <c r="U436" s="28">
        <v>0</v>
      </c>
      <c r="V436" s="28">
        <v>540627902</v>
      </c>
      <c r="W436" s="28">
        <v>9311418</v>
      </c>
      <c r="X436" s="28">
        <v>424273061</v>
      </c>
      <c r="Y436" s="28">
        <v>121995791</v>
      </c>
      <c r="Z436" s="28">
        <v>121995791</v>
      </c>
      <c r="AA436" s="28">
        <v>121995791</v>
      </c>
    </row>
    <row r="437" spans="1:27" ht="90" x14ac:dyDescent="0.25">
      <c r="A437" s="25" t="s">
        <v>120</v>
      </c>
      <c r="B437" s="26" t="s">
        <v>121</v>
      </c>
      <c r="C437" s="27" t="s">
        <v>55</v>
      </c>
      <c r="D437" s="25" t="s">
        <v>48</v>
      </c>
      <c r="E437" s="25" t="s">
        <v>167</v>
      </c>
      <c r="F437" s="25" t="s">
        <v>168</v>
      </c>
      <c r="G437" s="25" t="s">
        <v>173</v>
      </c>
      <c r="H437" s="25" t="s">
        <v>174</v>
      </c>
      <c r="I437" s="25"/>
      <c r="J437" s="25"/>
      <c r="K437" s="25"/>
      <c r="L437" s="25"/>
      <c r="M437" s="25" t="s">
        <v>27</v>
      </c>
      <c r="N437" s="25" t="s">
        <v>156</v>
      </c>
      <c r="O437" s="25" t="s">
        <v>28</v>
      </c>
      <c r="P437" s="26" t="s">
        <v>56</v>
      </c>
      <c r="Q437" s="28">
        <v>444016652</v>
      </c>
      <c r="R437" s="28">
        <v>0</v>
      </c>
      <c r="S437" s="28">
        <v>0</v>
      </c>
      <c r="T437" s="28">
        <v>444016652</v>
      </c>
      <c r="U437" s="28">
        <v>0</v>
      </c>
      <c r="V437" s="28">
        <v>336438110</v>
      </c>
      <c r="W437" s="28">
        <v>107578542</v>
      </c>
      <c r="X437" s="28">
        <v>162224322</v>
      </c>
      <c r="Y437" s="28">
        <v>61559152</v>
      </c>
      <c r="Z437" s="28">
        <v>61559152</v>
      </c>
      <c r="AA437" s="28">
        <v>61559152</v>
      </c>
    </row>
    <row r="438" spans="1:27" ht="56.25" x14ac:dyDescent="0.25">
      <c r="A438" s="25" t="s">
        <v>120</v>
      </c>
      <c r="B438" s="26" t="s">
        <v>121</v>
      </c>
      <c r="C438" s="27" t="s">
        <v>57</v>
      </c>
      <c r="D438" s="25" t="s">
        <v>48</v>
      </c>
      <c r="E438" s="25" t="s">
        <v>167</v>
      </c>
      <c r="F438" s="25" t="s">
        <v>168</v>
      </c>
      <c r="G438" s="25" t="s">
        <v>173</v>
      </c>
      <c r="H438" s="25" t="s">
        <v>177</v>
      </c>
      <c r="I438" s="25"/>
      <c r="J438" s="25"/>
      <c r="K438" s="25"/>
      <c r="L438" s="25"/>
      <c r="M438" s="25" t="s">
        <v>54</v>
      </c>
      <c r="N438" s="25" t="s">
        <v>163</v>
      </c>
      <c r="O438" s="25" t="s">
        <v>28</v>
      </c>
      <c r="P438" s="26" t="s">
        <v>58</v>
      </c>
      <c r="Q438" s="28">
        <v>187474020</v>
      </c>
      <c r="R438" s="28">
        <v>332306100</v>
      </c>
      <c r="S438" s="28">
        <v>4856865</v>
      </c>
      <c r="T438" s="28">
        <v>514923255</v>
      </c>
      <c r="U438" s="28">
        <v>0</v>
      </c>
      <c r="V438" s="28">
        <v>182627655</v>
      </c>
      <c r="W438" s="28">
        <v>332295600</v>
      </c>
      <c r="X438" s="28">
        <v>120976383</v>
      </c>
      <c r="Y438" s="28">
        <v>34164736</v>
      </c>
      <c r="Z438" s="28">
        <v>34164736</v>
      </c>
      <c r="AA438" s="28">
        <v>34164736</v>
      </c>
    </row>
    <row r="439" spans="1:27" ht="56.25" x14ac:dyDescent="0.25">
      <c r="A439" s="25" t="s">
        <v>120</v>
      </c>
      <c r="B439" s="26" t="s">
        <v>121</v>
      </c>
      <c r="C439" s="27" t="s">
        <v>57</v>
      </c>
      <c r="D439" s="25" t="s">
        <v>48</v>
      </c>
      <c r="E439" s="25" t="s">
        <v>167</v>
      </c>
      <c r="F439" s="25" t="s">
        <v>168</v>
      </c>
      <c r="G439" s="25" t="s">
        <v>173</v>
      </c>
      <c r="H439" s="25" t="s">
        <v>177</v>
      </c>
      <c r="I439" s="25"/>
      <c r="J439" s="25"/>
      <c r="K439" s="25"/>
      <c r="L439" s="25"/>
      <c r="M439" s="25" t="s">
        <v>27</v>
      </c>
      <c r="N439" s="25" t="s">
        <v>156</v>
      </c>
      <c r="O439" s="25" t="s">
        <v>28</v>
      </c>
      <c r="P439" s="26" t="s">
        <v>58</v>
      </c>
      <c r="Q439" s="28">
        <v>1203519311</v>
      </c>
      <c r="R439" s="28">
        <v>64705467</v>
      </c>
      <c r="S439" s="28">
        <v>324294581</v>
      </c>
      <c r="T439" s="28">
        <v>943930197</v>
      </c>
      <c r="U439" s="28">
        <v>0</v>
      </c>
      <c r="V439" s="28">
        <v>860714387</v>
      </c>
      <c r="W439" s="28">
        <v>83215810</v>
      </c>
      <c r="X439" s="28">
        <v>380061859</v>
      </c>
      <c r="Y439" s="28">
        <v>39515771</v>
      </c>
      <c r="Z439" s="28">
        <v>39515771</v>
      </c>
      <c r="AA439" s="28">
        <v>39515771</v>
      </c>
    </row>
    <row r="440" spans="1:27" ht="45" x14ac:dyDescent="0.25">
      <c r="A440" s="25" t="s">
        <v>120</v>
      </c>
      <c r="B440" s="26" t="s">
        <v>121</v>
      </c>
      <c r="C440" s="27" t="s">
        <v>59</v>
      </c>
      <c r="D440" s="25" t="s">
        <v>48</v>
      </c>
      <c r="E440" s="25" t="s">
        <v>167</v>
      </c>
      <c r="F440" s="25" t="s">
        <v>168</v>
      </c>
      <c r="G440" s="25" t="s">
        <v>163</v>
      </c>
      <c r="H440" s="25" t="s">
        <v>178</v>
      </c>
      <c r="I440" s="25"/>
      <c r="J440" s="25"/>
      <c r="K440" s="25"/>
      <c r="L440" s="25"/>
      <c r="M440" s="25" t="s">
        <v>54</v>
      </c>
      <c r="N440" s="25" t="s">
        <v>179</v>
      </c>
      <c r="O440" s="25" t="s">
        <v>28</v>
      </c>
      <c r="P440" s="26" t="s">
        <v>60</v>
      </c>
      <c r="Q440" s="28">
        <v>988830965</v>
      </c>
      <c r="R440" s="28">
        <v>108913925</v>
      </c>
      <c r="S440" s="28">
        <v>0</v>
      </c>
      <c r="T440" s="28">
        <v>1097744890</v>
      </c>
      <c r="U440" s="28">
        <v>0</v>
      </c>
      <c r="V440" s="28">
        <v>1092656890</v>
      </c>
      <c r="W440" s="28">
        <v>5088000</v>
      </c>
      <c r="X440" s="28">
        <v>1092656890</v>
      </c>
      <c r="Y440" s="28">
        <v>149004593</v>
      </c>
      <c r="Z440" s="28">
        <v>149004593</v>
      </c>
      <c r="AA440" s="28">
        <v>149004593</v>
      </c>
    </row>
    <row r="441" spans="1:27" ht="45" x14ac:dyDescent="0.25">
      <c r="A441" s="25" t="s">
        <v>120</v>
      </c>
      <c r="B441" s="26" t="s">
        <v>121</v>
      </c>
      <c r="C441" s="27" t="s">
        <v>59</v>
      </c>
      <c r="D441" s="25" t="s">
        <v>48</v>
      </c>
      <c r="E441" s="25" t="s">
        <v>167</v>
      </c>
      <c r="F441" s="25" t="s">
        <v>168</v>
      </c>
      <c r="G441" s="25" t="s">
        <v>163</v>
      </c>
      <c r="H441" s="25" t="s">
        <v>178</v>
      </c>
      <c r="I441" s="25"/>
      <c r="J441" s="25"/>
      <c r="K441" s="25"/>
      <c r="L441" s="25"/>
      <c r="M441" s="25" t="s">
        <v>27</v>
      </c>
      <c r="N441" s="25" t="s">
        <v>176</v>
      </c>
      <c r="O441" s="25" t="s">
        <v>28</v>
      </c>
      <c r="P441" s="26" t="s">
        <v>60</v>
      </c>
      <c r="Q441" s="28">
        <v>1667876483</v>
      </c>
      <c r="R441" s="28">
        <v>0</v>
      </c>
      <c r="S441" s="28">
        <v>0</v>
      </c>
      <c r="T441" s="28">
        <v>1667876483</v>
      </c>
      <c r="U441" s="28">
        <v>0</v>
      </c>
      <c r="V441" s="28">
        <v>1386004119</v>
      </c>
      <c r="W441" s="28">
        <v>281872364</v>
      </c>
      <c r="X441" s="28">
        <v>1178809774</v>
      </c>
      <c r="Y441" s="28">
        <v>304045551</v>
      </c>
      <c r="Z441" s="28">
        <v>304045551</v>
      </c>
      <c r="AA441" s="28">
        <v>304045551</v>
      </c>
    </row>
    <row r="442" spans="1:27" ht="45" x14ac:dyDescent="0.25">
      <c r="A442" s="25" t="s">
        <v>120</v>
      </c>
      <c r="B442" s="26" t="s">
        <v>121</v>
      </c>
      <c r="C442" s="27" t="s">
        <v>59</v>
      </c>
      <c r="D442" s="25" t="s">
        <v>48</v>
      </c>
      <c r="E442" s="25" t="s">
        <v>167</v>
      </c>
      <c r="F442" s="25" t="s">
        <v>168</v>
      </c>
      <c r="G442" s="25" t="s">
        <v>163</v>
      </c>
      <c r="H442" s="25" t="s">
        <v>178</v>
      </c>
      <c r="I442" s="25"/>
      <c r="J442" s="25"/>
      <c r="K442" s="25"/>
      <c r="L442" s="25"/>
      <c r="M442" s="25" t="s">
        <v>27</v>
      </c>
      <c r="N442" s="25" t="s">
        <v>156</v>
      </c>
      <c r="O442" s="25" t="s">
        <v>28</v>
      </c>
      <c r="P442" s="26" t="s">
        <v>60</v>
      </c>
      <c r="Q442" s="28">
        <v>1650083478</v>
      </c>
      <c r="R442" s="28">
        <v>78152977</v>
      </c>
      <c r="S442" s="28">
        <v>0</v>
      </c>
      <c r="T442" s="28">
        <v>1728236455</v>
      </c>
      <c r="U442" s="28">
        <v>0</v>
      </c>
      <c r="V442" s="28">
        <v>1333093402</v>
      </c>
      <c r="W442" s="28">
        <v>395143053</v>
      </c>
      <c r="X442" s="28">
        <v>1284155875.4100001</v>
      </c>
      <c r="Y442" s="28">
        <v>499509406.13999999</v>
      </c>
      <c r="Z442" s="28">
        <v>499509406.13999999</v>
      </c>
      <c r="AA442" s="28">
        <v>499509406.13999999</v>
      </c>
    </row>
    <row r="443" spans="1:27" ht="56.25" x14ac:dyDescent="0.25">
      <c r="A443" s="25" t="s">
        <v>120</v>
      </c>
      <c r="B443" s="26" t="s">
        <v>121</v>
      </c>
      <c r="C443" s="27" t="s">
        <v>61</v>
      </c>
      <c r="D443" s="25" t="s">
        <v>48</v>
      </c>
      <c r="E443" s="25" t="s">
        <v>180</v>
      </c>
      <c r="F443" s="25" t="s">
        <v>168</v>
      </c>
      <c r="G443" s="25" t="s">
        <v>169</v>
      </c>
      <c r="H443" s="25" t="s">
        <v>177</v>
      </c>
      <c r="I443" s="25"/>
      <c r="J443" s="25"/>
      <c r="K443" s="25"/>
      <c r="L443" s="25"/>
      <c r="M443" s="25" t="s">
        <v>27</v>
      </c>
      <c r="N443" s="25" t="s">
        <v>156</v>
      </c>
      <c r="O443" s="25" t="s">
        <v>28</v>
      </c>
      <c r="P443" s="26" t="s">
        <v>58</v>
      </c>
      <c r="Q443" s="28">
        <v>54988821</v>
      </c>
      <c r="R443" s="28">
        <v>0</v>
      </c>
      <c r="S443" s="28">
        <v>0</v>
      </c>
      <c r="T443" s="28">
        <v>54988821</v>
      </c>
      <c r="U443" s="28">
        <v>0</v>
      </c>
      <c r="V443" s="28">
        <v>54988815</v>
      </c>
      <c r="W443" s="28">
        <v>6</v>
      </c>
      <c r="X443" s="28">
        <v>38809812</v>
      </c>
      <c r="Y443" s="28">
        <v>14137394</v>
      </c>
      <c r="Z443" s="28">
        <v>14137394</v>
      </c>
      <c r="AA443" s="28">
        <v>14137394</v>
      </c>
    </row>
    <row r="444" spans="1:27" ht="45" x14ac:dyDescent="0.25">
      <c r="A444" s="25" t="s">
        <v>120</v>
      </c>
      <c r="B444" s="26" t="s">
        <v>121</v>
      </c>
      <c r="C444" s="27" t="s">
        <v>183</v>
      </c>
      <c r="D444" s="25" t="s">
        <v>48</v>
      </c>
      <c r="E444" s="25" t="s">
        <v>180</v>
      </c>
      <c r="F444" s="25" t="s">
        <v>168</v>
      </c>
      <c r="G444" s="25" t="s">
        <v>170</v>
      </c>
      <c r="H444" s="25" t="s">
        <v>62</v>
      </c>
      <c r="I444" s="25"/>
      <c r="J444" s="25"/>
      <c r="K444" s="25"/>
      <c r="L444" s="25"/>
      <c r="M444" s="25" t="s">
        <v>27</v>
      </c>
      <c r="N444" s="25" t="s">
        <v>156</v>
      </c>
      <c r="O444" s="25" t="s">
        <v>28</v>
      </c>
      <c r="P444" s="26" t="s">
        <v>63</v>
      </c>
      <c r="Q444" s="28">
        <v>995662221</v>
      </c>
      <c r="R444" s="28">
        <v>216172817</v>
      </c>
      <c r="S444" s="28">
        <v>26253667</v>
      </c>
      <c r="T444" s="28">
        <v>1185581371</v>
      </c>
      <c r="U444" s="28">
        <v>0</v>
      </c>
      <c r="V444" s="28">
        <v>1162865966</v>
      </c>
      <c r="W444" s="28">
        <v>22715405</v>
      </c>
      <c r="X444" s="28">
        <v>888544752.83000004</v>
      </c>
      <c r="Y444" s="28">
        <v>274391925.82999998</v>
      </c>
      <c r="Z444" s="28">
        <v>274391925.82999998</v>
      </c>
      <c r="AA444" s="28">
        <v>274391925.82999998</v>
      </c>
    </row>
    <row r="445" spans="1:27" ht="22.5" x14ac:dyDescent="0.25">
      <c r="A445" s="25" t="s">
        <v>122</v>
      </c>
      <c r="B445" s="26" t="s">
        <v>123</v>
      </c>
      <c r="C445" s="27" t="s">
        <v>34</v>
      </c>
      <c r="D445" s="25" t="s">
        <v>26</v>
      </c>
      <c r="E445" s="25" t="s">
        <v>157</v>
      </c>
      <c r="F445" s="25"/>
      <c r="G445" s="25"/>
      <c r="H445" s="25"/>
      <c r="I445" s="25"/>
      <c r="J445" s="25"/>
      <c r="K445" s="25"/>
      <c r="L445" s="25"/>
      <c r="M445" s="25" t="s">
        <v>27</v>
      </c>
      <c r="N445" s="25" t="s">
        <v>156</v>
      </c>
      <c r="O445" s="25" t="s">
        <v>28</v>
      </c>
      <c r="P445" s="26" t="s">
        <v>35</v>
      </c>
      <c r="Q445" s="28">
        <v>85955029</v>
      </c>
      <c r="R445" s="28">
        <v>74686700</v>
      </c>
      <c r="S445" s="28">
        <v>0</v>
      </c>
      <c r="T445" s="28">
        <v>160641729</v>
      </c>
      <c r="U445" s="28">
        <v>0</v>
      </c>
      <c r="V445" s="28">
        <v>153951694</v>
      </c>
      <c r="W445" s="28">
        <v>6690035</v>
      </c>
      <c r="X445" s="28">
        <v>149593795</v>
      </c>
      <c r="Y445" s="28">
        <v>9350355</v>
      </c>
      <c r="Z445" s="28">
        <v>9350355</v>
      </c>
      <c r="AA445" s="28">
        <v>9350355</v>
      </c>
    </row>
    <row r="446" spans="1:27" ht="22.5" x14ac:dyDescent="0.25">
      <c r="A446" s="25" t="s">
        <v>122</v>
      </c>
      <c r="B446" s="26" t="s">
        <v>123</v>
      </c>
      <c r="C446" s="27" t="s">
        <v>44</v>
      </c>
      <c r="D446" s="25" t="s">
        <v>26</v>
      </c>
      <c r="E446" s="25" t="s">
        <v>166</v>
      </c>
      <c r="F446" s="25" t="s">
        <v>155</v>
      </c>
      <c r="G446" s="25"/>
      <c r="H446" s="25"/>
      <c r="I446" s="25"/>
      <c r="J446" s="25"/>
      <c r="K446" s="25"/>
      <c r="L446" s="25"/>
      <c r="M446" s="25" t="s">
        <v>27</v>
      </c>
      <c r="N446" s="25" t="s">
        <v>156</v>
      </c>
      <c r="O446" s="25" t="s">
        <v>28</v>
      </c>
      <c r="P446" s="26" t="s">
        <v>45</v>
      </c>
      <c r="Q446" s="28">
        <v>2017745</v>
      </c>
      <c r="R446" s="28">
        <v>72072</v>
      </c>
      <c r="S446" s="28">
        <v>0</v>
      </c>
      <c r="T446" s="28">
        <v>2089817</v>
      </c>
      <c r="U446" s="28">
        <v>0</v>
      </c>
      <c r="V446" s="28">
        <v>2089817</v>
      </c>
      <c r="W446" s="28">
        <v>0</v>
      </c>
      <c r="X446" s="28">
        <v>2089817</v>
      </c>
      <c r="Y446" s="28">
        <v>2089817</v>
      </c>
      <c r="Z446" s="28">
        <v>2089817</v>
      </c>
      <c r="AA446" s="28">
        <v>2089817</v>
      </c>
    </row>
    <row r="447" spans="1:27" ht="56.25" x14ac:dyDescent="0.25">
      <c r="A447" s="25" t="s">
        <v>122</v>
      </c>
      <c r="B447" s="26" t="s">
        <v>123</v>
      </c>
      <c r="C447" s="27" t="s">
        <v>49</v>
      </c>
      <c r="D447" s="25" t="s">
        <v>48</v>
      </c>
      <c r="E447" s="25" t="s">
        <v>167</v>
      </c>
      <c r="F447" s="25" t="s">
        <v>168</v>
      </c>
      <c r="G447" s="25" t="s">
        <v>170</v>
      </c>
      <c r="H447" s="25" t="s">
        <v>171</v>
      </c>
      <c r="I447" s="25"/>
      <c r="J447" s="25"/>
      <c r="K447" s="25"/>
      <c r="L447" s="25"/>
      <c r="M447" s="25" t="s">
        <v>27</v>
      </c>
      <c r="N447" s="25" t="s">
        <v>156</v>
      </c>
      <c r="O447" s="25" t="s">
        <v>28</v>
      </c>
      <c r="P447" s="26" t="s">
        <v>50</v>
      </c>
      <c r="Q447" s="28">
        <v>70984250</v>
      </c>
      <c r="R447" s="28">
        <v>1000000</v>
      </c>
      <c r="S447" s="28">
        <v>1467750</v>
      </c>
      <c r="T447" s="28">
        <v>70516500</v>
      </c>
      <c r="U447" s="28">
        <v>0</v>
      </c>
      <c r="V447" s="28">
        <v>48968000</v>
      </c>
      <c r="W447" s="28">
        <v>21548500</v>
      </c>
      <c r="X447" s="28">
        <v>48249920</v>
      </c>
      <c r="Y447" s="28">
        <v>15959420</v>
      </c>
      <c r="Z447" s="28">
        <v>15959420</v>
      </c>
      <c r="AA447" s="28">
        <v>15959420</v>
      </c>
    </row>
    <row r="448" spans="1:27" ht="56.25" x14ac:dyDescent="0.25">
      <c r="A448" s="25" t="s">
        <v>122</v>
      </c>
      <c r="B448" s="26" t="s">
        <v>123</v>
      </c>
      <c r="C448" s="27" t="s">
        <v>51</v>
      </c>
      <c r="D448" s="25" t="s">
        <v>48</v>
      </c>
      <c r="E448" s="25" t="s">
        <v>167</v>
      </c>
      <c r="F448" s="25" t="s">
        <v>168</v>
      </c>
      <c r="G448" s="25" t="s">
        <v>172</v>
      </c>
      <c r="H448" s="25" t="s">
        <v>52</v>
      </c>
      <c r="I448" s="25"/>
      <c r="J448" s="25"/>
      <c r="K448" s="25"/>
      <c r="L448" s="25"/>
      <c r="M448" s="25" t="s">
        <v>27</v>
      </c>
      <c r="N448" s="25" t="s">
        <v>156</v>
      </c>
      <c r="O448" s="25" t="s">
        <v>28</v>
      </c>
      <c r="P448" s="26" t="s">
        <v>53</v>
      </c>
      <c r="Q448" s="28">
        <v>2050201951</v>
      </c>
      <c r="R448" s="28">
        <v>0</v>
      </c>
      <c r="S448" s="28">
        <v>0</v>
      </c>
      <c r="T448" s="28">
        <v>2050201951</v>
      </c>
      <c r="U448" s="28">
        <v>0</v>
      </c>
      <c r="V448" s="28">
        <v>46148000</v>
      </c>
      <c r="W448" s="28">
        <v>2004053951</v>
      </c>
      <c r="X448" s="28">
        <v>43731365</v>
      </c>
      <c r="Y448" s="28">
        <v>11595365</v>
      </c>
      <c r="Z448" s="28">
        <v>11595365</v>
      </c>
      <c r="AA448" s="28">
        <v>11595365</v>
      </c>
    </row>
    <row r="449" spans="1:27" ht="90" x14ac:dyDescent="0.25">
      <c r="A449" s="25" t="s">
        <v>122</v>
      </c>
      <c r="B449" s="26" t="s">
        <v>123</v>
      </c>
      <c r="C449" s="27" t="s">
        <v>55</v>
      </c>
      <c r="D449" s="25" t="s">
        <v>48</v>
      </c>
      <c r="E449" s="25" t="s">
        <v>167</v>
      </c>
      <c r="F449" s="25" t="s">
        <v>168</v>
      </c>
      <c r="G449" s="25" t="s">
        <v>173</v>
      </c>
      <c r="H449" s="25" t="s">
        <v>174</v>
      </c>
      <c r="I449" s="25"/>
      <c r="J449" s="25"/>
      <c r="K449" s="25"/>
      <c r="L449" s="25"/>
      <c r="M449" s="25" t="s">
        <v>54</v>
      </c>
      <c r="N449" s="25" t="s">
        <v>163</v>
      </c>
      <c r="O449" s="25" t="s">
        <v>28</v>
      </c>
      <c r="P449" s="26" t="s">
        <v>56</v>
      </c>
      <c r="Q449" s="28">
        <v>7053582441</v>
      </c>
      <c r="R449" s="28">
        <v>624440220</v>
      </c>
      <c r="S449" s="28">
        <v>0</v>
      </c>
      <c r="T449" s="28">
        <v>7678022661</v>
      </c>
      <c r="U449" s="28">
        <v>0</v>
      </c>
      <c r="V449" s="28">
        <v>7516984711</v>
      </c>
      <c r="W449" s="28">
        <v>161037950</v>
      </c>
      <c r="X449" s="28">
        <v>7516984711</v>
      </c>
      <c r="Y449" s="28">
        <v>1092209064</v>
      </c>
      <c r="Z449" s="28">
        <v>1092209064</v>
      </c>
      <c r="AA449" s="28">
        <v>1092209064</v>
      </c>
    </row>
    <row r="450" spans="1:27" ht="90" x14ac:dyDescent="0.25">
      <c r="A450" s="25" t="s">
        <v>122</v>
      </c>
      <c r="B450" s="26" t="s">
        <v>123</v>
      </c>
      <c r="C450" s="27" t="s">
        <v>55</v>
      </c>
      <c r="D450" s="25" t="s">
        <v>48</v>
      </c>
      <c r="E450" s="25" t="s">
        <v>167</v>
      </c>
      <c r="F450" s="25" t="s">
        <v>168</v>
      </c>
      <c r="G450" s="25" t="s">
        <v>173</v>
      </c>
      <c r="H450" s="25" t="s">
        <v>174</v>
      </c>
      <c r="I450" s="25"/>
      <c r="J450" s="25"/>
      <c r="K450" s="25"/>
      <c r="L450" s="25"/>
      <c r="M450" s="25" t="s">
        <v>27</v>
      </c>
      <c r="N450" s="25" t="s">
        <v>175</v>
      </c>
      <c r="O450" s="25" t="s">
        <v>28</v>
      </c>
      <c r="P450" s="26" t="s">
        <v>56</v>
      </c>
      <c r="Q450" s="28">
        <v>455927001</v>
      </c>
      <c r="R450" s="28">
        <v>0</v>
      </c>
      <c r="S450" s="28">
        <v>0</v>
      </c>
      <c r="T450" s="28">
        <v>455927001</v>
      </c>
      <c r="U450" s="28">
        <v>0</v>
      </c>
      <c r="V450" s="28">
        <v>327672609</v>
      </c>
      <c r="W450" s="28">
        <v>128254392</v>
      </c>
      <c r="X450" s="28">
        <v>327672609</v>
      </c>
      <c r="Y450" s="28">
        <v>92145491</v>
      </c>
      <c r="Z450" s="28">
        <v>92145491</v>
      </c>
      <c r="AA450" s="28">
        <v>92145491</v>
      </c>
    </row>
    <row r="451" spans="1:27" ht="90" x14ac:dyDescent="0.25">
      <c r="A451" s="25" t="s">
        <v>122</v>
      </c>
      <c r="B451" s="26" t="s">
        <v>123</v>
      </c>
      <c r="C451" s="27" t="s">
        <v>55</v>
      </c>
      <c r="D451" s="25" t="s">
        <v>48</v>
      </c>
      <c r="E451" s="25" t="s">
        <v>167</v>
      </c>
      <c r="F451" s="25" t="s">
        <v>168</v>
      </c>
      <c r="G451" s="25" t="s">
        <v>173</v>
      </c>
      <c r="H451" s="25" t="s">
        <v>174</v>
      </c>
      <c r="I451" s="25"/>
      <c r="J451" s="25"/>
      <c r="K451" s="25"/>
      <c r="L451" s="25"/>
      <c r="M451" s="25" t="s">
        <v>27</v>
      </c>
      <c r="N451" s="25" t="s">
        <v>156</v>
      </c>
      <c r="O451" s="25" t="s">
        <v>28</v>
      </c>
      <c r="P451" s="26" t="s">
        <v>56</v>
      </c>
      <c r="Q451" s="28">
        <v>2246147317</v>
      </c>
      <c r="R451" s="28">
        <v>2670799560</v>
      </c>
      <c r="S451" s="28">
        <v>0</v>
      </c>
      <c r="T451" s="28">
        <v>4916946877</v>
      </c>
      <c r="U451" s="28">
        <v>0</v>
      </c>
      <c r="V451" s="28">
        <v>4806615043</v>
      </c>
      <c r="W451" s="28">
        <v>110331834</v>
      </c>
      <c r="X451" s="28">
        <v>4675230353</v>
      </c>
      <c r="Y451" s="28">
        <v>1126300099</v>
      </c>
      <c r="Z451" s="28">
        <v>1126300099</v>
      </c>
      <c r="AA451" s="28">
        <v>1126300099</v>
      </c>
    </row>
    <row r="452" spans="1:27" ht="56.25" x14ac:dyDescent="0.25">
      <c r="A452" s="25" t="s">
        <v>122</v>
      </c>
      <c r="B452" s="26" t="s">
        <v>123</v>
      </c>
      <c r="C452" s="27" t="s">
        <v>57</v>
      </c>
      <c r="D452" s="25" t="s">
        <v>48</v>
      </c>
      <c r="E452" s="25" t="s">
        <v>167</v>
      </c>
      <c r="F452" s="25" t="s">
        <v>168</v>
      </c>
      <c r="G452" s="25" t="s">
        <v>173</v>
      </c>
      <c r="H452" s="25" t="s">
        <v>177</v>
      </c>
      <c r="I452" s="25"/>
      <c r="J452" s="25"/>
      <c r="K452" s="25"/>
      <c r="L452" s="25"/>
      <c r="M452" s="25" t="s">
        <v>54</v>
      </c>
      <c r="N452" s="25" t="s">
        <v>163</v>
      </c>
      <c r="O452" s="25" t="s">
        <v>28</v>
      </c>
      <c r="P452" s="26" t="s">
        <v>58</v>
      </c>
      <c r="Q452" s="28">
        <v>557129401</v>
      </c>
      <c r="R452" s="28">
        <v>8720773</v>
      </c>
      <c r="S452" s="28">
        <v>0</v>
      </c>
      <c r="T452" s="28">
        <v>565850174</v>
      </c>
      <c r="U452" s="28">
        <v>0</v>
      </c>
      <c r="V452" s="28">
        <v>335656520</v>
      </c>
      <c r="W452" s="28">
        <v>230193654</v>
      </c>
      <c r="X452" s="28">
        <v>333677659</v>
      </c>
      <c r="Y452" s="28">
        <v>67177124</v>
      </c>
      <c r="Z452" s="28">
        <v>67177124</v>
      </c>
      <c r="AA452" s="28">
        <v>67177124</v>
      </c>
    </row>
    <row r="453" spans="1:27" ht="56.25" x14ac:dyDescent="0.25">
      <c r="A453" s="25" t="s">
        <v>122</v>
      </c>
      <c r="B453" s="26" t="s">
        <v>123</v>
      </c>
      <c r="C453" s="27" t="s">
        <v>57</v>
      </c>
      <c r="D453" s="25" t="s">
        <v>48</v>
      </c>
      <c r="E453" s="25" t="s">
        <v>167</v>
      </c>
      <c r="F453" s="25" t="s">
        <v>168</v>
      </c>
      <c r="G453" s="25" t="s">
        <v>173</v>
      </c>
      <c r="H453" s="25" t="s">
        <v>177</v>
      </c>
      <c r="I453" s="25"/>
      <c r="J453" s="25"/>
      <c r="K453" s="25"/>
      <c r="L453" s="25"/>
      <c r="M453" s="25" t="s">
        <v>27</v>
      </c>
      <c r="N453" s="25" t="s">
        <v>156</v>
      </c>
      <c r="O453" s="25" t="s">
        <v>28</v>
      </c>
      <c r="P453" s="26" t="s">
        <v>58</v>
      </c>
      <c r="Q453" s="28">
        <v>2033270311</v>
      </c>
      <c r="R453" s="28">
        <v>86824056</v>
      </c>
      <c r="S453" s="28">
        <v>40593208</v>
      </c>
      <c r="T453" s="28">
        <v>2079501159</v>
      </c>
      <c r="U453" s="28">
        <v>0</v>
      </c>
      <c r="V453" s="28">
        <v>1088691232</v>
      </c>
      <c r="W453" s="28">
        <v>990809927</v>
      </c>
      <c r="X453" s="28">
        <v>1051612471</v>
      </c>
      <c r="Y453" s="28">
        <v>172779077</v>
      </c>
      <c r="Z453" s="28">
        <v>172779077</v>
      </c>
      <c r="AA453" s="28">
        <v>172779077</v>
      </c>
    </row>
    <row r="454" spans="1:27" ht="45" x14ac:dyDescent="0.25">
      <c r="A454" s="25" t="s">
        <v>122</v>
      </c>
      <c r="B454" s="26" t="s">
        <v>123</v>
      </c>
      <c r="C454" s="27" t="s">
        <v>59</v>
      </c>
      <c r="D454" s="25" t="s">
        <v>48</v>
      </c>
      <c r="E454" s="25" t="s">
        <v>167</v>
      </c>
      <c r="F454" s="25" t="s">
        <v>168</v>
      </c>
      <c r="G454" s="25" t="s">
        <v>163</v>
      </c>
      <c r="H454" s="25" t="s">
        <v>178</v>
      </c>
      <c r="I454" s="25"/>
      <c r="J454" s="25"/>
      <c r="K454" s="25"/>
      <c r="L454" s="25"/>
      <c r="M454" s="25" t="s">
        <v>27</v>
      </c>
      <c r="N454" s="25" t="s">
        <v>176</v>
      </c>
      <c r="O454" s="25" t="s">
        <v>28</v>
      </c>
      <c r="P454" s="26" t="s">
        <v>60</v>
      </c>
      <c r="Q454" s="28">
        <v>481734467</v>
      </c>
      <c r="R454" s="28">
        <v>0</v>
      </c>
      <c r="S454" s="28">
        <v>0</v>
      </c>
      <c r="T454" s="28">
        <v>481734467</v>
      </c>
      <c r="U454" s="28">
        <v>0</v>
      </c>
      <c r="V454" s="28">
        <v>463491661.75</v>
      </c>
      <c r="W454" s="28">
        <v>18242805.25</v>
      </c>
      <c r="X454" s="28">
        <v>428343967.75</v>
      </c>
      <c r="Y454" s="28">
        <v>93147652</v>
      </c>
      <c r="Z454" s="28">
        <v>93147652</v>
      </c>
      <c r="AA454" s="28">
        <v>93147652</v>
      </c>
    </row>
    <row r="455" spans="1:27" ht="45" x14ac:dyDescent="0.25">
      <c r="A455" s="25" t="s">
        <v>122</v>
      </c>
      <c r="B455" s="26" t="s">
        <v>123</v>
      </c>
      <c r="C455" s="27" t="s">
        <v>59</v>
      </c>
      <c r="D455" s="25" t="s">
        <v>48</v>
      </c>
      <c r="E455" s="25" t="s">
        <v>167</v>
      </c>
      <c r="F455" s="25" t="s">
        <v>168</v>
      </c>
      <c r="G455" s="25" t="s">
        <v>163</v>
      </c>
      <c r="H455" s="25" t="s">
        <v>178</v>
      </c>
      <c r="I455" s="25"/>
      <c r="J455" s="25"/>
      <c r="K455" s="25"/>
      <c r="L455" s="25"/>
      <c r="M455" s="25" t="s">
        <v>27</v>
      </c>
      <c r="N455" s="25" t="s">
        <v>156</v>
      </c>
      <c r="O455" s="25" t="s">
        <v>28</v>
      </c>
      <c r="P455" s="26" t="s">
        <v>60</v>
      </c>
      <c r="Q455" s="28">
        <v>399387167</v>
      </c>
      <c r="R455" s="28">
        <v>64731009</v>
      </c>
      <c r="S455" s="28">
        <v>0</v>
      </c>
      <c r="T455" s="28">
        <v>464118176</v>
      </c>
      <c r="U455" s="28">
        <v>0</v>
      </c>
      <c r="V455" s="28">
        <v>438153898</v>
      </c>
      <c r="W455" s="28">
        <v>25964278</v>
      </c>
      <c r="X455" s="28">
        <v>385007355</v>
      </c>
      <c r="Y455" s="28">
        <v>130653888</v>
      </c>
      <c r="Z455" s="28">
        <v>130653888</v>
      </c>
      <c r="AA455" s="28">
        <v>130653888</v>
      </c>
    </row>
    <row r="456" spans="1:27" ht="56.25" x14ac:dyDescent="0.25">
      <c r="A456" s="25" t="s">
        <v>122</v>
      </c>
      <c r="B456" s="26" t="s">
        <v>123</v>
      </c>
      <c r="C456" s="27" t="s">
        <v>61</v>
      </c>
      <c r="D456" s="25" t="s">
        <v>48</v>
      </c>
      <c r="E456" s="25" t="s">
        <v>180</v>
      </c>
      <c r="F456" s="25" t="s">
        <v>168</v>
      </c>
      <c r="G456" s="25" t="s">
        <v>169</v>
      </c>
      <c r="H456" s="25" t="s">
        <v>177</v>
      </c>
      <c r="I456" s="25"/>
      <c r="J456" s="25"/>
      <c r="K456" s="25"/>
      <c r="L456" s="25"/>
      <c r="M456" s="25" t="s">
        <v>27</v>
      </c>
      <c r="N456" s="25" t="s">
        <v>156</v>
      </c>
      <c r="O456" s="25" t="s">
        <v>28</v>
      </c>
      <c r="P456" s="26" t="s">
        <v>58</v>
      </c>
      <c r="Q456" s="28">
        <v>65756754</v>
      </c>
      <c r="R456" s="28">
        <v>0</v>
      </c>
      <c r="S456" s="28">
        <v>0</v>
      </c>
      <c r="T456" s="28">
        <v>65756754</v>
      </c>
      <c r="U456" s="28">
        <v>0</v>
      </c>
      <c r="V456" s="28">
        <v>41797021</v>
      </c>
      <c r="W456" s="28">
        <v>23959733</v>
      </c>
      <c r="X456" s="28">
        <v>41797021</v>
      </c>
      <c r="Y456" s="28">
        <v>12134619</v>
      </c>
      <c r="Z456" s="28">
        <v>12134619</v>
      </c>
      <c r="AA456" s="28">
        <v>12134619</v>
      </c>
    </row>
    <row r="457" spans="1:27" ht="45" x14ac:dyDescent="0.25">
      <c r="A457" s="25" t="s">
        <v>122</v>
      </c>
      <c r="B457" s="26" t="s">
        <v>123</v>
      </c>
      <c r="C457" s="27" t="s">
        <v>183</v>
      </c>
      <c r="D457" s="25" t="s">
        <v>48</v>
      </c>
      <c r="E457" s="25" t="s">
        <v>180</v>
      </c>
      <c r="F457" s="25" t="s">
        <v>168</v>
      </c>
      <c r="G457" s="25" t="s">
        <v>170</v>
      </c>
      <c r="H457" s="25" t="s">
        <v>62</v>
      </c>
      <c r="I457" s="25"/>
      <c r="J457" s="25"/>
      <c r="K457" s="25"/>
      <c r="L457" s="25"/>
      <c r="M457" s="25" t="s">
        <v>27</v>
      </c>
      <c r="N457" s="25" t="s">
        <v>156</v>
      </c>
      <c r="O457" s="25" t="s">
        <v>28</v>
      </c>
      <c r="P457" s="26" t="s">
        <v>63</v>
      </c>
      <c r="Q457" s="28">
        <v>602399373</v>
      </c>
      <c r="R457" s="28">
        <v>88233425</v>
      </c>
      <c r="S457" s="28">
        <v>0</v>
      </c>
      <c r="T457" s="28">
        <v>690632798</v>
      </c>
      <c r="U457" s="28">
        <v>0</v>
      </c>
      <c r="V457" s="28">
        <v>531581805</v>
      </c>
      <c r="W457" s="28">
        <v>159050993</v>
      </c>
      <c r="X457" s="28">
        <v>494474093.97000003</v>
      </c>
      <c r="Y457" s="28">
        <v>164864933.97</v>
      </c>
      <c r="Z457" s="28">
        <v>164864933.97</v>
      </c>
      <c r="AA457" s="28">
        <v>164864933.97</v>
      </c>
    </row>
    <row r="458" spans="1:27" ht="22.5" x14ac:dyDescent="0.25">
      <c r="A458" s="25" t="s">
        <v>124</v>
      </c>
      <c r="B458" s="26" t="s">
        <v>125</v>
      </c>
      <c r="C458" s="27" t="s">
        <v>34</v>
      </c>
      <c r="D458" s="25" t="s">
        <v>26</v>
      </c>
      <c r="E458" s="25" t="s">
        <v>157</v>
      </c>
      <c r="F458" s="25"/>
      <c r="G458" s="25"/>
      <c r="H458" s="25"/>
      <c r="I458" s="25"/>
      <c r="J458" s="25"/>
      <c r="K458" s="25"/>
      <c r="L458" s="25"/>
      <c r="M458" s="25" t="s">
        <v>27</v>
      </c>
      <c r="N458" s="25" t="s">
        <v>156</v>
      </c>
      <c r="O458" s="25" t="s">
        <v>28</v>
      </c>
      <c r="P458" s="26" t="s">
        <v>35</v>
      </c>
      <c r="Q458" s="28">
        <v>16086740</v>
      </c>
      <c r="R458" s="28">
        <v>486400</v>
      </c>
      <c r="S458" s="28">
        <v>0</v>
      </c>
      <c r="T458" s="28">
        <v>16573140</v>
      </c>
      <c r="U458" s="28">
        <v>0</v>
      </c>
      <c r="V458" s="28">
        <v>16086740</v>
      </c>
      <c r="W458" s="28">
        <v>486400</v>
      </c>
      <c r="X458" s="28">
        <v>0</v>
      </c>
      <c r="Y458" s="28">
        <v>0</v>
      </c>
      <c r="Z458" s="28">
        <v>0</v>
      </c>
      <c r="AA458" s="28">
        <v>0</v>
      </c>
    </row>
    <row r="459" spans="1:27" ht="22.5" x14ac:dyDescent="0.25">
      <c r="A459" s="25" t="s">
        <v>124</v>
      </c>
      <c r="B459" s="26" t="s">
        <v>125</v>
      </c>
      <c r="C459" s="27" t="s">
        <v>44</v>
      </c>
      <c r="D459" s="25" t="s">
        <v>26</v>
      </c>
      <c r="E459" s="25" t="s">
        <v>166</v>
      </c>
      <c r="F459" s="25" t="s">
        <v>155</v>
      </c>
      <c r="G459" s="25"/>
      <c r="H459" s="25"/>
      <c r="I459" s="25"/>
      <c r="J459" s="25"/>
      <c r="K459" s="25"/>
      <c r="L459" s="25"/>
      <c r="M459" s="25" t="s">
        <v>27</v>
      </c>
      <c r="N459" s="25" t="s">
        <v>156</v>
      </c>
      <c r="O459" s="25" t="s">
        <v>28</v>
      </c>
      <c r="P459" s="26" t="s">
        <v>45</v>
      </c>
      <c r="Q459" s="28">
        <v>3377280</v>
      </c>
      <c r="R459" s="28">
        <v>652000</v>
      </c>
      <c r="S459" s="28">
        <v>0</v>
      </c>
      <c r="T459" s="28">
        <v>4029280</v>
      </c>
      <c r="U459" s="28">
        <v>0</v>
      </c>
      <c r="V459" s="28">
        <v>0</v>
      </c>
      <c r="W459" s="28">
        <v>4029280</v>
      </c>
      <c r="X459" s="28">
        <v>0</v>
      </c>
      <c r="Y459" s="28">
        <v>0</v>
      </c>
      <c r="Z459" s="28">
        <v>0</v>
      </c>
      <c r="AA459" s="28">
        <v>0</v>
      </c>
    </row>
    <row r="460" spans="1:27" ht="56.25" x14ac:dyDescent="0.25">
      <c r="A460" s="25" t="s">
        <v>124</v>
      </c>
      <c r="B460" s="26" t="s">
        <v>125</v>
      </c>
      <c r="C460" s="27" t="s">
        <v>49</v>
      </c>
      <c r="D460" s="25" t="s">
        <v>48</v>
      </c>
      <c r="E460" s="25" t="s">
        <v>167</v>
      </c>
      <c r="F460" s="25" t="s">
        <v>168</v>
      </c>
      <c r="G460" s="25" t="s">
        <v>170</v>
      </c>
      <c r="H460" s="25" t="s">
        <v>171</v>
      </c>
      <c r="I460" s="25"/>
      <c r="J460" s="25"/>
      <c r="K460" s="25"/>
      <c r="L460" s="25"/>
      <c r="M460" s="25" t="s">
        <v>27</v>
      </c>
      <c r="N460" s="25" t="s">
        <v>156</v>
      </c>
      <c r="O460" s="25" t="s">
        <v>28</v>
      </c>
      <c r="P460" s="26" t="s">
        <v>50</v>
      </c>
      <c r="Q460" s="28">
        <v>117179750</v>
      </c>
      <c r="R460" s="28">
        <v>0</v>
      </c>
      <c r="S460" s="28">
        <v>0</v>
      </c>
      <c r="T460" s="28">
        <v>117179750</v>
      </c>
      <c r="U460" s="28">
        <v>0</v>
      </c>
      <c r="V460" s="28">
        <v>63954500</v>
      </c>
      <c r="W460" s="28">
        <v>53225250</v>
      </c>
      <c r="X460" s="28">
        <v>26712556</v>
      </c>
      <c r="Y460" s="28">
        <v>11742000</v>
      </c>
      <c r="Z460" s="28">
        <v>11742000</v>
      </c>
      <c r="AA460" s="28">
        <v>11742000</v>
      </c>
    </row>
    <row r="461" spans="1:27" ht="56.25" x14ac:dyDescent="0.25">
      <c r="A461" s="25" t="s">
        <v>124</v>
      </c>
      <c r="B461" s="26" t="s">
        <v>125</v>
      </c>
      <c r="C461" s="27" t="s">
        <v>51</v>
      </c>
      <c r="D461" s="25" t="s">
        <v>48</v>
      </c>
      <c r="E461" s="25" t="s">
        <v>167</v>
      </c>
      <c r="F461" s="25" t="s">
        <v>168</v>
      </c>
      <c r="G461" s="25" t="s">
        <v>172</v>
      </c>
      <c r="H461" s="25" t="s">
        <v>52</v>
      </c>
      <c r="I461" s="25"/>
      <c r="J461" s="25"/>
      <c r="K461" s="25"/>
      <c r="L461" s="25"/>
      <c r="M461" s="25" t="s">
        <v>27</v>
      </c>
      <c r="N461" s="25" t="s">
        <v>156</v>
      </c>
      <c r="O461" s="25" t="s">
        <v>28</v>
      </c>
      <c r="P461" s="26" t="s">
        <v>53</v>
      </c>
      <c r="Q461" s="28">
        <v>675174100</v>
      </c>
      <c r="R461" s="28">
        <v>0</v>
      </c>
      <c r="S461" s="28">
        <v>0</v>
      </c>
      <c r="T461" s="28">
        <v>675174100</v>
      </c>
      <c r="U461" s="28">
        <v>0</v>
      </c>
      <c r="V461" s="28">
        <v>74428000</v>
      </c>
      <c r="W461" s="28">
        <v>600746100</v>
      </c>
      <c r="X461" s="28">
        <v>72128000</v>
      </c>
      <c r="Y461" s="28">
        <v>14439000</v>
      </c>
      <c r="Z461" s="28">
        <v>14439000</v>
      </c>
      <c r="AA461" s="28">
        <v>14439000</v>
      </c>
    </row>
    <row r="462" spans="1:27" ht="90" x14ac:dyDescent="0.25">
      <c r="A462" s="25" t="s">
        <v>124</v>
      </c>
      <c r="B462" s="26" t="s">
        <v>125</v>
      </c>
      <c r="C462" s="27" t="s">
        <v>55</v>
      </c>
      <c r="D462" s="25" t="s">
        <v>48</v>
      </c>
      <c r="E462" s="25" t="s">
        <v>167</v>
      </c>
      <c r="F462" s="25" t="s">
        <v>168</v>
      </c>
      <c r="G462" s="25" t="s">
        <v>173</v>
      </c>
      <c r="H462" s="25" t="s">
        <v>174</v>
      </c>
      <c r="I462" s="25"/>
      <c r="J462" s="25"/>
      <c r="K462" s="25"/>
      <c r="L462" s="25"/>
      <c r="M462" s="25" t="s">
        <v>54</v>
      </c>
      <c r="N462" s="25" t="s">
        <v>163</v>
      </c>
      <c r="O462" s="25" t="s">
        <v>28</v>
      </c>
      <c r="P462" s="26" t="s">
        <v>56</v>
      </c>
      <c r="Q462" s="28">
        <v>17490317099</v>
      </c>
      <c r="R462" s="28">
        <v>13732816</v>
      </c>
      <c r="S462" s="28">
        <v>0</v>
      </c>
      <c r="T462" s="28">
        <v>17504049915</v>
      </c>
      <c r="U462" s="28">
        <v>0</v>
      </c>
      <c r="V462" s="28">
        <v>17504049915</v>
      </c>
      <c r="W462" s="28">
        <v>0</v>
      </c>
      <c r="X462" s="28">
        <v>16535146853</v>
      </c>
      <c r="Y462" s="28">
        <v>3998042107</v>
      </c>
      <c r="Z462" s="28">
        <v>3998042107</v>
      </c>
      <c r="AA462" s="28">
        <v>3998042107</v>
      </c>
    </row>
    <row r="463" spans="1:27" ht="90" x14ac:dyDescent="0.25">
      <c r="A463" s="25" t="s">
        <v>124</v>
      </c>
      <c r="B463" s="26" t="s">
        <v>125</v>
      </c>
      <c r="C463" s="27" t="s">
        <v>55</v>
      </c>
      <c r="D463" s="25" t="s">
        <v>48</v>
      </c>
      <c r="E463" s="25" t="s">
        <v>167</v>
      </c>
      <c r="F463" s="25" t="s">
        <v>168</v>
      </c>
      <c r="G463" s="25" t="s">
        <v>173</v>
      </c>
      <c r="H463" s="25" t="s">
        <v>174</v>
      </c>
      <c r="I463" s="25"/>
      <c r="J463" s="25"/>
      <c r="K463" s="25"/>
      <c r="L463" s="25"/>
      <c r="M463" s="25" t="s">
        <v>27</v>
      </c>
      <c r="N463" s="25" t="s">
        <v>175</v>
      </c>
      <c r="O463" s="25" t="s">
        <v>28</v>
      </c>
      <c r="P463" s="26" t="s">
        <v>56</v>
      </c>
      <c r="Q463" s="28">
        <v>455927001</v>
      </c>
      <c r="R463" s="28">
        <v>0</v>
      </c>
      <c r="S463" s="28">
        <v>0</v>
      </c>
      <c r="T463" s="28">
        <v>455927001</v>
      </c>
      <c r="U463" s="28">
        <v>0</v>
      </c>
      <c r="V463" s="28">
        <v>427114360</v>
      </c>
      <c r="W463" s="28">
        <v>28812641</v>
      </c>
      <c r="X463" s="28">
        <v>427114360</v>
      </c>
      <c r="Y463" s="28">
        <v>121557904.5</v>
      </c>
      <c r="Z463" s="28">
        <v>121557904.5</v>
      </c>
      <c r="AA463" s="28">
        <v>121557904.5</v>
      </c>
    </row>
    <row r="464" spans="1:27" ht="90" x14ac:dyDescent="0.25">
      <c r="A464" s="25" t="s">
        <v>124</v>
      </c>
      <c r="B464" s="26" t="s">
        <v>125</v>
      </c>
      <c r="C464" s="27" t="s">
        <v>55</v>
      </c>
      <c r="D464" s="25" t="s">
        <v>48</v>
      </c>
      <c r="E464" s="25" t="s">
        <v>167</v>
      </c>
      <c r="F464" s="25" t="s">
        <v>168</v>
      </c>
      <c r="G464" s="25" t="s">
        <v>173</v>
      </c>
      <c r="H464" s="25" t="s">
        <v>174</v>
      </c>
      <c r="I464" s="25"/>
      <c r="J464" s="25"/>
      <c r="K464" s="25"/>
      <c r="L464" s="25"/>
      <c r="M464" s="25" t="s">
        <v>27</v>
      </c>
      <c r="N464" s="25" t="s">
        <v>156</v>
      </c>
      <c r="O464" s="25" t="s">
        <v>28</v>
      </c>
      <c r="P464" s="26" t="s">
        <v>56</v>
      </c>
      <c r="Q464" s="28">
        <v>570653156</v>
      </c>
      <c r="R464" s="28">
        <v>0</v>
      </c>
      <c r="S464" s="28">
        <v>0</v>
      </c>
      <c r="T464" s="28">
        <v>570653156</v>
      </c>
      <c r="U464" s="28">
        <v>0</v>
      </c>
      <c r="V464" s="28">
        <v>480086890</v>
      </c>
      <c r="W464" s="28">
        <v>90566266</v>
      </c>
      <c r="X464" s="28">
        <v>223248479</v>
      </c>
      <c r="Y464" s="28">
        <v>11217161.5</v>
      </c>
      <c r="Z464" s="28">
        <v>11217161.5</v>
      </c>
      <c r="AA464" s="28">
        <v>11217161.5</v>
      </c>
    </row>
    <row r="465" spans="1:27" ht="56.25" x14ac:dyDescent="0.25">
      <c r="A465" s="25" t="s">
        <v>124</v>
      </c>
      <c r="B465" s="26" t="s">
        <v>125</v>
      </c>
      <c r="C465" s="27" t="s">
        <v>57</v>
      </c>
      <c r="D465" s="25" t="s">
        <v>48</v>
      </c>
      <c r="E465" s="25" t="s">
        <v>167</v>
      </c>
      <c r="F465" s="25" t="s">
        <v>168</v>
      </c>
      <c r="G465" s="25" t="s">
        <v>173</v>
      </c>
      <c r="H465" s="25" t="s">
        <v>177</v>
      </c>
      <c r="I465" s="25"/>
      <c r="J465" s="25"/>
      <c r="K465" s="25"/>
      <c r="L465" s="25"/>
      <c r="M465" s="25" t="s">
        <v>54</v>
      </c>
      <c r="N465" s="25" t="s">
        <v>163</v>
      </c>
      <c r="O465" s="25" t="s">
        <v>28</v>
      </c>
      <c r="P465" s="26" t="s">
        <v>58</v>
      </c>
      <c r="Q465" s="28">
        <v>189967770</v>
      </c>
      <c r="R465" s="28">
        <v>332295600</v>
      </c>
      <c r="S465" s="28">
        <v>0</v>
      </c>
      <c r="T465" s="28">
        <v>522263370</v>
      </c>
      <c r="U465" s="28">
        <v>0</v>
      </c>
      <c r="V465" s="28">
        <v>135657372</v>
      </c>
      <c r="W465" s="28">
        <v>386605998</v>
      </c>
      <c r="X465" s="28">
        <v>117184262</v>
      </c>
      <c r="Y465" s="28">
        <v>32409543</v>
      </c>
      <c r="Z465" s="28">
        <v>32409543</v>
      </c>
      <c r="AA465" s="28">
        <v>32409543</v>
      </c>
    </row>
    <row r="466" spans="1:27" ht="56.25" x14ac:dyDescent="0.25">
      <c r="A466" s="25" t="s">
        <v>124</v>
      </c>
      <c r="B466" s="26" t="s">
        <v>125</v>
      </c>
      <c r="C466" s="27" t="s">
        <v>57</v>
      </c>
      <c r="D466" s="25" t="s">
        <v>48</v>
      </c>
      <c r="E466" s="25" t="s">
        <v>167</v>
      </c>
      <c r="F466" s="25" t="s">
        <v>168</v>
      </c>
      <c r="G466" s="25" t="s">
        <v>173</v>
      </c>
      <c r="H466" s="25" t="s">
        <v>177</v>
      </c>
      <c r="I466" s="25"/>
      <c r="J466" s="25"/>
      <c r="K466" s="25"/>
      <c r="L466" s="25"/>
      <c r="M466" s="25" t="s">
        <v>27</v>
      </c>
      <c r="N466" s="25" t="s">
        <v>156</v>
      </c>
      <c r="O466" s="25" t="s">
        <v>28</v>
      </c>
      <c r="P466" s="26" t="s">
        <v>58</v>
      </c>
      <c r="Q466" s="28">
        <v>1829570509</v>
      </c>
      <c r="R466" s="28">
        <v>220749106</v>
      </c>
      <c r="S466" s="28">
        <v>45046978</v>
      </c>
      <c r="T466" s="28">
        <v>2005272637</v>
      </c>
      <c r="U466" s="28">
        <v>0</v>
      </c>
      <c r="V466" s="28">
        <v>1034386195</v>
      </c>
      <c r="W466" s="28">
        <v>970886442</v>
      </c>
      <c r="X466" s="28">
        <v>680124728</v>
      </c>
      <c r="Y466" s="28">
        <v>174803232</v>
      </c>
      <c r="Z466" s="28">
        <v>174803232</v>
      </c>
      <c r="AA466" s="28">
        <v>174803232</v>
      </c>
    </row>
    <row r="467" spans="1:27" ht="45" x14ac:dyDescent="0.25">
      <c r="A467" s="25" t="s">
        <v>124</v>
      </c>
      <c r="B467" s="26" t="s">
        <v>125</v>
      </c>
      <c r="C467" s="27" t="s">
        <v>59</v>
      </c>
      <c r="D467" s="25" t="s">
        <v>48</v>
      </c>
      <c r="E467" s="25" t="s">
        <v>167</v>
      </c>
      <c r="F467" s="25" t="s">
        <v>168</v>
      </c>
      <c r="G467" s="25" t="s">
        <v>163</v>
      </c>
      <c r="H467" s="25" t="s">
        <v>178</v>
      </c>
      <c r="I467" s="25"/>
      <c r="J467" s="25"/>
      <c r="K467" s="25"/>
      <c r="L467" s="25"/>
      <c r="M467" s="25" t="s">
        <v>54</v>
      </c>
      <c r="N467" s="25" t="s">
        <v>179</v>
      </c>
      <c r="O467" s="25" t="s">
        <v>28</v>
      </c>
      <c r="P467" s="26" t="s">
        <v>60</v>
      </c>
      <c r="Q467" s="28">
        <v>260594280</v>
      </c>
      <c r="R467" s="28">
        <v>8259324</v>
      </c>
      <c r="S467" s="28">
        <v>0</v>
      </c>
      <c r="T467" s="28">
        <v>268853604</v>
      </c>
      <c r="U467" s="28">
        <v>0</v>
      </c>
      <c r="V467" s="28">
        <v>149863084</v>
      </c>
      <c r="W467" s="28">
        <v>118990520</v>
      </c>
      <c r="X467" s="28">
        <v>149863084</v>
      </c>
      <c r="Y467" s="28">
        <v>36942991</v>
      </c>
      <c r="Z467" s="28">
        <v>36942991</v>
      </c>
      <c r="AA467" s="28">
        <v>36942991</v>
      </c>
    </row>
    <row r="468" spans="1:27" ht="45" x14ac:dyDescent="0.25">
      <c r="A468" s="25" t="s">
        <v>124</v>
      </c>
      <c r="B468" s="26" t="s">
        <v>125</v>
      </c>
      <c r="C468" s="27" t="s">
        <v>59</v>
      </c>
      <c r="D468" s="25" t="s">
        <v>48</v>
      </c>
      <c r="E468" s="25" t="s">
        <v>167</v>
      </c>
      <c r="F468" s="25" t="s">
        <v>168</v>
      </c>
      <c r="G468" s="25" t="s">
        <v>163</v>
      </c>
      <c r="H468" s="25" t="s">
        <v>178</v>
      </c>
      <c r="I468" s="25"/>
      <c r="J468" s="25"/>
      <c r="K468" s="25"/>
      <c r="L468" s="25"/>
      <c r="M468" s="25" t="s">
        <v>27</v>
      </c>
      <c r="N468" s="25" t="s">
        <v>176</v>
      </c>
      <c r="O468" s="25" t="s">
        <v>28</v>
      </c>
      <c r="P468" s="26" t="s">
        <v>60</v>
      </c>
      <c r="Q468" s="28">
        <v>996648454</v>
      </c>
      <c r="R468" s="28">
        <v>0</v>
      </c>
      <c r="S468" s="28">
        <v>0</v>
      </c>
      <c r="T468" s="28">
        <v>996648454</v>
      </c>
      <c r="U468" s="28">
        <v>0</v>
      </c>
      <c r="V468" s="28">
        <v>921549467</v>
      </c>
      <c r="W468" s="28">
        <v>75098987</v>
      </c>
      <c r="X468" s="28">
        <v>864652269</v>
      </c>
      <c r="Y468" s="28">
        <v>256999346</v>
      </c>
      <c r="Z468" s="28">
        <v>256999346</v>
      </c>
      <c r="AA468" s="28">
        <v>256999346</v>
      </c>
    </row>
    <row r="469" spans="1:27" ht="45" x14ac:dyDescent="0.25">
      <c r="A469" s="25" t="s">
        <v>124</v>
      </c>
      <c r="B469" s="26" t="s">
        <v>125</v>
      </c>
      <c r="C469" s="27" t="s">
        <v>59</v>
      </c>
      <c r="D469" s="25" t="s">
        <v>48</v>
      </c>
      <c r="E469" s="25" t="s">
        <v>167</v>
      </c>
      <c r="F469" s="25" t="s">
        <v>168</v>
      </c>
      <c r="G469" s="25" t="s">
        <v>163</v>
      </c>
      <c r="H469" s="25" t="s">
        <v>178</v>
      </c>
      <c r="I469" s="25"/>
      <c r="J469" s="25"/>
      <c r="K469" s="25"/>
      <c r="L469" s="25"/>
      <c r="M469" s="25" t="s">
        <v>27</v>
      </c>
      <c r="N469" s="25" t="s">
        <v>156</v>
      </c>
      <c r="O469" s="25" t="s">
        <v>28</v>
      </c>
      <c r="P469" s="26" t="s">
        <v>60</v>
      </c>
      <c r="Q469" s="28">
        <v>1561715638</v>
      </c>
      <c r="R469" s="28">
        <v>9088266</v>
      </c>
      <c r="S469" s="28">
        <v>0</v>
      </c>
      <c r="T469" s="28">
        <v>1570803904</v>
      </c>
      <c r="U469" s="28">
        <v>0</v>
      </c>
      <c r="V469" s="28">
        <v>1004222699</v>
      </c>
      <c r="W469" s="28">
        <v>566581205</v>
      </c>
      <c r="X469" s="28">
        <v>915598199</v>
      </c>
      <c r="Y469" s="28">
        <v>454203589.99000001</v>
      </c>
      <c r="Z469" s="28">
        <v>454203589.99000001</v>
      </c>
      <c r="AA469" s="28">
        <v>454203589.99000001</v>
      </c>
    </row>
    <row r="470" spans="1:27" ht="56.25" x14ac:dyDescent="0.25">
      <c r="A470" s="25" t="s">
        <v>124</v>
      </c>
      <c r="B470" s="26" t="s">
        <v>125</v>
      </c>
      <c r="C470" s="27" t="s">
        <v>61</v>
      </c>
      <c r="D470" s="25" t="s">
        <v>48</v>
      </c>
      <c r="E470" s="25" t="s">
        <v>180</v>
      </c>
      <c r="F470" s="25" t="s">
        <v>168</v>
      </c>
      <c r="G470" s="25" t="s">
        <v>169</v>
      </c>
      <c r="H470" s="25" t="s">
        <v>177</v>
      </c>
      <c r="I470" s="25"/>
      <c r="J470" s="25"/>
      <c r="K470" s="25"/>
      <c r="L470" s="25"/>
      <c r="M470" s="25" t="s">
        <v>27</v>
      </c>
      <c r="N470" s="25" t="s">
        <v>156</v>
      </c>
      <c r="O470" s="25" t="s">
        <v>28</v>
      </c>
      <c r="P470" s="26" t="s">
        <v>58</v>
      </c>
      <c r="Q470" s="28">
        <v>65855918</v>
      </c>
      <c r="R470" s="28">
        <v>0</v>
      </c>
      <c r="S470" s="28">
        <v>0</v>
      </c>
      <c r="T470" s="28">
        <v>65855918</v>
      </c>
      <c r="U470" s="28">
        <v>0</v>
      </c>
      <c r="V470" s="28">
        <v>46979839</v>
      </c>
      <c r="W470" s="28">
        <v>18876079</v>
      </c>
      <c r="X470" s="28">
        <v>43145312</v>
      </c>
      <c r="Y470" s="28">
        <v>14831201</v>
      </c>
      <c r="Z470" s="28">
        <v>14831201</v>
      </c>
      <c r="AA470" s="28">
        <v>14831201</v>
      </c>
    </row>
    <row r="471" spans="1:27" ht="45" x14ac:dyDescent="0.25">
      <c r="A471" s="25" t="s">
        <v>124</v>
      </c>
      <c r="B471" s="26" t="s">
        <v>125</v>
      </c>
      <c r="C471" s="27" t="s">
        <v>183</v>
      </c>
      <c r="D471" s="25" t="s">
        <v>48</v>
      </c>
      <c r="E471" s="25" t="s">
        <v>180</v>
      </c>
      <c r="F471" s="25" t="s">
        <v>168</v>
      </c>
      <c r="G471" s="25" t="s">
        <v>170</v>
      </c>
      <c r="H471" s="25" t="s">
        <v>62</v>
      </c>
      <c r="I471" s="25"/>
      <c r="J471" s="25"/>
      <c r="K471" s="25"/>
      <c r="L471" s="25"/>
      <c r="M471" s="25" t="s">
        <v>27</v>
      </c>
      <c r="N471" s="25" t="s">
        <v>156</v>
      </c>
      <c r="O471" s="25" t="s">
        <v>28</v>
      </c>
      <c r="P471" s="26" t="s">
        <v>63</v>
      </c>
      <c r="Q471" s="28">
        <v>650879367</v>
      </c>
      <c r="R471" s="28">
        <v>208141857</v>
      </c>
      <c r="S471" s="28">
        <v>894245</v>
      </c>
      <c r="T471" s="28">
        <v>858126979</v>
      </c>
      <c r="U471" s="28">
        <v>0</v>
      </c>
      <c r="V471" s="28">
        <v>736471858.5</v>
      </c>
      <c r="W471" s="28">
        <v>121655120.5</v>
      </c>
      <c r="X471" s="28">
        <v>586060344.70000005</v>
      </c>
      <c r="Y471" s="28">
        <v>146987875.05000001</v>
      </c>
      <c r="Z471" s="28">
        <v>146987875.05000001</v>
      </c>
      <c r="AA471" s="28">
        <v>146987875.05000001</v>
      </c>
    </row>
    <row r="472" spans="1:27" ht="22.5" x14ac:dyDescent="0.25">
      <c r="A472" s="25" t="s">
        <v>126</v>
      </c>
      <c r="B472" s="26" t="s">
        <v>127</v>
      </c>
      <c r="C472" s="27" t="s">
        <v>34</v>
      </c>
      <c r="D472" s="25" t="s">
        <v>26</v>
      </c>
      <c r="E472" s="25" t="s">
        <v>157</v>
      </c>
      <c r="F472" s="25"/>
      <c r="G472" s="25"/>
      <c r="H472" s="25"/>
      <c r="I472" s="25"/>
      <c r="J472" s="25"/>
      <c r="K472" s="25"/>
      <c r="L472" s="25"/>
      <c r="M472" s="25" t="s">
        <v>27</v>
      </c>
      <c r="N472" s="25" t="s">
        <v>156</v>
      </c>
      <c r="O472" s="25" t="s">
        <v>28</v>
      </c>
      <c r="P472" s="26" t="s">
        <v>35</v>
      </c>
      <c r="Q472" s="28">
        <v>12784468</v>
      </c>
      <c r="R472" s="28">
        <v>2107000</v>
      </c>
      <c r="S472" s="28">
        <v>0</v>
      </c>
      <c r="T472" s="28">
        <v>14891468</v>
      </c>
      <c r="U472" s="28">
        <v>0</v>
      </c>
      <c r="V472" s="28">
        <v>14891468</v>
      </c>
      <c r="W472" s="28">
        <v>0</v>
      </c>
      <c r="X472" s="28">
        <v>0</v>
      </c>
      <c r="Y472" s="28">
        <v>0</v>
      </c>
      <c r="Z472" s="28">
        <v>0</v>
      </c>
      <c r="AA472" s="28">
        <v>0</v>
      </c>
    </row>
    <row r="473" spans="1:27" ht="22.5" x14ac:dyDescent="0.25">
      <c r="A473" s="25" t="s">
        <v>126</v>
      </c>
      <c r="B473" s="26" t="s">
        <v>127</v>
      </c>
      <c r="C473" s="27" t="s">
        <v>44</v>
      </c>
      <c r="D473" s="25" t="s">
        <v>26</v>
      </c>
      <c r="E473" s="25" t="s">
        <v>166</v>
      </c>
      <c r="F473" s="25" t="s">
        <v>155</v>
      </c>
      <c r="G473" s="25"/>
      <c r="H473" s="25"/>
      <c r="I473" s="25"/>
      <c r="J473" s="25"/>
      <c r="K473" s="25"/>
      <c r="L473" s="25"/>
      <c r="M473" s="25" t="s">
        <v>27</v>
      </c>
      <c r="N473" s="25" t="s">
        <v>156</v>
      </c>
      <c r="O473" s="25" t="s">
        <v>28</v>
      </c>
      <c r="P473" s="26" t="s">
        <v>45</v>
      </c>
      <c r="Q473" s="28">
        <v>579400</v>
      </c>
      <c r="R473" s="28">
        <v>17800</v>
      </c>
      <c r="S473" s="28">
        <v>0</v>
      </c>
      <c r="T473" s="28">
        <v>597200</v>
      </c>
      <c r="U473" s="28">
        <v>0</v>
      </c>
      <c r="V473" s="28">
        <v>597200</v>
      </c>
      <c r="W473" s="28">
        <v>0</v>
      </c>
      <c r="X473" s="28">
        <v>597200</v>
      </c>
      <c r="Y473" s="28">
        <v>597200</v>
      </c>
      <c r="Z473" s="28">
        <v>597200</v>
      </c>
      <c r="AA473" s="28">
        <v>597200</v>
      </c>
    </row>
    <row r="474" spans="1:27" ht="56.25" x14ac:dyDescent="0.25">
      <c r="A474" s="25" t="s">
        <v>126</v>
      </c>
      <c r="B474" s="26" t="s">
        <v>127</v>
      </c>
      <c r="C474" s="27" t="s">
        <v>49</v>
      </c>
      <c r="D474" s="25" t="s">
        <v>48</v>
      </c>
      <c r="E474" s="25" t="s">
        <v>167</v>
      </c>
      <c r="F474" s="25" t="s">
        <v>168</v>
      </c>
      <c r="G474" s="25" t="s">
        <v>170</v>
      </c>
      <c r="H474" s="25" t="s">
        <v>171</v>
      </c>
      <c r="I474" s="25"/>
      <c r="J474" s="25"/>
      <c r="K474" s="25"/>
      <c r="L474" s="25"/>
      <c r="M474" s="25" t="s">
        <v>27</v>
      </c>
      <c r="N474" s="25" t="s">
        <v>156</v>
      </c>
      <c r="O474" s="25" t="s">
        <v>28</v>
      </c>
      <c r="P474" s="26" t="s">
        <v>50</v>
      </c>
      <c r="Q474" s="28">
        <v>69984250</v>
      </c>
      <c r="R474" s="28">
        <v>1600000</v>
      </c>
      <c r="S474" s="28">
        <v>0</v>
      </c>
      <c r="T474" s="28">
        <v>71584250</v>
      </c>
      <c r="U474" s="28">
        <v>0</v>
      </c>
      <c r="V474" s="28">
        <v>48100250</v>
      </c>
      <c r="W474" s="28">
        <v>23484000</v>
      </c>
      <c r="X474" s="28">
        <v>46782170</v>
      </c>
      <c r="Y474" s="28">
        <v>16145250</v>
      </c>
      <c r="Z474" s="28">
        <v>16145250</v>
      </c>
      <c r="AA474" s="28">
        <v>16145250</v>
      </c>
    </row>
    <row r="475" spans="1:27" ht="56.25" x14ac:dyDescent="0.25">
      <c r="A475" s="25" t="s">
        <v>126</v>
      </c>
      <c r="B475" s="26" t="s">
        <v>127</v>
      </c>
      <c r="C475" s="27" t="s">
        <v>51</v>
      </c>
      <c r="D475" s="25" t="s">
        <v>48</v>
      </c>
      <c r="E475" s="25" t="s">
        <v>167</v>
      </c>
      <c r="F475" s="25" t="s">
        <v>168</v>
      </c>
      <c r="G475" s="25" t="s">
        <v>172</v>
      </c>
      <c r="H475" s="25" t="s">
        <v>52</v>
      </c>
      <c r="I475" s="25"/>
      <c r="J475" s="25"/>
      <c r="K475" s="25"/>
      <c r="L475" s="25"/>
      <c r="M475" s="25" t="s">
        <v>27</v>
      </c>
      <c r="N475" s="25" t="s">
        <v>156</v>
      </c>
      <c r="O475" s="25" t="s">
        <v>28</v>
      </c>
      <c r="P475" s="26" t="s">
        <v>53</v>
      </c>
      <c r="Q475" s="28">
        <v>3039651832</v>
      </c>
      <c r="R475" s="28">
        <v>0</v>
      </c>
      <c r="S475" s="28">
        <v>0</v>
      </c>
      <c r="T475" s="28">
        <v>3039651832</v>
      </c>
      <c r="U475" s="28">
        <v>0</v>
      </c>
      <c r="V475" s="28">
        <v>379464296</v>
      </c>
      <c r="W475" s="28">
        <v>2660187536</v>
      </c>
      <c r="X475" s="28">
        <v>372964296</v>
      </c>
      <c r="Y475" s="28">
        <v>158972879</v>
      </c>
      <c r="Z475" s="28">
        <v>158972879</v>
      </c>
      <c r="AA475" s="28">
        <v>158972879</v>
      </c>
    </row>
    <row r="476" spans="1:27" ht="90" x14ac:dyDescent="0.25">
      <c r="A476" s="25" t="s">
        <v>126</v>
      </c>
      <c r="B476" s="26" t="s">
        <v>127</v>
      </c>
      <c r="C476" s="27" t="s">
        <v>55</v>
      </c>
      <c r="D476" s="25" t="s">
        <v>48</v>
      </c>
      <c r="E476" s="25" t="s">
        <v>167</v>
      </c>
      <c r="F476" s="25" t="s">
        <v>168</v>
      </c>
      <c r="G476" s="25" t="s">
        <v>173</v>
      </c>
      <c r="H476" s="25" t="s">
        <v>174</v>
      </c>
      <c r="I476" s="25"/>
      <c r="J476" s="25"/>
      <c r="K476" s="25"/>
      <c r="L476" s="25"/>
      <c r="M476" s="25" t="s">
        <v>54</v>
      </c>
      <c r="N476" s="25" t="s">
        <v>163</v>
      </c>
      <c r="O476" s="25" t="s">
        <v>28</v>
      </c>
      <c r="P476" s="26" t="s">
        <v>56</v>
      </c>
      <c r="Q476" s="28">
        <v>6198794561</v>
      </c>
      <c r="R476" s="28">
        <v>1044727868</v>
      </c>
      <c r="S476" s="28">
        <v>0</v>
      </c>
      <c r="T476" s="28">
        <v>7243522429</v>
      </c>
      <c r="U476" s="28">
        <v>0</v>
      </c>
      <c r="V476" s="28">
        <v>7240122929</v>
      </c>
      <c r="W476" s="28">
        <v>3399500</v>
      </c>
      <c r="X476" s="28">
        <v>7190122929</v>
      </c>
      <c r="Y476" s="28">
        <v>1891683098</v>
      </c>
      <c r="Z476" s="28">
        <v>1891683098</v>
      </c>
      <c r="AA476" s="28">
        <v>1891683098</v>
      </c>
    </row>
    <row r="477" spans="1:27" ht="90" x14ac:dyDescent="0.25">
      <c r="A477" s="25" t="s">
        <v>126</v>
      </c>
      <c r="B477" s="26" t="s">
        <v>127</v>
      </c>
      <c r="C477" s="27" t="s">
        <v>55</v>
      </c>
      <c r="D477" s="25" t="s">
        <v>48</v>
      </c>
      <c r="E477" s="25" t="s">
        <v>167</v>
      </c>
      <c r="F477" s="25" t="s">
        <v>168</v>
      </c>
      <c r="G477" s="25" t="s">
        <v>173</v>
      </c>
      <c r="H477" s="25" t="s">
        <v>174</v>
      </c>
      <c r="I477" s="25"/>
      <c r="J477" s="25"/>
      <c r="K477" s="25"/>
      <c r="L477" s="25"/>
      <c r="M477" s="25" t="s">
        <v>27</v>
      </c>
      <c r="N477" s="25" t="s">
        <v>175</v>
      </c>
      <c r="O477" s="25" t="s">
        <v>28</v>
      </c>
      <c r="P477" s="26" t="s">
        <v>56</v>
      </c>
      <c r="Q477" s="28">
        <v>528016996</v>
      </c>
      <c r="R477" s="28">
        <v>0</v>
      </c>
      <c r="S477" s="28">
        <v>0</v>
      </c>
      <c r="T477" s="28">
        <v>528016996</v>
      </c>
      <c r="U477" s="28">
        <v>0</v>
      </c>
      <c r="V477" s="28">
        <v>411141825</v>
      </c>
      <c r="W477" s="28">
        <v>116875171</v>
      </c>
      <c r="X477" s="28">
        <v>411141825</v>
      </c>
      <c r="Y477" s="28">
        <v>139897695</v>
      </c>
      <c r="Z477" s="28">
        <v>139897695</v>
      </c>
      <c r="AA477" s="28">
        <v>139897695</v>
      </c>
    </row>
    <row r="478" spans="1:27" ht="90" x14ac:dyDescent="0.25">
      <c r="A478" s="25" t="s">
        <v>126</v>
      </c>
      <c r="B478" s="26" t="s">
        <v>127</v>
      </c>
      <c r="C478" s="27" t="s">
        <v>55</v>
      </c>
      <c r="D478" s="25" t="s">
        <v>48</v>
      </c>
      <c r="E478" s="25" t="s">
        <v>167</v>
      </c>
      <c r="F478" s="25" t="s">
        <v>168</v>
      </c>
      <c r="G478" s="25" t="s">
        <v>173</v>
      </c>
      <c r="H478" s="25" t="s">
        <v>174</v>
      </c>
      <c r="I478" s="25"/>
      <c r="J478" s="25"/>
      <c r="K478" s="25"/>
      <c r="L478" s="25"/>
      <c r="M478" s="25" t="s">
        <v>27</v>
      </c>
      <c r="N478" s="25" t="s">
        <v>156</v>
      </c>
      <c r="O478" s="25" t="s">
        <v>28</v>
      </c>
      <c r="P478" s="26" t="s">
        <v>56</v>
      </c>
      <c r="Q478" s="28">
        <v>528137162</v>
      </c>
      <c r="R478" s="28">
        <v>0</v>
      </c>
      <c r="S478" s="28">
        <v>0</v>
      </c>
      <c r="T478" s="28">
        <v>528137162</v>
      </c>
      <c r="U478" s="28">
        <v>0</v>
      </c>
      <c r="V478" s="28">
        <v>458081622</v>
      </c>
      <c r="W478" s="28">
        <v>70055540</v>
      </c>
      <c r="X478" s="28">
        <v>276954415</v>
      </c>
      <c r="Y478" s="28">
        <v>75199335</v>
      </c>
      <c r="Z478" s="28">
        <v>75199335</v>
      </c>
      <c r="AA478" s="28">
        <v>75199335</v>
      </c>
    </row>
    <row r="479" spans="1:27" ht="56.25" x14ac:dyDescent="0.25">
      <c r="A479" s="25" t="s">
        <v>126</v>
      </c>
      <c r="B479" s="26" t="s">
        <v>127</v>
      </c>
      <c r="C479" s="27" t="s">
        <v>57</v>
      </c>
      <c r="D479" s="25" t="s">
        <v>48</v>
      </c>
      <c r="E479" s="25" t="s">
        <v>167</v>
      </c>
      <c r="F479" s="25" t="s">
        <v>168</v>
      </c>
      <c r="G479" s="25" t="s">
        <v>173</v>
      </c>
      <c r="H479" s="25" t="s">
        <v>177</v>
      </c>
      <c r="I479" s="25"/>
      <c r="J479" s="25"/>
      <c r="K479" s="25"/>
      <c r="L479" s="25"/>
      <c r="M479" s="25" t="s">
        <v>54</v>
      </c>
      <c r="N479" s="25" t="s">
        <v>163</v>
      </c>
      <c r="O479" s="25" t="s">
        <v>28</v>
      </c>
      <c r="P479" s="26" t="s">
        <v>58</v>
      </c>
      <c r="Q479" s="28">
        <v>186642770</v>
      </c>
      <c r="R479" s="28">
        <v>66226243</v>
      </c>
      <c r="S479" s="28">
        <v>0</v>
      </c>
      <c r="T479" s="28">
        <v>252869013</v>
      </c>
      <c r="U479" s="28">
        <v>0</v>
      </c>
      <c r="V479" s="28">
        <v>193218673</v>
      </c>
      <c r="W479" s="28">
        <v>59650340</v>
      </c>
      <c r="X479" s="28">
        <v>140968126</v>
      </c>
      <c r="Y479" s="28">
        <v>66405246</v>
      </c>
      <c r="Z479" s="28">
        <v>66405246</v>
      </c>
      <c r="AA479" s="28">
        <v>66405246</v>
      </c>
    </row>
    <row r="480" spans="1:27" ht="56.25" x14ac:dyDescent="0.25">
      <c r="A480" s="25" t="s">
        <v>126</v>
      </c>
      <c r="B480" s="26" t="s">
        <v>127</v>
      </c>
      <c r="C480" s="27" t="s">
        <v>57</v>
      </c>
      <c r="D480" s="25" t="s">
        <v>48</v>
      </c>
      <c r="E480" s="25" t="s">
        <v>167</v>
      </c>
      <c r="F480" s="25" t="s">
        <v>168</v>
      </c>
      <c r="G480" s="25" t="s">
        <v>173</v>
      </c>
      <c r="H480" s="25" t="s">
        <v>177</v>
      </c>
      <c r="I480" s="25"/>
      <c r="J480" s="25"/>
      <c r="K480" s="25"/>
      <c r="L480" s="25"/>
      <c r="M480" s="25" t="s">
        <v>27</v>
      </c>
      <c r="N480" s="25" t="s">
        <v>156</v>
      </c>
      <c r="O480" s="25" t="s">
        <v>28</v>
      </c>
      <c r="P480" s="26" t="s">
        <v>58</v>
      </c>
      <c r="Q480" s="28">
        <v>1214020344</v>
      </c>
      <c r="R480" s="28">
        <v>404553706</v>
      </c>
      <c r="S480" s="28">
        <v>27335203</v>
      </c>
      <c r="T480" s="28">
        <v>1591238847</v>
      </c>
      <c r="U480" s="28">
        <v>0</v>
      </c>
      <c r="V480" s="28">
        <v>579278511</v>
      </c>
      <c r="W480" s="28">
        <v>1011960336</v>
      </c>
      <c r="X480" s="28">
        <v>572274834</v>
      </c>
      <c r="Y480" s="28">
        <v>58460421</v>
      </c>
      <c r="Z480" s="28">
        <v>58460421</v>
      </c>
      <c r="AA480" s="28">
        <v>58460421</v>
      </c>
    </row>
    <row r="481" spans="1:27" ht="45" x14ac:dyDescent="0.25">
      <c r="A481" s="25" t="s">
        <v>126</v>
      </c>
      <c r="B481" s="26" t="s">
        <v>127</v>
      </c>
      <c r="C481" s="27" t="s">
        <v>59</v>
      </c>
      <c r="D481" s="25" t="s">
        <v>48</v>
      </c>
      <c r="E481" s="25" t="s">
        <v>167</v>
      </c>
      <c r="F481" s="25" t="s">
        <v>168</v>
      </c>
      <c r="G481" s="25" t="s">
        <v>163</v>
      </c>
      <c r="H481" s="25" t="s">
        <v>178</v>
      </c>
      <c r="I481" s="25"/>
      <c r="J481" s="25"/>
      <c r="K481" s="25"/>
      <c r="L481" s="25"/>
      <c r="M481" s="25" t="s">
        <v>27</v>
      </c>
      <c r="N481" s="25" t="s">
        <v>176</v>
      </c>
      <c r="O481" s="25" t="s">
        <v>28</v>
      </c>
      <c r="P481" s="26" t="s">
        <v>60</v>
      </c>
      <c r="Q481" s="28">
        <v>39885350</v>
      </c>
      <c r="R481" s="28">
        <v>2365848</v>
      </c>
      <c r="S481" s="28">
        <v>0</v>
      </c>
      <c r="T481" s="28">
        <v>42251198</v>
      </c>
      <c r="U481" s="28">
        <v>0</v>
      </c>
      <c r="V481" s="28">
        <v>38714596</v>
      </c>
      <c r="W481" s="28">
        <v>3536602</v>
      </c>
      <c r="X481" s="28">
        <v>38503444</v>
      </c>
      <c r="Y481" s="28">
        <v>15088319</v>
      </c>
      <c r="Z481" s="28">
        <v>15088319</v>
      </c>
      <c r="AA481" s="28">
        <v>15088319</v>
      </c>
    </row>
    <row r="482" spans="1:27" ht="45" x14ac:dyDescent="0.25">
      <c r="A482" s="25" t="s">
        <v>126</v>
      </c>
      <c r="B482" s="26" t="s">
        <v>127</v>
      </c>
      <c r="C482" s="27" t="s">
        <v>59</v>
      </c>
      <c r="D482" s="25" t="s">
        <v>48</v>
      </c>
      <c r="E482" s="25" t="s">
        <v>167</v>
      </c>
      <c r="F482" s="25" t="s">
        <v>168</v>
      </c>
      <c r="G482" s="25" t="s">
        <v>163</v>
      </c>
      <c r="H482" s="25" t="s">
        <v>178</v>
      </c>
      <c r="I482" s="25"/>
      <c r="J482" s="25"/>
      <c r="K482" s="25"/>
      <c r="L482" s="25"/>
      <c r="M482" s="25" t="s">
        <v>27</v>
      </c>
      <c r="N482" s="25" t="s">
        <v>156</v>
      </c>
      <c r="O482" s="25" t="s">
        <v>28</v>
      </c>
      <c r="P482" s="26" t="s">
        <v>60</v>
      </c>
      <c r="Q482" s="28">
        <v>1142273345</v>
      </c>
      <c r="R482" s="28">
        <v>397956719</v>
      </c>
      <c r="S482" s="28">
        <v>0</v>
      </c>
      <c r="T482" s="28">
        <v>1540230064</v>
      </c>
      <c r="U482" s="28">
        <v>0</v>
      </c>
      <c r="V482" s="28">
        <v>1337643838</v>
      </c>
      <c r="W482" s="28">
        <v>202586226</v>
      </c>
      <c r="X482" s="28">
        <v>1070917101</v>
      </c>
      <c r="Y482" s="28">
        <v>358618513</v>
      </c>
      <c r="Z482" s="28">
        <v>358618513</v>
      </c>
      <c r="AA482" s="28">
        <v>358618513</v>
      </c>
    </row>
    <row r="483" spans="1:27" ht="56.25" x14ac:dyDescent="0.25">
      <c r="A483" s="25" t="s">
        <v>126</v>
      </c>
      <c r="B483" s="26" t="s">
        <v>127</v>
      </c>
      <c r="C483" s="27" t="s">
        <v>61</v>
      </c>
      <c r="D483" s="25" t="s">
        <v>48</v>
      </c>
      <c r="E483" s="25" t="s">
        <v>180</v>
      </c>
      <c r="F483" s="25" t="s">
        <v>168</v>
      </c>
      <c r="G483" s="25" t="s">
        <v>169</v>
      </c>
      <c r="H483" s="25" t="s">
        <v>177</v>
      </c>
      <c r="I483" s="25"/>
      <c r="J483" s="25"/>
      <c r="K483" s="25"/>
      <c r="L483" s="25"/>
      <c r="M483" s="25" t="s">
        <v>27</v>
      </c>
      <c r="N483" s="25" t="s">
        <v>156</v>
      </c>
      <c r="O483" s="25" t="s">
        <v>28</v>
      </c>
      <c r="P483" s="26" t="s">
        <v>58</v>
      </c>
      <c r="Q483" s="28">
        <v>65799024</v>
      </c>
      <c r="R483" s="28">
        <v>0</v>
      </c>
      <c r="S483" s="28">
        <v>0</v>
      </c>
      <c r="T483" s="28">
        <v>65799024</v>
      </c>
      <c r="U483" s="28">
        <v>0</v>
      </c>
      <c r="V483" s="28">
        <v>46922945</v>
      </c>
      <c r="W483" s="28">
        <v>18876079</v>
      </c>
      <c r="X483" s="28">
        <v>43145312</v>
      </c>
      <c r="Y483" s="28">
        <v>16179492</v>
      </c>
      <c r="Z483" s="28">
        <v>16179492</v>
      </c>
      <c r="AA483" s="28">
        <v>16179492</v>
      </c>
    </row>
    <row r="484" spans="1:27" ht="45" x14ac:dyDescent="0.25">
      <c r="A484" s="25" t="s">
        <v>126</v>
      </c>
      <c r="B484" s="26" t="s">
        <v>127</v>
      </c>
      <c r="C484" s="27" t="s">
        <v>183</v>
      </c>
      <c r="D484" s="25" t="s">
        <v>48</v>
      </c>
      <c r="E484" s="25" t="s">
        <v>180</v>
      </c>
      <c r="F484" s="25" t="s">
        <v>168</v>
      </c>
      <c r="G484" s="25" t="s">
        <v>170</v>
      </c>
      <c r="H484" s="25" t="s">
        <v>62</v>
      </c>
      <c r="I484" s="25"/>
      <c r="J484" s="25"/>
      <c r="K484" s="25"/>
      <c r="L484" s="25"/>
      <c r="M484" s="25" t="s">
        <v>27</v>
      </c>
      <c r="N484" s="25" t="s">
        <v>156</v>
      </c>
      <c r="O484" s="25" t="s">
        <v>28</v>
      </c>
      <c r="P484" s="26" t="s">
        <v>63</v>
      </c>
      <c r="Q484" s="28">
        <v>770711746</v>
      </c>
      <c r="R484" s="28">
        <v>67003219</v>
      </c>
      <c r="S484" s="28">
        <v>5106400</v>
      </c>
      <c r="T484" s="28">
        <v>832608565</v>
      </c>
      <c r="U484" s="28">
        <v>0</v>
      </c>
      <c r="V484" s="28">
        <v>676144961</v>
      </c>
      <c r="W484" s="28">
        <v>156463604</v>
      </c>
      <c r="X484" s="28">
        <v>512655569</v>
      </c>
      <c r="Y484" s="28">
        <v>187350759</v>
      </c>
      <c r="Z484" s="28">
        <v>187350759</v>
      </c>
      <c r="AA484" s="28">
        <v>187350759</v>
      </c>
    </row>
    <row r="485" spans="1:27" ht="33.950000000000003" customHeight="1" x14ac:dyDescent="0.25">
      <c r="A485" s="25" t="s">
        <v>128</v>
      </c>
      <c r="B485" s="26" t="s">
        <v>129</v>
      </c>
      <c r="C485" s="27" t="s">
        <v>34</v>
      </c>
      <c r="D485" s="25" t="s">
        <v>26</v>
      </c>
      <c r="E485" s="25" t="s">
        <v>157</v>
      </c>
      <c r="F485" s="25"/>
      <c r="G485" s="25"/>
      <c r="H485" s="25"/>
      <c r="I485" s="25"/>
      <c r="J485" s="25"/>
      <c r="K485" s="25"/>
      <c r="L485" s="25"/>
      <c r="M485" s="25" t="s">
        <v>27</v>
      </c>
      <c r="N485" s="25" t="s">
        <v>156</v>
      </c>
      <c r="O485" s="25" t="s">
        <v>28</v>
      </c>
      <c r="P485" s="26" t="s">
        <v>35</v>
      </c>
      <c r="Q485" s="28">
        <v>16583517</v>
      </c>
      <c r="R485" s="28">
        <v>16465100</v>
      </c>
      <c r="S485" s="28">
        <v>0</v>
      </c>
      <c r="T485" s="28">
        <v>33048617</v>
      </c>
      <c r="U485" s="28">
        <v>0</v>
      </c>
      <c r="V485" s="28">
        <v>33048617</v>
      </c>
      <c r="W485" s="28">
        <v>0</v>
      </c>
      <c r="X485" s="28">
        <v>16465100</v>
      </c>
      <c r="Y485" s="28">
        <v>0</v>
      </c>
      <c r="Z485" s="28">
        <v>0</v>
      </c>
      <c r="AA485" s="28">
        <v>0</v>
      </c>
    </row>
    <row r="486" spans="1:27" ht="22.5" x14ac:dyDescent="0.25">
      <c r="A486" s="25" t="s">
        <v>128</v>
      </c>
      <c r="B486" s="26" t="s">
        <v>129</v>
      </c>
      <c r="C486" s="27" t="s">
        <v>44</v>
      </c>
      <c r="D486" s="25" t="s">
        <v>26</v>
      </c>
      <c r="E486" s="25" t="s">
        <v>166</v>
      </c>
      <c r="F486" s="25" t="s">
        <v>155</v>
      </c>
      <c r="G486" s="25"/>
      <c r="H486" s="25"/>
      <c r="I486" s="25"/>
      <c r="J486" s="25"/>
      <c r="K486" s="25"/>
      <c r="L486" s="25"/>
      <c r="M486" s="25" t="s">
        <v>27</v>
      </c>
      <c r="N486" s="25" t="s">
        <v>156</v>
      </c>
      <c r="O486" s="25" t="s">
        <v>28</v>
      </c>
      <c r="P486" s="26" t="s">
        <v>45</v>
      </c>
      <c r="Q486" s="28">
        <v>6910136</v>
      </c>
      <c r="R486" s="28">
        <v>116895</v>
      </c>
      <c r="S486" s="28">
        <v>0</v>
      </c>
      <c r="T486" s="28">
        <v>7027031</v>
      </c>
      <c r="U486" s="28">
        <v>0</v>
      </c>
      <c r="V486" s="28">
        <v>7027031</v>
      </c>
      <c r="W486" s="28">
        <v>0</v>
      </c>
      <c r="X486" s="28">
        <v>7027031</v>
      </c>
      <c r="Y486" s="28">
        <v>7027031</v>
      </c>
      <c r="Z486" s="28">
        <v>7027031</v>
      </c>
      <c r="AA486" s="28">
        <v>7027031</v>
      </c>
    </row>
    <row r="487" spans="1:27" ht="56.25" x14ac:dyDescent="0.25">
      <c r="A487" s="25" t="s">
        <v>128</v>
      </c>
      <c r="B487" s="26" t="s">
        <v>129</v>
      </c>
      <c r="C487" s="27" t="s">
        <v>49</v>
      </c>
      <c r="D487" s="25" t="s">
        <v>48</v>
      </c>
      <c r="E487" s="25" t="s">
        <v>167</v>
      </c>
      <c r="F487" s="25" t="s">
        <v>168</v>
      </c>
      <c r="G487" s="25" t="s">
        <v>170</v>
      </c>
      <c r="H487" s="25" t="s">
        <v>171</v>
      </c>
      <c r="I487" s="25"/>
      <c r="J487" s="25"/>
      <c r="K487" s="25"/>
      <c r="L487" s="25"/>
      <c r="M487" s="25" t="s">
        <v>27</v>
      </c>
      <c r="N487" s="25" t="s">
        <v>156</v>
      </c>
      <c r="O487" s="25" t="s">
        <v>28</v>
      </c>
      <c r="P487" s="26" t="s">
        <v>50</v>
      </c>
      <c r="Q487" s="28">
        <v>164375250</v>
      </c>
      <c r="R487" s="28">
        <v>6000</v>
      </c>
      <c r="S487" s="28">
        <v>0</v>
      </c>
      <c r="T487" s="28">
        <v>164381250</v>
      </c>
      <c r="U487" s="28">
        <v>0</v>
      </c>
      <c r="V487" s="28">
        <v>125776000</v>
      </c>
      <c r="W487" s="28">
        <v>38605250</v>
      </c>
      <c r="X487" s="28">
        <v>123659365</v>
      </c>
      <c r="Y487" s="28">
        <v>37466250</v>
      </c>
      <c r="Z487" s="28">
        <v>37466250</v>
      </c>
      <c r="AA487" s="28">
        <v>37466250</v>
      </c>
    </row>
    <row r="488" spans="1:27" ht="56.25" x14ac:dyDescent="0.25">
      <c r="A488" s="25" t="s">
        <v>128</v>
      </c>
      <c r="B488" s="26" t="s">
        <v>129</v>
      </c>
      <c r="C488" s="27" t="s">
        <v>51</v>
      </c>
      <c r="D488" s="25" t="s">
        <v>48</v>
      </c>
      <c r="E488" s="25" t="s">
        <v>167</v>
      </c>
      <c r="F488" s="25" t="s">
        <v>168</v>
      </c>
      <c r="G488" s="25" t="s">
        <v>172</v>
      </c>
      <c r="H488" s="25" t="s">
        <v>52</v>
      </c>
      <c r="I488" s="25"/>
      <c r="J488" s="25"/>
      <c r="K488" s="25"/>
      <c r="L488" s="25"/>
      <c r="M488" s="25" t="s">
        <v>27</v>
      </c>
      <c r="N488" s="25" t="s">
        <v>156</v>
      </c>
      <c r="O488" s="25" t="s">
        <v>28</v>
      </c>
      <c r="P488" s="26" t="s">
        <v>53</v>
      </c>
      <c r="Q488" s="28">
        <v>8324867900</v>
      </c>
      <c r="R488" s="28">
        <v>0</v>
      </c>
      <c r="S488" s="28">
        <v>0</v>
      </c>
      <c r="T488" s="28">
        <v>8324867900</v>
      </c>
      <c r="U488" s="28">
        <v>0</v>
      </c>
      <c r="V488" s="28">
        <v>176248000</v>
      </c>
      <c r="W488" s="28">
        <v>8148619900</v>
      </c>
      <c r="X488" s="28">
        <v>124560000</v>
      </c>
      <c r="Y488" s="28">
        <v>9831000</v>
      </c>
      <c r="Z488" s="28">
        <v>9831000</v>
      </c>
      <c r="AA488" s="28">
        <v>9831000</v>
      </c>
    </row>
    <row r="489" spans="1:27" ht="90" x14ac:dyDescent="0.25">
      <c r="A489" s="25" t="s">
        <v>128</v>
      </c>
      <c r="B489" s="26" t="s">
        <v>129</v>
      </c>
      <c r="C489" s="27" t="s">
        <v>55</v>
      </c>
      <c r="D489" s="25" t="s">
        <v>48</v>
      </c>
      <c r="E489" s="25" t="s">
        <v>167</v>
      </c>
      <c r="F489" s="25" t="s">
        <v>168</v>
      </c>
      <c r="G489" s="25" t="s">
        <v>173</v>
      </c>
      <c r="H489" s="25" t="s">
        <v>174</v>
      </c>
      <c r="I489" s="25"/>
      <c r="J489" s="25"/>
      <c r="K489" s="25"/>
      <c r="L489" s="25"/>
      <c r="M489" s="25" t="s">
        <v>54</v>
      </c>
      <c r="N489" s="25" t="s">
        <v>163</v>
      </c>
      <c r="O489" s="25" t="s">
        <v>28</v>
      </c>
      <c r="P489" s="26" t="s">
        <v>56</v>
      </c>
      <c r="Q489" s="28">
        <v>11361564823</v>
      </c>
      <c r="R489" s="28">
        <v>51149543</v>
      </c>
      <c r="S489" s="28">
        <v>624440220</v>
      </c>
      <c r="T489" s="28">
        <v>10788274146</v>
      </c>
      <c r="U489" s="28">
        <v>0</v>
      </c>
      <c r="V489" s="28">
        <v>10788274146</v>
      </c>
      <c r="W489" s="28">
        <v>0</v>
      </c>
      <c r="X489" s="28">
        <v>10737124603</v>
      </c>
      <c r="Y489" s="28">
        <v>1730221972</v>
      </c>
      <c r="Z489" s="28">
        <v>1730221972</v>
      </c>
      <c r="AA489" s="28">
        <v>1730221972</v>
      </c>
    </row>
    <row r="490" spans="1:27" ht="90" x14ac:dyDescent="0.25">
      <c r="A490" s="25" t="s">
        <v>128</v>
      </c>
      <c r="B490" s="26" t="s">
        <v>129</v>
      </c>
      <c r="C490" s="27" t="s">
        <v>55</v>
      </c>
      <c r="D490" s="25" t="s">
        <v>48</v>
      </c>
      <c r="E490" s="25" t="s">
        <v>167</v>
      </c>
      <c r="F490" s="25" t="s">
        <v>168</v>
      </c>
      <c r="G490" s="25" t="s">
        <v>173</v>
      </c>
      <c r="H490" s="25" t="s">
        <v>174</v>
      </c>
      <c r="I490" s="25"/>
      <c r="J490" s="25"/>
      <c r="K490" s="25"/>
      <c r="L490" s="25"/>
      <c r="M490" s="25" t="s">
        <v>27</v>
      </c>
      <c r="N490" s="25" t="s">
        <v>175</v>
      </c>
      <c r="O490" s="25" t="s">
        <v>28</v>
      </c>
      <c r="P490" s="26" t="s">
        <v>56</v>
      </c>
      <c r="Q490" s="28">
        <v>553809365</v>
      </c>
      <c r="R490" s="28">
        <v>0</v>
      </c>
      <c r="S490" s="28">
        <v>0</v>
      </c>
      <c r="T490" s="28">
        <v>553809365</v>
      </c>
      <c r="U490" s="28">
        <v>0</v>
      </c>
      <c r="V490" s="28">
        <v>395270656</v>
      </c>
      <c r="W490" s="28">
        <v>158538709</v>
      </c>
      <c r="X490" s="28">
        <v>331583248</v>
      </c>
      <c r="Y490" s="28">
        <v>95365475</v>
      </c>
      <c r="Z490" s="28">
        <v>95365475</v>
      </c>
      <c r="AA490" s="28">
        <v>95365475</v>
      </c>
    </row>
    <row r="491" spans="1:27" ht="90" x14ac:dyDescent="0.25">
      <c r="A491" s="25" t="s">
        <v>128</v>
      </c>
      <c r="B491" s="26" t="s">
        <v>129</v>
      </c>
      <c r="C491" s="27" t="s">
        <v>55</v>
      </c>
      <c r="D491" s="25" t="s">
        <v>48</v>
      </c>
      <c r="E491" s="25" t="s">
        <v>167</v>
      </c>
      <c r="F491" s="25" t="s">
        <v>168</v>
      </c>
      <c r="G491" s="25" t="s">
        <v>173</v>
      </c>
      <c r="H491" s="25" t="s">
        <v>174</v>
      </c>
      <c r="I491" s="25"/>
      <c r="J491" s="25"/>
      <c r="K491" s="25"/>
      <c r="L491" s="25"/>
      <c r="M491" s="25" t="s">
        <v>27</v>
      </c>
      <c r="N491" s="25" t="s">
        <v>156</v>
      </c>
      <c r="O491" s="25" t="s">
        <v>28</v>
      </c>
      <c r="P491" s="26" t="s">
        <v>56</v>
      </c>
      <c r="Q491" s="28">
        <v>2929908282</v>
      </c>
      <c r="R491" s="28">
        <v>0</v>
      </c>
      <c r="S491" s="28">
        <v>2670799560</v>
      </c>
      <c r="T491" s="28">
        <v>259108722</v>
      </c>
      <c r="U491" s="28">
        <v>0</v>
      </c>
      <c r="V491" s="28">
        <v>253005350</v>
      </c>
      <c r="W491" s="28">
        <v>6103372</v>
      </c>
      <c r="X491" s="28">
        <v>89997943</v>
      </c>
      <c r="Y491" s="28">
        <v>41329915</v>
      </c>
      <c r="Z491" s="28">
        <v>41329915</v>
      </c>
      <c r="AA491" s="28">
        <v>41329915</v>
      </c>
    </row>
    <row r="492" spans="1:27" ht="56.25" x14ac:dyDescent="0.25">
      <c r="A492" s="25" t="s">
        <v>128</v>
      </c>
      <c r="B492" s="26" t="s">
        <v>129</v>
      </c>
      <c r="C492" s="27" t="s">
        <v>57</v>
      </c>
      <c r="D492" s="25" t="s">
        <v>48</v>
      </c>
      <c r="E492" s="25" t="s">
        <v>167</v>
      </c>
      <c r="F492" s="25" t="s">
        <v>168</v>
      </c>
      <c r="G492" s="25" t="s">
        <v>173</v>
      </c>
      <c r="H492" s="25" t="s">
        <v>177</v>
      </c>
      <c r="I492" s="25"/>
      <c r="J492" s="25"/>
      <c r="K492" s="25"/>
      <c r="L492" s="25"/>
      <c r="M492" s="25" t="s">
        <v>54</v>
      </c>
      <c r="N492" s="25" t="s">
        <v>163</v>
      </c>
      <c r="O492" s="25" t="s">
        <v>28</v>
      </c>
      <c r="P492" s="26" t="s">
        <v>58</v>
      </c>
      <c r="Q492" s="28">
        <v>1110791901</v>
      </c>
      <c r="R492" s="28">
        <v>8786000</v>
      </c>
      <c r="S492" s="28">
        <v>0</v>
      </c>
      <c r="T492" s="28">
        <v>1119577901</v>
      </c>
      <c r="U492" s="28">
        <v>0</v>
      </c>
      <c r="V492" s="28">
        <v>369177516</v>
      </c>
      <c r="W492" s="28">
        <v>750400385</v>
      </c>
      <c r="X492" s="28">
        <v>308462205</v>
      </c>
      <c r="Y492" s="28">
        <v>42001465</v>
      </c>
      <c r="Z492" s="28">
        <v>42001465</v>
      </c>
      <c r="AA492" s="28">
        <v>42001465</v>
      </c>
    </row>
    <row r="493" spans="1:27" ht="56.25" x14ac:dyDescent="0.25">
      <c r="A493" s="25" t="s">
        <v>128</v>
      </c>
      <c r="B493" s="26" t="s">
        <v>129</v>
      </c>
      <c r="C493" s="27" t="s">
        <v>57</v>
      </c>
      <c r="D493" s="25" t="s">
        <v>48</v>
      </c>
      <c r="E493" s="25" t="s">
        <v>167</v>
      </c>
      <c r="F493" s="25" t="s">
        <v>168</v>
      </c>
      <c r="G493" s="25" t="s">
        <v>173</v>
      </c>
      <c r="H493" s="25" t="s">
        <v>177</v>
      </c>
      <c r="I493" s="25"/>
      <c r="J493" s="25"/>
      <c r="K493" s="25"/>
      <c r="L493" s="25"/>
      <c r="M493" s="25" t="s">
        <v>27</v>
      </c>
      <c r="N493" s="25" t="s">
        <v>156</v>
      </c>
      <c r="O493" s="25" t="s">
        <v>28</v>
      </c>
      <c r="P493" s="26" t="s">
        <v>58</v>
      </c>
      <c r="Q493" s="28">
        <v>1435265311</v>
      </c>
      <c r="R493" s="28">
        <v>397581324</v>
      </c>
      <c r="S493" s="28">
        <v>45355196</v>
      </c>
      <c r="T493" s="28">
        <v>1787491439</v>
      </c>
      <c r="U493" s="28">
        <v>0</v>
      </c>
      <c r="V493" s="28">
        <v>1755672421</v>
      </c>
      <c r="W493" s="28">
        <v>31819018</v>
      </c>
      <c r="X493" s="28">
        <v>352972065</v>
      </c>
      <c r="Y493" s="28">
        <v>28860249</v>
      </c>
      <c r="Z493" s="28">
        <v>28860249</v>
      </c>
      <c r="AA493" s="28">
        <v>28860249</v>
      </c>
    </row>
    <row r="494" spans="1:27" ht="45" x14ac:dyDescent="0.25">
      <c r="A494" s="25" t="s">
        <v>128</v>
      </c>
      <c r="B494" s="26" t="s">
        <v>129</v>
      </c>
      <c r="C494" s="27" t="s">
        <v>59</v>
      </c>
      <c r="D494" s="25" t="s">
        <v>48</v>
      </c>
      <c r="E494" s="25" t="s">
        <v>167</v>
      </c>
      <c r="F494" s="25" t="s">
        <v>168</v>
      </c>
      <c r="G494" s="25" t="s">
        <v>163</v>
      </c>
      <c r="H494" s="25" t="s">
        <v>178</v>
      </c>
      <c r="I494" s="25"/>
      <c r="J494" s="25"/>
      <c r="K494" s="25"/>
      <c r="L494" s="25"/>
      <c r="M494" s="25" t="s">
        <v>27</v>
      </c>
      <c r="N494" s="25" t="s">
        <v>176</v>
      </c>
      <c r="O494" s="25" t="s">
        <v>28</v>
      </c>
      <c r="P494" s="26" t="s">
        <v>60</v>
      </c>
      <c r="Q494" s="28">
        <v>0</v>
      </c>
      <c r="R494" s="28">
        <v>54177439</v>
      </c>
      <c r="S494" s="28">
        <v>0</v>
      </c>
      <c r="T494" s="28">
        <v>54177439</v>
      </c>
      <c r="U494" s="28">
        <v>0</v>
      </c>
      <c r="V494" s="28">
        <v>0</v>
      </c>
      <c r="W494" s="28">
        <v>54177439</v>
      </c>
      <c r="X494" s="28">
        <v>0</v>
      </c>
      <c r="Y494" s="28">
        <v>0</v>
      </c>
      <c r="Z494" s="28">
        <v>0</v>
      </c>
      <c r="AA494" s="28">
        <v>0</v>
      </c>
    </row>
    <row r="495" spans="1:27" ht="45" x14ac:dyDescent="0.25">
      <c r="A495" s="25" t="s">
        <v>128</v>
      </c>
      <c r="B495" s="26" t="s">
        <v>129</v>
      </c>
      <c r="C495" s="27" t="s">
        <v>59</v>
      </c>
      <c r="D495" s="25" t="s">
        <v>48</v>
      </c>
      <c r="E495" s="25" t="s">
        <v>167</v>
      </c>
      <c r="F495" s="25" t="s">
        <v>168</v>
      </c>
      <c r="G495" s="25" t="s">
        <v>163</v>
      </c>
      <c r="H495" s="25" t="s">
        <v>178</v>
      </c>
      <c r="I495" s="25"/>
      <c r="J495" s="25"/>
      <c r="K495" s="25"/>
      <c r="L495" s="25"/>
      <c r="M495" s="25" t="s">
        <v>27</v>
      </c>
      <c r="N495" s="25" t="s">
        <v>156</v>
      </c>
      <c r="O495" s="25" t="s">
        <v>28</v>
      </c>
      <c r="P495" s="26" t="s">
        <v>60</v>
      </c>
      <c r="Q495" s="28">
        <v>1843440310</v>
      </c>
      <c r="R495" s="28">
        <v>92738021</v>
      </c>
      <c r="S495" s="28">
        <v>0</v>
      </c>
      <c r="T495" s="28">
        <v>1936178331</v>
      </c>
      <c r="U495" s="28">
        <v>0</v>
      </c>
      <c r="V495" s="28">
        <v>1791303924</v>
      </c>
      <c r="W495" s="28">
        <v>144874407</v>
      </c>
      <c r="X495" s="28">
        <v>1614464718</v>
      </c>
      <c r="Y495" s="28">
        <v>522653318</v>
      </c>
      <c r="Z495" s="28">
        <v>522653318</v>
      </c>
      <c r="AA495" s="28">
        <v>522653318</v>
      </c>
    </row>
    <row r="496" spans="1:27" ht="56.25" x14ac:dyDescent="0.25">
      <c r="A496" s="25" t="s">
        <v>128</v>
      </c>
      <c r="B496" s="26" t="s">
        <v>129</v>
      </c>
      <c r="C496" s="27" t="s">
        <v>61</v>
      </c>
      <c r="D496" s="25" t="s">
        <v>48</v>
      </c>
      <c r="E496" s="25" t="s">
        <v>180</v>
      </c>
      <c r="F496" s="25" t="s">
        <v>168</v>
      </c>
      <c r="G496" s="25" t="s">
        <v>169</v>
      </c>
      <c r="H496" s="25" t="s">
        <v>177</v>
      </c>
      <c r="I496" s="25"/>
      <c r="J496" s="25"/>
      <c r="K496" s="25"/>
      <c r="L496" s="25"/>
      <c r="M496" s="25" t="s">
        <v>27</v>
      </c>
      <c r="N496" s="25" t="s">
        <v>156</v>
      </c>
      <c r="O496" s="25" t="s">
        <v>28</v>
      </c>
      <c r="P496" s="26" t="s">
        <v>58</v>
      </c>
      <c r="Q496" s="28">
        <v>66186597</v>
      </c>
      <c r="R496" s="28">
        <v>0</v>
      </c>
      <c r="S496" s="28">
        <v>0</v>
      </c>
      <c r="T496" s="28">
        <v>66186597</v>
      </c>
      <c r="U496" s="28">
        <v>0</v>
      </c>
      <c r="V496" s="28">
        <v>47310518</v>
      </c>
      <c r="W496" s="28">
        <v>18876079</v>
      </c>
      <c r="X496" s="28">
        <v>47275943</v>
      </c>
      <c r="Y496" s="28">
        <v>16616492</v>
      </c>
      <c r="Z496" s="28">
        <v>16616492</v>
      </c>
      <c r="AA496" s="28">
        <v>16616492</v>
      </c>
    </row>
    <row r="497" spans="1:27" ht="45" x14ac:dyDescent="0.25">
      <c r="A497" s="25" t="s">
        <v>128</v>
      </c>
      <c r="B497" s="26" t="s">
        <v>129</v>
      </c>
      <c r="C497" s="27" t="s">
        <v>183</v>
      </c>
      <c r="D497" s="25" t="s">
        <v>48</v>
      </c>
      <c r="E497" s="25" t="s">
        <v>180</v>
      </c>
      <c r="F497" s="25" t="s">
        <v>168</v>
      </c>
      <c r="G497" s="25" t="s">
        <v>170</v>
      </c>
      <c r="H497" s="25" t="s">
        <v>62</v>
      </c>
      <c r="I497" s="25"/>
      <c r="J497" s="25"/>
      <c r="K497" s="25"/>
      <c r="L497" s="25"/>
      <c r="M497" s="25" t="s">
        <v>27</v>
      </c>
      <c r="N497" s="25" t="s">
        <v>156</v>
      </c>
      <c r="O497" s="25" t="s">
        <v>28</v>
      </c>
      <c r="P497" s="26" t="s">
        <v>63</v>
      </c>
      <c r="Q497" s="28">
        <v>740958023</v>
      </c>
      <c r="R497" s="28">
        <v>225544178</v>
      </c>
      <c r="S497" s="28">
        <v>0</v>
      </c>
      <c r="T497" s="28">
        <v>966502201</v>
      </c>
      <c r="U497" s="28">
        <v>0</v>
      </c>
      <c r="V497" s="28">
        <v>839750854</v>
      </c>
      <c r="W497" s="28">
        <v>126751347</v>
      </c>
      <c r="X497" s="28">
        <v>562300503</v>
      </c>
      <c r="Y497" s="28">
        <v>193418728.44999999</v>
      </c>
      <c r="Z497" s="28">
        <v>193418728.44999999</v>
      </c>
      <c r="AA497" s="28">
        <v>193418728.44999999</v>
      </c>
    </row>
    <row r="498" spans="1:27" x14ac:dyDescent="0.25">
      <c r="A498" s="25" t="s">
        <v>150</v>
      </c>
      <c r="B498" s="26" t="s">
        <v>150</v>
      </c>
      <c r="C498" s="27" t="s">
        <v>150</v>
      </c>
      <c r="D498" s="25" t="s">
        <v>150</v>
      </c>
      <c r="E498" s="25" t="s">
        <v>150</v>
      </c>
      <c r="F498" s="25" t="s">
        <v>150</v>
      </c>
      <c r="G498" s="25" t="s">
        <v>150</v>
      </c>
      <c r="H498" s="25" t="s">
        <v>150</v>
      </c>
      <c r="I498" s="25" t="s">
        <v>150</v>
      </c>
      <c r="J498" s="25" t="s">
        <v>150</v>
      </c>
      <c r="K498" s="25" t="s">
        <v>150</v>
      </c>
      <c r="L498" s="25" t="s">
        <v>150</v>
      </c>
      <c r="M498" s="25" t="s">
        <v>150</v>
      </c>
      <c r="N498" s="25" t="s">
        <v>150</v>
      </c>
      <c r="O498" s="25" t="s">
        <v>150</v>
      </c>
      <c r="P498" s="26" t="s">
        <v>150</v>
      </c>
      <c r="Q498" s="28">
        <v>10317817731807</v>
      </c>
      <c r="R498" s="28">
        <v>370841822533</v>
      </c>
      <c r="S498" s="28">
        <v>278279634270</v>
      </c>
      <c r="T498" s="28">
        <v>10410379920070</v>
      </c>
      <c r="U498" s="28">
        <v>0</v>
      </c>
      <c r="V498" s="28">
        <v>9402782431652.8398</v>
      </c>
      <c r="W498" s="28">
        <v>1007597488417.16</v>
      </c>
      <c r="X498" s="28">
        <v>8233081187445.71</v>
      </c>
      <c r="Y498" s="28">
        <v>2449300664877.9399</v>
      </c>
      <c r="Z498" s="28">
        <v>2448108866481.9399</v>
      </c>
      <c r="AA498" s="28">
        <v>2448108866481.9399</v>
      </c>
    </row>
    <row r="499" spans="1:27" x14ac:dyDescent="0.25">
      <c r="A499" s="25" t="s">
        <v>150</v>
      </c>
      <c r="B499" s="31" t="s">
        <v>150</v>
      </c>
      <c r="C499" s="27" t="s">
        <v>150</v>
      </c>
      <c r="D499" s="25" t="s">
        <v>150</v>
      </c>
      <c r="E499" s="25" t="s">
        <v>150</v>
      </c>
      <c r="F499" s="25" t="s">
        <v>150</v>
      </c>
      <c r="G499" s="25" t="s">
        <v>150</v>
      </c>
      <c r="H499" s="25" t="s">
        <v>150</v>
      </c>
      <c r="I499" s="25" t="s">
        <v>150</v>
      </c>
      <c r="J499" s="25" t="s">
        <v>150</v>
      </c>
      <c r="K499" s="25" t="s">
        <v>150</v>
      </c>
      <c r="L499" s="25" t="s">
        <v>150</v>
      </c>
      <c r="M499" s="25" t="s">
        <v>150</v>
      </c>
      <c r="N499" s="25" t="s">
        <v>150</v>
      </c>
      <c r="O499" s="25" t="s">
        <v>150</v>
      </c>
      <c r="P499" s="26" t="s">
        <v>150</v>
      </c>
      <c r="Q499" s="32" t="s">
        <v>150</v>
      </c>
      <c r="R499" s="32" t="s">
        <v>150</v>
      </c>
      <c r="S499" s="32" t="s">
        <v>150</v>
      </c>
      <c r="T499" s="32" t="s">
        <v>150</v>
      </c>
      <c r="U499" s="32" t="s">
        <v>150</v>
      </c>
      <c r="V499" s="32" t="s">
        <v>150</v>
      </c>
      <c r="W499" s="32" t="s">
        <v>150</v>
      </c>
      <c r="X499" s="32" t="s">
        <v>150</v>
      </c>
      <c r="Y499" s="32" t="s">
        <v>150</v>
      </c>
      <c r="Z499" s="32" t="s">
        <v>150</v>
      </c>
      <c r="AA499" s="32" t="s">
        <v>150</v>
      </c>
    </row>
  </sheetData>
  <autoFilter ref="A4:AA499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29acbe5673ccacb05ae1fe222de23799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183acd88b6d8b91014d37bc6f2ab0c8c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76CA5C-6523-4E00-A42A-A61313FD4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Presupuesto_total</vt:lpstr>
      <vt:lpstr>Presupuesto_Regional</vt:lpstr>
      <vt:lpstr>Hoja2</vt:lpstr>
      <vt:lpstr>Hoja1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Mauricio Alejandro Rodriguez Tovar</cp:lastModifiedBy>
  <cp:revision/>
  <dcterms:created xsi:type="dcterms:W3CDTF">2024-02-01T16:09:53Z</dcterms:created>
  <dcterms:modified xsi:type="dcterms:W3CDTF">2025-05-09T14:07:29Z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