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febrero 2025/"/>
    </mc:Choice>
  </mc:AlternateContent>
  <xr:revisionPtr revIDLastSave="0" documentId="8_{54C74CB7-F8B2-4BB6-9463-2BB61AA96D9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resupuesto_total" sheetId="7" r:id="rId1"/>
    <sheet name="Presupuesto_Regional" sheetId="6" r:id="rId2"/>
    <sheet name="Hoja2" sheetId="11" state="hidden" r:id="rId3"/>
    <sheet name="Detalle" sheetId="1" r:id="rId4"/>
  </sheets>
  <definedNames>
    <definedName name="_xlnm._FilterDatabase" localSheetId="3" hidden="1">Detalle!$A$4:$AA$487</definedName>
  </definedNames>
  <calcPr calcId="191028"/>
  <pivotCaches>
    <pivotCache cacheId="9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C23" i="7" l="1"/>
  <c r="E40" i="6" l="1"/>
  <c r="D40" i="6"/>
  <c r="G6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6" i="6"/>
  <c r="D7" i="7" l="1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 l="1"/>
  <c r="T488" i="1"/>
  <c r="H40" i="6" l="1"/>
  <c r="G40" i="6"/>
</calcChain>
</file>

<file path=xl/sharedStrings.xml><?xml version="1.0" encoding="utf-8"?>
<sst xmlns="http://schemas.openxmlformats.org/spreadsheetml/2006/main" count="5823" uniqueCount="188">
  <si>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</si>
  <si>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</si>
  <si>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</si>
  <si>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</si>
  <si>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</si>
  <si>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</si>
  <si>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</si>
  <si>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</si>
  <si>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</si>
  <si>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</si>
  <si>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</si>
  <si>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</si>
  <si>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</si>
  <si>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</si>
  <si>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</si>
  <si>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</si>
  <si>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</si>
  <si>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</si>
  <si>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</si>
  <si>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</si>
  <si>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</si>
  <si>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</si>
  <si>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</si>
  <si>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</si>
  <si>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</si>
  <si>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</si>
  <si>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</si>
  <si>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</si>
  <si>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</si>
  <si>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</si>
  <si>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</si>
  <si>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</si>
  <si>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</si>
  <si>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</si>
  <si>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</si>
  <si>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</si>
  <si>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</si>
  <si>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</si>
  <si>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</si>
  <si>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</si>
  <si>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</si>
  <si>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</si>
  <si>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</si>
  <si>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</si>
  <si>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</si>
  <si>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</si>
  <si>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</si>
  <si>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</si>
  <si>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</si>
  <si>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</si>
  <si>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</si>
  <si>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</si>
  <si>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</si>
  <si>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</si>
  <si>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Nación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</si>
  <si>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</si>
  <si>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</si>
  <si>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</si>
  <si>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</si>
  <si>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</si>
  <si>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</si>
  <si>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</si>
  <si>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53105B</t>
  </si>
  <si>
    <t>5. CONVERGENCIA REGIONAL / B. ENTIDADES PÚBLICAS TERRITORIALES Y NACIONALES FORTALECIDAS</t>
  </si>
  <si>
    <t>46-02-00-005</t>
  </si>
  <si>
    <t>ICBF DIRECCIÓN REGIONAL ANTIOQUIA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</si>
  <si>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</si>
  <si>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</si>
  <si>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</si>
  <si>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</si>
  <si>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</si>
  <si>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</si>
  <si>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</si>
  <si>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</si>
  <si>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</si>
  <si>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</si>
  <si>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</si>
  <si>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</si>
  <si>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</si>
  <si>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</si>
  <si>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</si>
  <si>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</si>
  <si>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</si>
  <si>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</si>
  <si>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</si>
  <si>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</si>
  <si>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</si>
  <si>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</si>
  <si>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</si>
  <si>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</si>
  <si>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</si>
  <si>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</si>
  <si>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</si>
  <si>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</si>
  <si>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</si>
  <si>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</si>
  <si>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</si>
  <si>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</si>
  <si>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</si>
  <si>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</si>
  <si>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</si>
  <si>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</si>
  <si>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</si>
  <si>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</si>
  <si>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</si>
  <si>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</si>
  <si>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</si>
  <si>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</si>
  <si>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</si>
  <si>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</si>
  <si>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</si>
  <si>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</si>
  <si>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</si>
  <si>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</si>
  <si>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</si>
  <si>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</si>
  <si>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</si>
  <si>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</si>
  <si>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</si>
  <si>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</si>
  <si>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</si>
  <si>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</si>
  <si>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</si>
  <si>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</si>
  <si>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</si>
  <si>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</si>
  <si>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</si>
  <si>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</si>
  <si>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</si>
  <si>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</si>
  <si>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</si>
  <si>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</si>
  <si>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</si>
  <si>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</si>
  <si>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</si>
  <si>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</si>
  <si>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</si>
  <si>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</si>
  <si>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</si>
  <si>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</si>
  <si>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</si>
  <si>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</si>
  <si>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</si>
  <si>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</si>
  <si>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</si>
  <si>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</si>
  <si>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A-03-03-01-015</t>
  </si>
  <si>
    <t>ADJUDICACIÓN Y LIBERACIÓN JUDICIAL</t>
  </si>
  <si>
    <t>APR. VIGENTE - ENERO</t>
  </si>
  <si>
    <t>DIFERENCIA2</t>
  </si>
  <si>
    <t/>
  </si>
  <si>
    <t>SUB
CTA</t>
  </si>
  <si>
    <t>SOR
ORD</t>
  </si>
  <si>
    <t>SUB
ITEM</t>
  </si>
  <si>
    <t>SUB
ITEM 2</t>
  </si>
  <si>
    <t>01</t>
  </si>
  <si>
    <t>27</t>
  </si>
  <si>
    <t>02</t>
  </si>
  <si>
    <t>03</t>
  </si>
  <si>
    <t>015</t>
  </si>
  <si>
    <t>04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</si>
  <si>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</si>
  <si>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</si>
  <si>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</si>
  <si>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</si>
  <si>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</si>
  <si>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</si>
  <si>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</si>
  <si>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</si>
  <si>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</si>
  <si>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3</t>
  </si>
  <si>
    <t>704050</t>
  </si>
  <si>
    <t>5</t>
  </si>
  <si>
    <t>9</t>
  </si>
  <si>
    <t>704020</t>
  </si>
  <si>
    <t>20</t>
  </si>
  <si>
    <t>21</t>
  </si>
  <si>
    <t>704080</t>
  </si>
  <si>
    <t>704040</t>
  </si>
  <si>
    <t>16</t>
  </si>
  <si>
    <t>4699</t>
  </si>
  <si>
    <t>Suma de APR. VIGENTE</t>
  </si>
  <si>
    <t>Vigencia 2024 - Cierre Julio</t>
  </si>
  <si>
    <t>C-4699-1500-3-53105B</t>
  </si>
  <si>
    <t>Vigencia 2025 - CIERRE ENERO</t>
  </si>
  <si>
    <t>APR. VIGENTE - FEBRERO2</t>
  </si>
  <si>
    <t>Enero-Febrero</t>
  </si>
  <si>
    <t>APROPIACIÓN FEBRERO2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</si>
</sst>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vertical="center" wrapText="1" readingOrder="1"/>
    </xf>
    <xf numFmtId="164" fontId="12" fillId="0" borderId="1" xfId="0" applyNumberFormat="1" applyFont="1" applyBorder="1" applyAlignment="1">
      <alignment horizontal="right" vertical="center" wrapText="1" readingOrder="1"/>
    </xf>
    <xf numFmtId="43" fontId="0" fillId="0" borderId="0" xfId="0" applyNumberFormat="1"/>
    <xf numFmtId="0" fontId="1" fillId="0" borderId="0" xfId="0" pivotButton="1" applyFont="1"/>
    <xf numFmtId="164" fontId="1" fillId="0" borderId="0" xfId="0" applyNumberFormat="1" applyFont="1"/>
    <xf numFmtId="4" fontId="1" fillId="0" borderId="0" xfId="0" applyNumberFormat="1" applyFont="1"/>
    <xf numFmtId="8" fontId="1" fillId="0" borderId="0" xfId="0" applyNumberFormat="1" applyFont="1"/>
    <xf numFmtId="43" fontId="1" fillId="0" borderId="0" xfId="0" applyNumberFormat="1" applyFont="1" applyAlignment="1">
      <alignment horizontal="center" vertical="center"/>
    </xf>
    <xf numFmtId="7" fontId="1" fillId="0" borderId="0" xfId="0" applyNumberFormat="1" applyFont="1"/>
    <xf numFmtId="0" fontId="1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/>
    </xf>
    <xf numFmtId="0" fontId="13" fillId="2" borderId="2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7.431957754627" createdVersion="8" refreshedVersion="8" minRefreshableVersion="3" recordCount="481" xr:uid="{D16F29CF-E589-4B53-96BD-AE2565280602}">
  <cacheSource type="worksheet">
    <worksheetSource ref="A4:AA485" sheet="Detalle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17">
        <s v="SALARIO"/>
        <s v="CONTRIBUCIONES INHERENTES A LA NÓMINA"/>
        <s v="REMUNERACIONES NO CONSTITUTIVAS DE FACTOR SALARIAL"/>
        <s v="ADQUISICIÓN DE BIENES  Y SERVICIOS"/>
        <s v="MESADAS PENSIONALES (DE PENSIONES)"/>
        <s v="INCAPACIDADES Y LICENCIAS DE MATERNIDAD Y PATERNIDAD (NO DE PENSIONES)"/>
        <s v="SENTENCIAS Y CONCILIACIONES"/>
        <s v="PRÉSTAMOS POR CALAMIDAD DOMÉSTICA"/>
        <s v="IMPUESTOS"/>
        <s v="CUOTA DE FISCALIZACIÓN Y AUDITAJE"/>
        <s v="7. ACTORES DIFERENCIALES PARA EL CAMBIO / 5. CONSOLIDACIÓN DEL SISTEMA NACIONAL DE BIENESTAR FAMILIAR Y DEL GASTO PÚBLICO PARA LA NIÑEZ"/>
        <s v="3. DERECHO HUMANO A LA ALIMENTACIÓN / B. ENTORNOS DE DESARROLLO QUE INCENTIVEN LA ALIMENTACIÓN SALUDABLE Y ADECUADA"/>
        <s v="7. ACTORES DIFERENCIALES PARA EL CAMBIO / 2. UNIVERSALIZACIÓN DE LA ATENCIÓN INTEGRAL A LA PRIMERA INFANCIA EN LOS TERRITORIOS CON MAYOR RIESGO DE VULNERACIÓN DE DERECHOS PARA LA NIÑEZ"/>
        <s v="7. ACTORES DIFERENCIALES PARA EL CAMBIO / 8. EL INSTITUTO COLOMBIANO DE BIENESTAR FAMILIAR COMO IMPULSOR DE PROYECTOS DE VIDA"/>
        <s v="7. ACTORES DIFERENCIALES PARA EL CAMBIO / 4. FORTALECIMIENTO DE LAS FAMILIAS Y LAS COMUNIDADES"/>
        <s v="5. CONVERGENCIA REGIONAL / B. ENTIDADES PÚBLICAS TERRITORIALES Y NACIONALES FORTALECIDAS"/>
        <s v="ADJUDICACIÓN Y LIBERACIÓN JUDICIAL"/>
      </sharedItems>
    </cacheField>
    <cacheField name="APR. INICIAL" numFmtId="164">
      <sharedItems containsSemiMixedTypes="0" containsString="0" containsNumber="1" containsInteger="1" minValue="0" maxValue="637201550000"/>
    </cacheField>
    <cacheField name="APR. ADICIONADA" numFmtId="164">
      <sharedItems containsSemiMixedTypes="0" containsString="0" containsNumber="1" containsInteger="1" minValue="0" maxValue="25133106740"/>
    </cacheField>
    <cacheField name="APR. REDUCIDA" numFmtId="164">
      <sharedItems containsSemiMixedTypes="0" containsString="0" containsNumber="1" containsInteger="1" minValue="0" maxValue="25133106740"/>
    </cacheField>
    <cacheField name="APR. VIGENTE" numFmtId="164">
      <sharedItems containsSemiMixedTypes="0" containsString="0" containsNumber="1" containsInteger="1" minValue="579400" maxValue="637201550000"/>
    </cacheField>
    <cacheField name="APR BLOQUEADA" numFmtId="164">
      <sharedItems containsSemiMixedTypes="0" containsString="0" containsNumber="1" containsInteger="1" minValue="0" maxValue="0"/>
    </cacheField>
    <cacheField name="CDP" numFmtId="164">
      <sharedItems containsSemiMixedTypes="0" containsString="0" containsNumber="1" minValue="0" maxValue="637201550000"/>
    </cacheField>
    <cacheField name="APR. DISPONIBLE" numFmtId="164">
      <sharedItems containsSemiMixedTypes="0" containsString="0" containsNumber="1" minValue="0" maxValue="291391150741"/>
    </cacheField>
    <cacheField name="COMPROMISO" numFmtId="164">
      <sharedItems containsSemiMixedTypes="0" containsString="0" containsNumber="1" minValue="0" maxValue="215048900904"/>
    </cacheField>
    <cacheField name="OBLIGACION" numFmtId="164">
      <sharedItems containsSemiMixedTypes="0" containsString="0" containsNumber="1" minValue="0" maxValue="35214754874"/>
    </cacheField>
    <cacheField name="ORDEN PAGO" numFmtId="164">
      <sharedItems containsSemiMixedTypes="0" containsString="0" containsNumber="1" minValue="0" maxValue="35214754874"/>
    </cacheField>
    <cacheField name="PAGOS" numFmtId="164">
      <sharedItems containsSemiMixedTypes="0" containsString="0" containsNumber="1" minValue="0" maxValue="352147548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1">
  <r>
    <s v="46-02-00-001"/>
    <s v="ICBF SEDE DE LA DIRECCION GENERAL"/>
    <s v="A-01-01-01"/>
    <s v="A"/>
    <s v="01"/>
    <s v="01"/>
    <s v="01"/>
    <m/>
    <m/>
    <m/>
    <m/>
    <m/>
    <s v="Propios"/>
    <s v="27"/>
    <s v="CSF"/>
    <x v="0"/>
    <n v="637201550000"/>
    <n v="0"/>
    <n v="0"/>
    <n v="637201550000"/>
    <n v="0"/>
    <n v="637201550000"/>
    <n v="0"/>
    <n v="35214754874"/>
    <n v="35214754874"/>
    <n v="35214754874"/>
    <n v="35214754874"/>
  </r>
  <r>
    <s v="46-02-00-001"/>
    <s v="ICBF SEDE DE LA DIRECCION GENERAL"/>
    <s v="A-01-01-02"/>
    <s v="A"/>
    <s v="01"/>
    <s v="01"/>
    <s v="02"/>
    <m/>
    <m/>
    <m/>
    <m/>
    <m/>
    <s v="Propios"/>
    <s v="27"/>
    <s v="CSF"/>
    <x v="1"/>
    <n v="220735470000"/>
    <n v="0"/>
    <n v="0"/>
    <n v="220735470000"/>
    <n v="0"/>
    <n v="220735470000"/>
    <n v="0"/>
    <n v="396739939"/>
    <n v="389997339"/>
    <n v="389997339"/>
    <n v="389997339"/>
  </r>
  <r>
    <s v="46-02-00-001"/>
    <s v="ICBF SEDE DE LA DIRECCION GENERAL"/>
    <s v="A-01-01-03"/>
    <s v="A"/>
    <s v="01"/>
    <s v="01"/>
    <s v="03"/>
    <m/>
    <m/>
    <m/>
    <m/>
    <m/>
    <s v="Propios"/>
    <s v="27"/>
    <s v="CSF"/>
    <x v="2"/>
    <n v="52057310000"/>
    <n v="0"/>
    <n v="0"/>
    <n v="52057310000"/>
    <n v="0"/>
    <n v="52057310000"/>
    <n v="0"/>
    <n v="1329918858"/>
    <n v="1329918858"/>
    <n v="1329918858"/>
    <n v="1329918858"/>
  </r>
  <r>
    <s v="46-02-00-001"/>
    <s v="ICBF SEDE DE LA DIRECCION GENERAL"/>
    <s v="A-02"/>
    <s v="A"/>
    <s v="02"/>
    <m/>
    <m/>
    <m/>
    <m/>
    <m/>
    <m/>
    <m/>
    <s v="Propios"/>
    <s v="27"/>
    <s v="CSF"/>
    <x v="3"/>
    <n v="38514730417"/>
    <n v="0"/>
    <n v="280426115"/>
    <n v="38234304302"/>
    <n v="0"/>
    <n v="27710454189"/>
    <n v="10523850113"/>
    <n v="11576363456"/>
    <n v="28910379"/>
    <n v="28910379"/>
    <n v="28910379"/>
  </r>
  <r>
    <s v="46-02-00-001"/>
    <s v="ICBF SEDE DE LA DIRECCION GENERAL"/>
    <s v="A-03-04-02-001"/>
    <s v="A"/>
    <s v="03"/>
    <s v="04"/>
    <s v="02"/>
    <s v="001"/>
    <m/>
    <m/>
    <m/>
    <m/>
    <s v="Propios"/>
    <s v="27"/>
    <s v="CSF"/>
    <x v="4"/>
    <n v="105525916"/>
    <n v="0"/>
    <n v="0"/>
    <n v="105525916"/>
    <n v="0"/>
    <n v="105525916"/>
    <n v="0"/>
    <n v="4270500"/>
    <n v="4270500"/>
    <n v="4270500"/>
    <n v="4270500"/>
  </r>
  <r>
    <s v="46-02-00-001"/>
    <s v="ICBF SEDE DE LA DIRECCION GENERAL"/>
    <s v="A-03-04-02-012"/>
    <s v="A"/>
    <s v="03"/>
    <s v="04"/>
    <s v="02"/>
    <s v="012"/>
    <m/>
    <m/>
    <m/>
    <m/>
    <s v="Propios"/>
    <s v="27"/>
    <s v="CSF"/>
    <x v="5"/>
    <n v="5502000000"/>
    <n v="0"/>
    <n v="0"/>
    <n v="5502000000"/>
    <n v="0"/>
    <n v="5502000000"/>
    <n v="0"/>
    <n v="309308582"/>
    <n v="309308582"/>
    <n v="309308582"/>
    <n v="309308582"/>
  </r>
  <r>
    <s v="46-02-00-001"/>
    <s v="ICBF SEDE DE LA DIRECCION GENERAL"/>
    <s v="A-03-10"/>
    <s v="A"/>
    <s v="03"/>
    <s v="10"/>
    <m/>
    <m/>
    <m/>
    <m/>
    <m/>
    <m/>
    <s v="Propios"/>
    <s v="27"/>
    <s v="CSF"/>
    <x v="6"/>
    <n v="6937250286"/>
    <n v="0"/>
    <n v="0"/>
    <n v="6937250286"/>
    <n v="0"/>
    <n v="6500000000"/>
    <n v="437250286"/>
    <n v="0"/>
    <n v="0"/>
    <n v="0"/>
    <n v="0"/>
  </r>
  <r>
    <s v="46-02-00-001"/>
    <s v="ICBF SEDE DE LA DIRECCION GENERAL"/>
    <s v="A-06-01-04-004"/>
    <s v="A"/>
    <s v="06"/>
    <s v="01"/>
    <s v="04"/>
    <s v="004"/>
    <m/>
    <m/>
    <m/>
    <m/>
    <s v="Propios"/>
    <s v="27"/>
    <s v="CSF"/>
    <x v="7"/>
    <n v="79730600"/>
    <n v="0"/>
    <n v="0"/>
    <n v="79730600"/>
    <n v="0"/>
    <n v="0"/>
    <n v="79730600"/>
    <n v="0"/>
    <n v="0"/>
    <n v="0"/>
    <n v="0"/>
  </r>
  <r>
    <s v="46-02-00-001"/>
    <s v="ICBF SEDE DE LA DIRECCION GENERAL"/>
    <s v="A-08-01"/>
    <s v="A"/>
    <s v="08"/>
    <s v="01"/>
    <m/>
    <m/>
    <m/>
    <m/>
    <m/>
    <m/>
    <s v="Propios"/>
    <s v="27"/>
    <s v="CSF"/>
    <x v="8"/>
    <n v="1128038574"/>
    <n v="0"/>
    <n v="16000"/>
    <n v="1128022574"/>
    <n v="0"/>
    <n v="0"/>
    <n v="1128022574"/>
    <n v="0"/>
    <n v="0"/>
    <n v="0"/>
    <n v="0"/>
  </r>
  <r>
    <s v="46-02-00-001"/>
    <s v="ICBF SEDE DE LA DIRECCION GENERAL"/>
    <s v="A-08-04-01"/>
    <s v="A"/>
    <s v="08"/>
    <s v="04"/>
    <s v="01"/>
    <m/>
    <m/>
    <m/>
    <m/>
    <m/>
    <s v="Propios"/>
    <s v="27"/>
    <s v="CSF"/>
    <x v="9"/>
    <n v="23294824198"/>
    <n v="0"/>
    <n v="0"/>
    <n v="23294824198"/>
    <n v="0"/>
    <n v="0"/>
    <n v="23294824198"/>
    <n v="0"/>
    <n v="0"/>
    <n v="0"/>
    <n v="0"/>
  </r>
  <r>
    <s v="46-02-00-001"/>
    <s v="ICBF SEDE DE LA DIRECCION GENERAL"/>
    <s v="C-4602-1500-3-704050"/>
    <s v="C"/>
    <s v="4602"/>
    <s v="1500"/>
    <s v="3"/>
    <s v="704050"/>
    <m/>
    <m/>
    <m/>
    <m/>
    <s v="Propios"/>
    <s v="27"/>
    <s v="CSF"/>
    <x v="10"/>
    <n v="8474015500"/>
    <n v="0"/>
    <n v="0"/>
    <n v="8474015500"/>
    <n v="0"/>
    <n v="6061213500"/>
    <n v="2412802000"/>
    <n v="5161807939"/>
    <n v="0"/>
    <n v="0"/>
    <n v="0"/>
  </r>
  <r>
    <s v="46-02-00-001"/>
    <s v="ICBF SEDE DE LA DIRECCION GENERAL"/>
    <s v="C-4602-1500-5-30205B"/>
    <s v="C"/>
    <s v="4602"/>
    <s v="1500"/>
    <s v="5"/>
    <s v="30205B"/>
    <m/>
    <m/>
    <m/>
    <m/>
    <s v="Propios"/>
    <s v="27"/>
    <s v="CSF"/>
    <x v="11"/>
    <n v="223591105149"/>
    <n v="0"/>
    <n v="0"/>
    <n v="223591105149"/>
    <n v="0"/>
    <n v="206650310386"/>
    <n v="16940794763"/>
    <n v="204120084499"/>
    <n v="0"/>
    <n v="0"/>
    <n v="0"/>
  </r>
  <r>
    <s v="46-02-00-001"/>
    <s v="ICBF SEDE DE LA DIRECCION GENERAL"/>
    <s v="C-4602-1500-9-704020"/>
    <s v="C"/>
    <s v="4602"/>
    <s v="1500"/>
    <s v="9"/>
    <s v="704020"/>
    <m/>
    <m/>
    <m/>
    <m/>
    <s v="Nación"/>
    <s v="10"/>
    <s v="CSF"/>
    <x v="12"/>
    <n v="178181191303"/>
    <n v="159687321"/>
    <n v="6624284104"/>
    <n v="171716594520"/>
    <n v="0"/>
    <n v="51047232297.980003"/>
    <n v="120669362222.02"/>
    <n v="432388373.79000002"/>
    <n v="0"/>
    <n v="0"/>
    <n v="0"/>
  </r>
  <r>
    <s v="46-02-00-001"/>
    <s v="ICBF SEDE DE LA DIRECCION GENERAL"/>
    <s v="C-4602-1500-9-704020"/>
    <s v="C"/>
    <s v="4602"/>
    <s v="1500"/>
    <s v="9"/>
    <s v="704020"/>
    <m/>
    <m/>
    <m/>
    <m/>
    <s v="Propios"/>
    <s v="20"/>
    <s v="CSF"/>
    <x v="12"/>
    <n v="11701345021"/>
    <n v="0"/>
    <n v="0"/>
    <n v="11701345021"/>
    <n v="0"/>
    <n v="0"/>
    <n v="11701345021"/>
    <n v="0"/>
    <n v="0"/>
    <n v="0"/>
    <n v="0"/>
  </r>
  <r>
    <s v="46-02-00-001"/>
    <s v="ICBF SEDE DE LA DIRECCION GENERAL"/>
    <s v="C-4602-1500-9-704020"/>
    <s v="C"/>
    <s v="4602"/>
    <s v="1500"/>
    <s v="9"/>
    <s v="704020"/>
    <m/>
    <m/>
    <m/>
    <m/>
    <s v="Propios"/>
    <s v="27"/>
    <s v="CSF"/>
    <x v="12"/>
    <n v="42612175897"/>
    <n v="0"/>
    <n v="25133106740"/>
    <n v="17479069157"/>
    <n v="0"/>
    <n v="11794209886"/>
    <n v="5684859271"/>
    <n v="10942234410"/>
    <n v="0"/>
    <n v="0"/>
    <n v="0"/>
  </r>
  <r>
    <s v="46-02-00-001"/>
    <s v="ICBF SEDE DE LA DIRECCION GENERAL"/>
    <s v="C-4602-1500-9-704080"/>
    <s v="C"/>
    <s v="4602"/>
    <s v="1500"/>
    <s v="9"/>
    <s v="704080"/>
    <m/>
    <m/>
    <m/>
    <m/>
    <s v="Nación"/>
    <s v="10"/>
    <s v="CSF"/>
    <x v="13"/>
    <n v="106801320981"/>
    <n v="0"/>
    <n v="114110056"/>
    <n v="106687210925"/>
    <n v="0"/>
    <n v="17908267416.349998"/>
    <n v="88778943508.649994"/>
    <n v="7626101400.3199997"/>
    <n v="0"/>
    <n v="0"/>
    <n v="0"/>
  </r>
  <r>
    <s v="46-02-00-001"/>
    <s v="ICBF SEDE DE LA DIRECCION GENERAL"/>
    <s v="C-4602-1500-9-704080"/>
    <s v="C"/>
    <s v="4602"/>
    <s v="1500"/>
    <s v="9"/>
    <s v="704080"/>
    <m/>
    <m/>
    <m/>
    <m/>
    <s v="Propios"/>
    <s v="27"/>
    <s v="CSF"/>
    <x v="13"/>
    <n v="143498613030"/>
    <n v="0"/>
    <n v="0"/>
    <n v="143498613030"/>
    <n v="0"/>
    <n v="10068373978"/>
    <n v="133430239052"/>
    <n v="7391482164"/>
    <n v="0"/>
    <n v="0"/>
    <n v="0"/>
  </r>
  <r>
    <s v="46-02-00-001"/>
    <s v="ICBF SEDE DE LA DIRECCION GENERAL"/>
    <s v="C-4602-1500-10-704040"/>
    <s v="C"/>
    <s v="4602"/>
    <s v="1500"/>
    <s v="10"/>
    <s v="704040"/>
    <m/>
    <m/>
    <m/>
    <m/>
    <s v="Nación"/>
    <s v="16"/>
    <s v="CSF"/>
    <x v="14"/>
    <n v="22428503682"/>
    <n v="0"/>
    <n v="0"/>
    <n v="22428503682"/>
    <n v="0"/>
    <n v="0"/>
    <n v="22428503682"/>
    <n v="0"/>
    <n v="0"/>
    <n v="0"/>
    <n v="0"/>
  </r>
  <r>
    <s v="46-02-00-001"/>
    <s v="ICBF SEDE DE LA DIRECCION GENERAL"/>
    <s v="C-4602-1500-10-704040"/>
    <s v="C"/>
    <s v="4602"/>
    <s v="1500"/>
    <s v="10"/>
    <s v="704040"/>
    <m/>
    <m/>
    <m/>
    <m/>
    <s v="Propios"/>
    <s v="21"/>
    <s v="CSF"/>
    <x v="14"/>
    <n v="15772408493"/>
    <n v="0"/>
    <n v="0"/>
    <n v="15772408493"/>
    <n v="0"/>
    <n v="0"/>
    <n v="15772408493"/>
    <n v="0"/>
    <n v="0"/>
    <n v="0"/>
    <n v="0"/>
  </r>
  <r>
    <s v="46-02-00-001"/>
    <s v="ICBF SEDE DE LA DIRECCION GENERAL"/>
    <s v="C-4602-1500-10-704040"/>
    <s v="C"/>
    <s v="4602"/>
    <s v="1500"/>
    <s v="10"/>
    <s v="704040"/>
    <m/>
    <m/>
    <m/>
    <m/>
    <s v="Propios"/>
    <s v="27"/>
    <s v="CSF"/>
    <x v="14"/>
    <n v="216162824235"/>
    <n v="0"/>
    <n v="681111955"/>
    <n v="215481712280"/>
    <n v="0"/>
    <n v="132780297994.61"/>
    <n v="82701414285.389999"/>
    <n v="46512206910.25"/>
    <n v="0"/>
    <n v="0"/>
    <n v="0"/>
  </r>
  <r>
    <s v="46-02-00-001"/>
    <s v="ICBF SEDE DE LA DIRECCION GENERAL"/>
    <s v="C-4699-1500-1-704080"/>
    <s v="C"/>
    <s v="4699"/>
    <s v="1500"/>
    <s v="1"/>
    <s v="704080"/>
    <m/>
    <m/>
    <m/>
    <m/>
    <s v="Propios"/>
    <s v="27"/>
    <s v="CSF"/>
    <x v="13"/>
    <n v="75891631729"/>
    <n v="0"/>
    <n v="32000"/>
    <n v="75891599729"/>
    <n v="0"/>
    <n v="55943257556"/>
    <n v="19948342173"/>
    <n v="16112026326"/>
    <n v="0"/>
    <n v="0"/>
    <n v="0"/>
  </r>
  <r>
    <s v="46-02-00-001"/>
    <s v="ICBF SEDE DE LA DIRECCION GENERAL"/>
    <s v="C-4699-1500-3-53105B"/>
    <s v="C"/>
    <s v="4699"/>
    <s v="1500"/>
    <s v="3"/>
    <s v="53105B"/>
    <m/>
    <m/>
    <m/>
    <m/>
    <s v="Propios"/>
    <s v="27"/>
    <s v="CSF"/>
    <x v="15"/>
    <n v="331522124739"/>
    <n v="1908324059"/>
    <n v="14471833839"/>
    <n v="318958614959"/>
    <n v="0"/>
    <n v="260461425059.53"/>
    <n v="58497189899.470001"/>
    <n v="63787550251.900002"/>
    <n v="84272057"/>
    <n v="84272057"/>
    <n v="84272057"/>
  </r>
  <r>
    <s v="46-02-00-005"/>
    <s v="ICBF DIRECCIÓN REGIONAL ANTIOQUIA"/>
    <s v="A-02"/>
    <s v="A"/>
    <s v="02"/>
    <m/>
    <m/>
    <m/>
    <m/>
    <m/>
    <m/>
    <m/>
    <s v="Propios"/>
    <s v="27"/>
    <s v="CSF"/>
    <x v="3"/>
    <n v="1023726489"/>
    <n v="0"/>
    <n v="0"/>
    <n v="1023726489"/>
    <n v="0"/>
    <n v="1023726489"/>
    <n v="0"/>
    <n v="0"/>
    <n v="0"/>
    <n v="0"/>
    <n v="0"/>
  </r>
  <r>
    <s v="46-02-00-005"/>
    <s v="ICBF DIRECCIÓN REGIONAL ANTIOQUIA"/>
    <s v="A-08-01"/>
    <s v="A"/>
    <s v="08"/>
    <s v="01"/>
    <m/>
    <m/>
    <m/>
    <m/>
    <m/>
    <m/>
    <s v="Propios"/>
    <s v="27"/>
    <s v="CSF"/>
    <x v="8"/>
    <n v="737139774"/>
    <n v="0"/>
    <n v="0"/>
    <n v="737139774"/>
    <n v="0"/>
    <n v="737139774"/>
    <n v="0"/>
    <n v="19981398"/>
    <n v="0"/>
    <n v="0"/>
    <n v="0"/>
  </r>
  <r>
    <s v="46-02-00-005"/>
    <s v="ICBF DIRECCIÓN REGIONAL ANTIOQUIA"/>
    <s v="C-4602-1500-3-704050"/>
    <s v="C"/>
    <s v="4602"/>
    <s v="1500"/>
    <s v="3"/>
    <s v="704050"/>
    <m/>
    <m/>
    <m/>
    <m/>
    <s v="Propios"/>
    <s v="27"/>
    <s v="CSF"/>
    <x v="10"/>
    <n v="1011091750"/>
    <n v="0"/>
    <n v="0"/>
    <n v="1011091750"/>
    <n v="0"/>
    <n v="405709250"/>
    <n v="605382500"/>
    <n v="387820679"/>
    <n v="0"/>
    <n v="0"/>
    <n v="0"/>
  </r>
  <r>
    <s v="46-02-00-005"/>
    <s v="ICBF DIRECCIÓN REGIONAL ANTIOQUIA"/>
    <s v="C-4602-1500-5-30205B"/>
    <s v="C"/>
    <s v="4602"/>
    <s v="1500"/>
    <s v="5"/>
    <s v="30205B"/>
    <m/>
    <m/>
    <m/>
    <m/>
    <s v="Propios"/>
    <s v="27"/>
    <s v="CSF"/>
    <x v="11"/>
    <n v="2933315118"/>
    <n v="0"/>
    <n v="0"/>
    <n v="2933315118"/>
    <n v="0"/>
    <n v="91752000"/>
    <n v="2841563118"/>
    <n v="0"/>
    <n v="0"/>
    <n v="0"/>
    <n v="0"/>
  </r>
  <r>
    <s v="46-02-00-005"/>
    <s v="ICBF DIRECCIÓN REGIONAL ANTIOQUIA"/>
    <s v="C-4602-1500-9-704020"/>
    <s v="C"/>
    <s v="4602"/>
    <s v="1500"/>
    <s v="9"/>
    <s v="704020"/>
    <m/>
    <m/>
    <m/>
    <m/>
    <s v="Nación"/>
    <s v="10"/>
    <s v="CSF"/>
    <x v="12"/>
    <n v="429003079854"/>
    <n v="0"/>
    <n v="0"/>
    <n v="429003079854"/>
    <n v="0"/>
    <n v="137611929113"/>
    <n v="291391150741"/>
    <n v="137611929113"/>
    <n v="0"/>
    <n v="0"/>
    <n v="0"/>
  </r>
  <r>
    <s v="46-02-00-005"/>
    <s v="ICBF DIRECCIÓN REGIONAL ANTIOQUIA"/>
    <s v="C-4602-1500-9-704020"/>
    <s v="C"/>
    <s v="4602"/>
    <s v="1500"/>
    <s v="9"/>
    <s v="704020"/>
    <m/>
    <m/>
    <m/>
    <m/>
    <s v="Propios"/>
    <s v="20"/>
    <s v="CSF"/>
    <x v="12"/>
    <n v="4884639502"/>
    <n v="0"/>
    <n v="0"/>
    <n v="4884639502"/>
    <n v="0"/>
    <n v="3341358641"/>
    <n v="1543280861"/>
    <n v="2525721784"/>
    <n v="0"/>
    <n v="0"/>
    <n v="0"/>
  </r>
  <r>
    <s v="46-02-00-005"/>
    <s v="ICBF DIRECCIÓN REGIONAL ANTIOQUIA"/>
    <s v="C-4602-1500-9-704020"/>
    <s v="C"/>
    <s v="4602"/>
    <s v="1500"/>
    <s v="9"/>
    <s v="704020"/>
    <m/>
    <m/>
    <m/>
    <m/>
    <s v="Propios"/>
    <s v="27"/>
    <s v="CSF"/>
    <x v="12"/>
    <n v="1783385130"/>
    <n v="0"/>
    <n v="0"/>
    <n v="1783385130"/>
    <n v="0"/>
    <n v="958085859"/>
    <n v="825299271"/>
    <n v="765789325"/>
    <n v="0"/>
    <n v="0"/>
    <n v="0"/>
  </r>
  <r>
    <s v="46-02-00-005"/>
    <s v="ICBF DIRECCIÓN REGIONAL ANTIOQUIA"/>
    <s v="C-4602-1500-9-704080"/>
    <s v="C"/>
    <s v="4602"/>
    <s v="1500"/>
    <s v="9"/>
    <s v="704080"/>
    <m/>
    <m/>
    <m/>
    <m/>
    <s v="Nación"/>
    <s v="10"/>
    <s v="CSF"/>
    <x v="13"/>
    <n v="1253141662"/>
    <n v="0"/>
    <n v="0"/>
    <n v="1253141662"/>
    <n v="0"/>
    <n v="196478580"/>
    <n v="1056663082"/>
    <n v="0"/>
    <n v="0"/>
    <n v="0"/>
    <n v="0"/>
  </r>
  <r>
    <s v="46-02-00-005"/>
    <s v="ICBF DIRECCIÓN REGIONAL ANTIOQUIA"/>
    <s v="C-4602-1500-9-704080"/>
    <s v="C"/>
    <s v="4602"/>
    <s v="1500"/>
    <s v="9"/>
    <s v="704080"/>
    <m/>
    <m/>
    <m/>
    <m/>
    <s v="Propios"/>
    <s v="27"/>
    <s v="CSF"/>
    <x v="13"/>
    <n v="45657682616"/>
    <n v="0"/>
    <n v="0"/>
    <n v="45657682616"/>
    <n v="0"/>
    <n v="31445174358"/>
    <n v="14212508258"/>
    <n v="18124728514"/>
    <n v="0"/>
    <n v="0"/>
    <n v="0"/>
  </r>
  <r>
    <s v="46-02-00-005"/>
    <s v="ICBF DIRECCIÓN REGIONAL ANTIOQUIA"/>
    <s v="C-4602-1500-10-704040"/>
    <s v="C"/>
    <s v="4602"/>
    <s v="1500"/>
    <s v="10"/>
    <s v="704040"/>
    <m/>
    <m/>
    <m/>
    <m/>
    <s v="Nación"/>
    <s v="16"/>
    <s v="CSF"/>
    <x v="14"/>
    <n v="20871483011"/>
    <n v="0"/>
    <n v="0"/>
    <n v="20871483011"/>
    <n v="0"/>
    <n v="0"/>
    <n v="20871483011"/>
    <n v="0"/>
    <n v="0"/>
    <n v="0"/>
    <n v="0"/>
  </r>
  <r>
    <s v="46-02-00-005"/>
    <s v="ICBF DIRECCIÓN REGIONAL ANTIOQUIA"/>
    <s v="C-4602-1500-10-704040"/>
    <s v="C"/>
    <s v="4602"/>
    <s v="1500"/>
    <s v="10"/>
    <s v="704040"/>
    <m/>
    <m/>
    <m/>
    <m/>
    <s v="Propios"/>
    <s v="21"/>
    <s v="CSF"/>
    <x v="14"/>
    <n v="12632107736"/>
    <n v="0"/>
    <n v="0"/>
    <n v="12632107736"/>
    <n v="0"/>
    <n v="7472159443"/>
    <n v="5159948293"/>
    <n v="3193982703"/>
    <n v="0"/>
    <n v="0"/>
    <n v="0"/>
  </r>
  <r>
    <s v="46-02-00-005"/>
    <s v="ICBF DIRECCIÓN REGIONAL ANTIOQUIA"/>
    <s v="C-4602-1500-10-704040"/>
    <s v="C"/>
    <s v="4602"/>
    <s v="1500"/>
    <s v="10"/>
    <s v="704040"/>
    <m/>
    <m/>
    <m/>
    <m/>
    <s v="Propios"/>
    <s v="27"/>
    <s v="CSF"/>
    <x v="14"/>
    <n v="121864308174"/>
    <n v="231414773"/>
    <n v="0"/>
    <n v="122095722947"/>
    <n v="0"/>
    <n v="76754786441"/>
    <n v="45340936506"/>
    <n v="76192168898.649994"/>
    <n v="14172336290.65"/>
    <n v="14172336290.65"/>
    <n v="14172336290.65"/>
  </r>
  <r>
    <s v="46-02-00-005"/>
    <s v="ICBF DIRECCIÓN REGIONAL ANTIOQUIA"/>
    <s v="C-4699-1500-1-704080"/>
    <s v="C"/>
    <s v="4699"/>
    <s v="1500"/>
    <s v="1"/>
    <s v="704080"/>
    <m/>
    <m/>
    <m/>
    <m/>
    <s v="Propios"/>
    <s v="27"/>
    <s v="CSF"/>
    <x v="13"/>
    <n v="194731353"/>
    <n v="0"/>
    <n v="0"/>
    <n v="194731353"/>
    <n v="0"/>
    <n v="138773703"/>
    <n v="55957650"/>
    <n v="85961600"/>
    <n v="0"/>
    <n v="0"/>
    <n v="0"/>
  </r>
  <r>
    <s v="46-02-00-005"/>
    <s v="ICBF DIRECCIÓN REGIONAL ANTIOQUIA"/>
    <s v="C-4699-1500-3-53105B"/>
    <s v="C"/>
    <s v="4699"/>
    <s v="1500"/>
    <s v="3"/>
    <s v="53105B"/>
    <m/>
    <m/>
    <m/>
    <m/>
    <s v="Propios"/>
    <s v="27"/>
    <s v="CSF"/>
    <x v="15"/>
    <n v="5540646738"/>
    <n v="927649840"/>
    <n v="0"/>
    <n v="6468296578"/>
    <n v="0"/>
    <n v="5568884072"/>
    <n v="899412506"/>
    <n v="5135298287"/>
    <n v="92030243.049999997"/>
    <n v="92030243.049999997"/>
    <n v="92030243.049999997"/>
  </r>
  <r>
    <s v="46-02-00-008"/>
    <s v="ICBF DIRECCIÓN REGIONAL ATLANTICO"/>
    <s v="A-02"/>
    <s v="A"/>
    <s v="02"/>
    <m/>
    <m/>
    <m/>
    <m/>
    <m/>
    <m/>
    <m/>
    <s v="Propios"/>
    <s v="27"/>
    <s v="CSF"/>
    <x v="3"/>
    <n v="764388243"/>
    <n v="0"/>
    <n v="0"/>
    <n v="764388243"/>
    <n v="0"/>
    <n v="764388243"/>
    <n v="0"/>
    <n v="599620"/>
    <n v="0"/>
    <n v="0"/>
    <n v="0"/>
  </r>
  <r>
    <s v="46-02-00-008"/>
    <s v="ICBF DIRECCIÓN REGIONAL ATLANTICO"/>
    <s v="A-08-01"/>
    <s v="A"/>
    <s v="08"/>
    <s v="01"/>
    <m/>
    <m/>
    <m/>
    <m/>
    <m/>
    <m/>
    <s v="Propios"/>
    <s v="27"/>
    <s v="CSF"/>
    <x v="8"/>
    <n v="225149904"/>
    <n v="0"/>
    <n v="0"/>
    <n v="225149904"/>
    <n v="0"/>
    <n v="225149904"/>
    <n v="0"/>
    <n v="0"/>
    <n v="0"/>
    <n v="0"/>
    <n v="0"/>
  </r>
  <r>
    <s v="46-02-00-008"/>
    <s v="ICBF DIRECCIÓN REGIONAL ATLANTICO"/>
    <s v="C-4602-1500-3-704050"/>
    <s v="C"/>
    <s v="4602"/>
    <s v="1500"/>
    <s v="3"/>
    <s v="704050"/>
    <m/>
    <m/>
    <m/>
    <m/>
    <s v="Propios"/>
    <s v="27"/>
    <s v="CSF"/>
    <x v="10"/>
    <n v="302961750"/>
    <n v="0"/>
    <n v="0"/>
    <n v="302961750"/>
    <n v="0"/>
    <n v="198584000"/>
    <n v="104377750"/>
    <n v="100425000"/>
    <n v="0"/>
    <n v="0"/>
    <n v="0"/>
  </r>
  <r>
    <s v="46-02-00-008"/>
    <s v="ICBF DIRECCIÓN REGIONAL ATLANTICO"/>
    <s v="C-4602-1500-5-30205B"/>
    <s v="C"/>
    <s v="4602"/>
    <s v="1500"/>
    <s v="5"/>
    <s v="30205B"/>
    <m/>
    <m/>
    <m/>
    <m/>
    <s v="Propios"/>
    <s v="27"/>
    <s v="CSF"/>
    <x v="11"/>
    <n v="1403880267"/>
    <n v="0"/>
    <n v="0"/>
    <n v="1403880267"/>
    <n v="0"/>
    <n v="61568000"/>
    <n v="1342312267"/>
    <n v="0"/>
    <n v="0"/>
    <n v="0"/>
    <n v="0"/>
  </r>
  <r>
    <s v="46-02-00-008"/>
    <s v="ICBF DIRECCIÓN REGIONAL ATLANTICO"/>
    <s v="C-4602-1500-9-704020"/>
    <s v="C"/>
    <s v="4602"/>
    <s v="1500"/>
    <s v="9"/>
    <s v="704020"/>
    <m/>
    <m/>
    <m/>
    <m/>
    <s v="Nación"/>
    <s v="10"/>
    <s v="CSF"/>
    <x v="12"/>
    <n v="297899717686"/>
    <n v="434727052"/>
    <n v="116328889"/>
    <n v="298218115849"/>
    <n v="0"/>
    <n v="183018721382"/>
    <n v="115199394467"/>
    <n v="183018721382"/>
    <n v="10872849732"/>
    <n v="10872849732"/>
    <n v="10872849732"/>
  </r>
  <r>
    <s v="46-02-00-008"/>
    <s v="ICBF DIRECCIÓN REGIONAL ATLANTICO"/>
    <s v="C-4602-1500-9-704020"/>
    <s v="C"/>
    <s v="4602"/>
    <s v="1500"/>
    <s v="9"/>
    <s v="704020"/>
    <m/>
    <m/>
    <m/>
    <m/>
    <s v="Propios"/>
    <s v="20"/>
    <s v="CSF"/>
    <x v="12"/>
    <n v="3297678972"/>
    <n v="0"/>
    <n v="0"/>
    <n v="3297678972"/>
    <n v="0"/>
    <n v="2398311442"/>
    <n v="899367530"/>
    <n v="1868190608"/>
    <n v="0"/>
    <n v="0"/>
    <n v="0"/>
  </r>
  <r>
    <s v="46-02-00-008"/>
    <s v="ICBF DIRECCIÓN REGIONAL ATLANTICO"/>
    <s v="C-4602-1500-9-704020"/>
    <s v="C"/>
    <s v="4602"/>
    <s v="1500"/>
    <s v="9"/>
    <s v="704020"/>
    <m/>
    <m/>
    <m/>
    <m/>
    <s v="Propios"/>
    <s v="27"/>
    <s v="CSF"/>
    <x v="12"/>
    <n v="562690072"/>
    <n v="0"/>
    <n v="0"/>
    <n v="562690072"/>
    <n v="0"/>
    <n v="181818182"/>
    <n v="380871890"/>
    <n v="580963"/>
    <n v="0"/>
    <n v="0"/>
    <n v="0"/>
  </r>
  <r>
    <s v="46-02-00-008"/>
    <s v="ICBF DIRECCIÓN REGIONAL ATLANTICO"/>
    <s v="C-4602-1500-9-704080"/>
    <s v="C"/>
    <s v="4602"/>
    <s v="1500"/>
    <s v="9"/>
    <s v="704080"/>
    <m/>
    <m/>
    <m/>
    <m/>
    <s v="Nación"/>
    <s v="10"/>
    <s v="CSF"/>
    <x v="13"/>
    <n v="3040606280"/>
    <n v="0"/>
    <n v="0"/>
    <n v="3040606280"/>
    <n v="0"/>
    <n v="310901172"/>
    <n v="2729705108"/>
    <n v="119382500"/>
    <n v="0"/>
    <n v="0"/>
    <n v="0"/>
  </r>
  <r>
    <s v="46-02-00-008"/>
    <s v="ICBF DIRECCIÓN REGIONAL ATLANTICO"/>
    <s v="C-4602-1500-9-704080"/>
    <s v="C"/>
    <s v="4602"/>
    <s v="1500"/>
    <s v="9"/>
    <s v="704080"/>
    <m/>
    <m/>
    <m/>
    <m/>
    <s v="Propios"/>
    <s v="27"/>
    <s v="CSF"/>
    <x v="13"/>
    <n v="26903472606"/>
    <n v="704889200"/>
    <n v="704889200"/>
    <n v="26903472606"/>
    <n v="0"/>
    <n v="13528686242"/>
    <n v="13374786364"/>
    <n v="325570600"/>
    <n v="0"/>
    <n v="0"/>
    <n v="0"/>
  </r>
  <r>
    <s v="46-02-00-008"/>
    <s v="ICBF DIRECCIÓN REGIONAL ATLANTICO"/>
    <s v="C-4602-1500-10-704040"/>
    <s v="C"/>
    <s v="4602"/>
    <s v="1500"/>
    <s v="10"/>
    <s v="704040"/>
    <m/>
    <m/>
    <m/>
    <m/>
    <s v="Nación"/>
    <s v="16"/>
    <s v="CSF"/>
    <x v="14"/>
    <n v="4367539279"/>
    <n v="0"/>
    <n v="0"/>
    <n v="4367539279"/>
    <n v="0"/>
    <n v="0"/>
    <n v="4367539279"/>
    <n v="0"/>
    <n v="0"/>
    <n v="0"/>
    <n v="0"/>
  </r>
  <r>
    <s v="46-02-00-008"/>
    <s v="ICBF DIRECCIÓN REGIONAL ATLANTICO"/>
    <s v="C-4602-1500-10-704040"/>
    <s v="C"/>
    <s v="4602"/>
    <s v="1500"/>
    <s v="10"/>
    <s v="704040"/>
    <m/>
    <m/>
    <m/>
    <m/>
    <s v="Propios"/>
    <s v="21"/>
    <s v="CSF"/>
    <x v="14"/>
    <n v="4725335033"/>
    <n v="0"/>
    <n v="0"/>
    <n v="4725335033"/>
    <n v="0"/>
    <n v="3497661156"/>
    <n v="1227673877"/>
    <n v="2489778555"/>
    <n v="0"/>
    <n v="0"/>
    <n v="0"/>
  </r>
  <r>
    <s v="46-02-00-008"/>
    <s v="ICBF DIRECCIÓN REGIONAL ATLANTICO"/>
    <s v="C-4602-1500-10-704040"/>
    <s v="C"/>
    <s v="4602"/>
    <s v="1500"/>
    <s v="10"/>
    <s v="704040"/>
    <m/>
    <m/>
    <m/>
    <m/>
    <s v="Propios"/>
    <s v="27"/>
    <s v="CSF"/>
    <x v="14"/>
    <n v="27367150020"/>
    <n v="117847543"/>
    <n v="0"/>
    <n v="27484997563"/>
    <n v="0"/>
    <n v="15763252133"/>
    <n v="11721745430"/>
    <n v="15686062189"/>
    <n v="2391962683"/>
    <n v="2391962683"/>
    <n v="2391962683"/>
  </r>
  <r>
    <s v="46-02-00-008"/>
    <s v="ICBF DIRECCIÓN REGIONAL ATLANTICO"/>
    <s v="C-4699-1500-1-704080"/>
    <s v="C"/>
    <s v="4699"/>
    <s v="1500"/>
    <s v="1"/>
    <s v="704080"/>
    <m/>
    <m/>
    <m/>
    <m/>
    <s v="Propios"/>
    <s v="27"/>
    <s v="CSF"/>
    <x v="13"/>
    <n v="184949528"/>
    <n v="0"/>
    <n v="0"/>
    <n v="184949528"/>
    <n v="0"/>
    <n v="121174080"/>
    <n v="63775448"/>
    <n v="121174080"/>
    <n v="0"/>
    <n v="0"/>
    <n v="0"/>
  </r>
  <r>
    <s v="46-02-00-008"/>
    <s v="ICBF DIRECCIÓN REGIONAL ATLANTICO"/>
    <s v="C-4699-1500-3-53105B"/>
    <s v="C"/>
    <s v="4699"/>
    <s v="1500"/>
    <s v="3"/>
    <s v="53105B"/>
    <m/>
    <m/>
    <m/>
    <m/>
    <s v="Propios"/>
    <s v="27"/>
    <s v="CSF"/>
    <x v="15"/>
    <n v="1391783033"/>
    <n v="1214949162"/>
    <n v="0"/>
    <n v="2606732195"/>
    <n v="0"/>
    <n v="2426805465"/>
    <n v="179926730"/>
    <n v="1018188836.25"/>
    <n v="21844547"/>
    <n v="21844547"/>
    <n v="21844547"/>
  </r>
  <r>
    <s v="46-02-00-011"/>
    <s v="ICBF DIRECCIÓN REGIONAL BOGOTA"/>
    <s v="A-02"/>
    <s v="A"/>
    <s v="02"/>
    <m/>
    <m/>
    <m/>
    <m/>
    <m/>
    <m/>
    <m/>
    <s v="Propios"/>
    <s v="27"/>
    <s v="CSF"/>
    <x v="3"/>
    <n v="2492487515"/>
    <n v="0"/>
    <n v="0"/>
    <n v="2492487515"/>
    <n v="0"/>
    <n v="2488987515"/>
    <n v="3500000"/>
    <n v="0"/>
    <n v="0"/>
    <n v="0"/>
    <n v="0"/>
  </r>
  <r>
    <s v="46-02-00-011"/>
    <s v="ICBF DIRECCIÓN REGIONAL BOGOTA"/>
    <s v="A-08-01"/>
    <s v="A"/>
    <s v="08"/>
    <s v="01"/>
    <m/>
    <m/>
    <m/>
    <m/>
    <m/>
    <m/>
    <s v="Propios"/>
    <s v="27"/>
    <s v="CSF"/>
    <x v="8"/>
    <n v="525693400"/>
    <n v="0"/>
    <n v="0"/>
    <n v="525693400"/>
    <n v="0"/>
    <n v="0"/>
    <n v="525693400"/>
    <n v="0"/>
    <n v="0"/>
    <n v="0"/>
    <n v="0"/>
  </r>
  <r>
    <s v="46-02-00-011"/>
    <s v="ICBF DIRECCIÓN REGIONAL BOGOTA"/>
    <s v="C-4602-1500-3-704050"/>
    <s v="C"/>
    <s v="4602"/>
    <s v="1500"/>
    <s v="3"/>
    <s v="704050"/>
    <m/>
    <m/>
    <m/>
    <m/>
    <s v="Propios"/>
    <s v="27"/>
    <s v="CSF"/>
    <x v="10"/>
    <n v="161575250"/>
    <n v="0"/>
    <n v="0"/>
    <n v="161575250"/>
    <n v="0"/>
    <n v="76479202"/>
    <n v="85096048"/>
    <n v="76479202"/>
    <n v="0"/>
    <n v="0"/>
    <n v="0"/>
  </r>
  <r>
    <s v="46-02-00-011"/>
    <s v="ICBF DIRECCIÓN REGIONAL BOGOTA"/>
    <s v="C-4602-1500-5-30205B"/>
    <s v="C"/>
    <s v="4602"/>
    <s v="1500"/>
    <s v="5"/>
    <s v="30205B"/>
    <m/>
    <m/>
    <m/>
    <m/>
    <s v="Propios"/>
    <s v="27"/>
    <s v="CSF"/>
    <x v="11"/>
    <n v="93725000"/>
    <n v="0"/>
    <n v="0"/>
    <n v="93725000"/>
    <n v="0"/>
    <n v="38976000"/>
    <n v="54749000"/>
    <n v="0"/>
    <n v="0"/>
    <n v="0"/>
    <n v="0"/>
  </r>
  <r>
    <s v="46-02-00-011"/>
    <s v="ICBF DIRECCIÓN REGIONAL BOGOTA"/>
    <s v="C-4602-1500-9-704020"/>
    <s v="C"/>
    <s v="4602"/>
    <s v="1500"/>
    <s v="9"/>
    <s v="704020"/>
    <m/>
    <m/>
    <m/>
    <m/>
    <s v="Nación"/>
    <s v="10"/>
    <s v="CSF"/>
    <x v="12"/>
    <n v="281149833922"/>
    <n v="4966577562"/>
    <n v="112552430"/>
    <n v="286003859054"/>
    <n v="0"/>
    <n v="147288086057"/>
    <n v="138715772997"/>
    <n v="142421192797"/>
    <n v="5503658338"/>
    <n v="5503658338"/>
    <n v="5503658338"/>
  </r>
  <r>
    <s v="46-02-00-011"/>
    <s v="ICBF DIRECCIÓN REGIONAL BOGOTA"/>
    <s v="C-4602-1500-9-704020"/>
    <s v="C"/>
    <s v="4602"/>
    <s v="1500"/>
    <s v="9"/>
    <s v="704020"/>
    <m/>
    <m/>
    <m/>
    <m/>
    <s v="Propios"/>
    <s v="20"/>
    <s v="CSF"/>
    <x v="12"/>
    <n v="5039143604"/>
    <n v="0"/>
    <n v="0"/>
    <n v="5039143604"/>
    <n v="0"/>
    <n v="3693878392"/>
    <n v="1345265212"/>
    <n v="3507791750"/>
    <n v="0"/>
    <n v="0"/>
    <n v="0"/>
  </r>
  <r>
    <s v="46-02-00-011"/>
    <s v="ICBF DIRECCIÓN REGIONAL BOGOTA"/>
    <s v="C-4602-1500-9-704020"/>
    <s v="C"/>
    <s v="4602"/>
    <s v="1500"/>
    <s v="9"/>
    <s v="704020"/>
    <m/>
    <m/>
    <m/>
    <m/>
    <s v="Propios"/>
    <s v="27"/>
    <s v="CSF"/>
    <x v="12"/>
    <n v="1565853370"/>
    <n v="25133106740"/>
    <n v="0"/>
    <n v="26698960110"/>
    <n v="0"/>
    <n v="26393059124"/>
    <n v="305900986"/>
    <n v="772053666"/>
    <n v="0"/>
    <n v="0"/>
    <n v="0"/>
  </r>
  <r>
    <s v="46-02-00-011"/>
    <s v="ICBF DIRECCIÓN REGIONAL BOGOTA"/>
    <s v="C-4602-1500-9-704080"/>
    <s v="C"/>
    <s v="4602"/>
    <s v="1500"/>
    <s v="9"/>
    <s v="704080"/>
    <m/>
    <m/>
    <m/>
    <m/>
    <s v="Nación"/>
    <s v="10"/>
    <s v="CSF"/>
    <x v="13"/>
    <n v="3087349630"/>
    <n v="0"/>
    <n v="0"/>
    <n v="3087349630"/>
    <n v="0"/>
    <n v="119300632"/>
    <n v="2968048998"/>
    <n v="0"/>
    <n v="0"/>
    <n v="0"/>
    <n v="0"/>
  </r>
  <r>
    <s v="46-02-00-011"/>
    <s v="ICBF DIRECCIÓN REGIONAL BOGOTA"/>
    <s v="C-4602-1500-9-704080"/>
    <s v="C"/>
    <s v="4602"/>
    <s v="1500"/>
    <s v="9"/>
    <s v="704080"/>
    <m/>
    <m/>
    <m/>
    <m/>
    <s v="Propios"/>
    <s v="27"/>
    <s v="CSF"/>
    <x v="13"/>
    <n v="52744509485"/>
    <n v="0"/>
    <n v="0"/>
    <n v="52744509485"/>
    <n v="0"/>
    <n v="15059580414"/>
    <n v="37684929071"/>
    <n v="12685174712"/>
    <n v="0"/>
    <n v="0"/>
    <n v="0"/>
  </r>
  <r>
    <s v="46-02-00-011"/>
    <s v="ICBF DIRECCIÓN REGIONAL BOGOTA"/>
    <s v="C-4602-1500-10-704040"/>
    <s v="C"/>
    <s v="4602"/>
    <s v="1500"/>
    <s v="10"/>
    <s v="704040"/>
    <m/>
    <m/>
    <m/>
    <m/>
    <s v="Nación"/>
    <s v="16"/>
    <s v="CSF"/>
    <x v="14"/>
    <n v="14428079588"/>
    <n v="0"/>
    <n v="0"/>
    <n v="14428079588"/>
    <n v="0"/>
    <n v="0"/>
    <n v="14428079588"/>
    <n v="0"/>
    <n v="0"/>
    <n v="0"/>
    <n v="0"/>
  </r>
  <r>
    <s v="46-02-00-011"/>
    <s v="ICBF DIRECCIÓN REGIONAL BOGOTA"/>
    <s v="C-4602-1500-10-704040"/>
    <s v="C"/>
    <s v="4602"/>
    <s v="1500"/>
    <s v="10"/>
    <s v="704040"/>
    <m/>
    <m/>
    <m/>
    <m/>
    <s v="Propios"/>
    <s v="21"/>
    <s v="CSF"/>
    <x v="14"/>
    <n v="23040837248"/>
    <n v="0"/>
    <n v="0"/>
    <n v="23040837248"/>
    <n v="0"/>
    <n v="14270048048"/>
    <n v="8770789200"/>
    <n v="10098984258"/>
    <n v="0"/>
    <n v="0"/>
    <n v="0"/>
  </r>
  <r>
    <s v="46-02-00-011"/>
    <s v="ICBF DIRECCIÓN REGIONAL BOGOTA"/>
    <s v="C-4602-1500-10-704040"/>
    <s v="C"/>
    <s v="4602"/>
    <s v="1500"/>
    <s v="10"/>
    <s v="704040"/>
    <m/>
    <m/>
    <m/>
    <m/>
    <s v="Propios"/>
    <s v="27"/>
    <s v="CSF"/>
    <x v="14"/>
    <n v="131753339762"/>
    <n v="736083456"/>
    <n v="0"/>
    <n v="132489423218"/>
    <n v="0"/>
    <n v="132446184218"/>
    <n v="43239000"/>
    <n v="85185637217"/>
    <n v="15135915101"/>
    <n v="15135915101"/>
    <n v="15135915101"/>
  </r>
  <r>
    <s v="46-02-00-011"/>
    <s v="ICBF DIRECCIÓN REGIONAL BOGOTA"/>
    <s v="C-4699-1500-1-704080"/>
    <s v="C"/>
    <s v="4699"/>
    <s v="1500"/>
    <s v="1"/>
    <s v="704080"/>
    <m/>
    <m/>
    <m/>
    <m/>
    <s v="Propios"/>
    <s v="27"/>
    <s v="CSF"/>
    <x v="13"/>
    <n v="270516110"/>
    <n v="0"/>
    <n v="0"/>
    <n v="270516110"/>
    <n v="0"/>
    <n v="183941334"/>
    <n v="86574776"/>
    <n v="180183331"/>
    <n v="0"/>
    <n v="0"/>
    <n v="0"/>
  </r>
  <r>
    <s v="46-02-00-011"/>
    <s v="ICBF DIRECCIÓN REGIONAL BOGOTA"/>
    <s v="C-4699-1500-3-53105B"/>
    <s v="C"/>
    <s v="4699"/>
    <s v="1500"/>
    <s v="3"/>
    <s v="53105B"/>
    <m/>
    <m/>
    <m/>
    <m/>
    <s v="Propios"/>
    <s v="27"/>
    <s v="CSF"/>
    <x v="15"/>
    <n v="9486049463"/>
    <n v="1152945975"/>
    <n v="0"/>
    <n v="10638995438"/>
    <n v="0"/>
    <n v="8600872558.5"/>
    <n v="2038122879.5"/>
    <n v="8276989993.5"/>
    <n v="161602545"/>
    <n v="161602545"/>
    <n v="161602545"/>
  </r>
  <r>
    <s v="46-02-00-013"/>
    <s v="ICBF DIRECCIÓN REGIONAL BOLIVAR"/>
    <s v="A-02"/>
    <s v="A"/>
    <s v="02"/>
    <m/>
    <m/>
    <m/>
    <m/>
    <m/>
    <m/>
    <m/>
    <s v="Propios"/>
    <s v="27"/>
    <s v="CSF"/>
    <x v="3"/>
    <n v="78638263"/>
    <n v="0"/>
    <n v="0"/>
    <n v="78638263"/>
    <n v="0"/>
    <n v="54150059"/>
    <n v="24488204"/>
    <n v="43000000"/>
    <n v="5253000"/>
    <n v="5253000"/>
    <n v="5253000"/>
  </r>
  <r>
    <s v="46-02-00-013"/>
    <s v="ICBF DIRECCIÓN REGIONAL BOLIVAR"/>
    <s v="A-08-01"/>
    <s v="A"/>
    <s v="08"/>
    <s v="01"/>
    <m/>
    <m/>
    <m/>
    <m/>
    <m/>
    <m/>
    <s v="Propios"/>
    <s v="27"/>
    <s v="CSF"/>
    <x v="8"/>
    <n v="185473202"/>
    <n v="0"/>
    <n v="0"/>
    <n v="185473202"/>
    <n v="0"/>
    <n v="185473202"/>
    <n v="0"/>
    <n v="81283494"/>
    <n v="81283494"/>
    <n v="81283494"/>
    <n v="81283494"/>
  </r>
  <r>
    <s v="46-02-00-013"/>
    <s v="ICBF DIRECCIÓN REGIONAL BOLIVAR"/>
    <s v="C-4602-1500-3-704050"/>
    <s v="C"/>
    <s v="4602"/>
    <s v="1500"/>
    <s v="3"/>
    <s v="704050"/>
    <m/>
    <m/>
    <m/>
    <m/>
    <s v="Propios"/>
    <s v="27"/>
    <s v="CSF"/>
    <x v="10"/>
    <n v="494743750"/>
    <n v="0"/>
    <n v="0"/>
    <n v="494743750"/>
    <n v="0"/>
    <n v="414266000"/>
    <n v="80477750"/>
    <n v="414266000"/>
    <n v="0"/>
    <n v="0"/>
    <n v="0"/>
  </r>
  <r>
    <s v="46-02-00-013"/>
    <s v="ICBF DIRECCIÓN REGIONAL BOLIVAR"/>
    <s v="C-4602-1500-5-30205B"/>
    <s v="C"/>
    <s v="4602"/>
    <s v="1500"/>
    <s v="5"/>
    <s v="30205B"/>
    <m/>
    <m/>
    <m/>
    <m/>
    <s v="Propios"/>
    <s v="27"/>
    <s v="CSF"/>
    <x v="11"/>
    <n v="6415787291"/>
    <n v="0"/>
    <n v="0"/>
    <n v="6415787291"/>
    <n v="0"/>
    <n v="189050320"/>
    <n v="6226736971"/>
    <n v="134254744"/>
    <n v="0"/>
    <n v="0"/>
    <n v="0"/>
  </r>
  <r>
    <s v="46-02-00-013"/>
    <s v="ICBF DIRECCIÓN REGIONAL BOLIVAR"/>
    <s v="C-4602-1500-9-704020"/>
    <s v="C"/>
    <s v="4602"/>
    <s v="1500"/>
    <s v="9"/>
    <s v="704020"/>
    <m/>
    <m/>
    <m/>
    <m/>
    <s v="Nación"/>
    <s v="10"/>
    <s v="CSF"/>
    <x v="12"/>
    <n v="388663560247"/>
    <n v="631212899"/>
    <n v="244721474"/>
    <n v="389050051672"/>
    <n v="0"/>
    <n v="175860855979"/>
    <n v="213189195693"/>
    <n v="175860855979"/>
    <n v="23040112698"/>
    <n v="23040112698"/>
    <n v="23040112698"/>
  </r>
  <r>
    <s v="46-02-00-013"/>
    <s v="ICBF DIRECCIÓN REGIONAL BOLIVAR"/>
    <s v="C-4602-1500-9-704020"/>
    <s v="C"/>
    <s v="4602"/>
    <s v="1500"/>
    <s v="9"/>
    <s v="704020"/>
    <m/>
    <m/>
    <m/>
    <m/>
    <s v="Propios"/>
    <s v="20"/>
    <s v="CSF"/>
    <x v="12"/>
    <n v="2626355675"/>
    <n v="0"/>
    <n v="0"/>
    <n v="2626355675"/>
    <n v="0"/>
    <n v="1965112464"/>
    <n v="661243211"/>
    <n v="1870911767.5"/>
    <n v="0"/>
    <n v="0"/>
    <n v="0"/>
  </r>
  <r>
    <s v="46-02-00-013"/>
    <s v="ICBF DIRECCIÓN REGIONAL BOLIVAR"/>
    <s v="C-4602-1500-9-704020"/>
    <s v="C"/>
    <s v="4602"/>
    <s v="1500"/>
    <s v="9"/>
    <s v="704020"/>
    <m/>
    <m/>
    <m/>
    <m/>
    <s v="Propios"/>
    <s v="27"/>
    <s v="CSF"/>
    <x v="12"/>
    <n v="2506900668"/>
    <n v="0"/>
    <n v="0"/>
    <n v="2506900668"/>
    <n v="0"/>
    <n v="745640760"/>
    <n v="1761259908"/>
    <n v="738756361"/>
    <n v="0"/>
    <n v="0"/>
    <n v="0"/>
  </r>
  <r>
    <s v="46-02-00-013"/>
    <s v="ICBF DIRECCIÓN REGIONAL BOLIVAR"/>
    <s v="C-4602-1500-9-704080"/>
    <s v="C"/>
    <s v="4602"/>
    <s v="1500"/>
    <s v="9"/>
    <s v="704080"/>
    <m/>
    <m/>
    <m/>
    <m/>
    <s v="Nación"/>
    <s v="10"/>
    <s v="CSF"/>
    <x v="13"/>
    <n v="10233100339"/>
    <n v="0"/>
    <n v="0"/>
    <n v="10233100339"/>
    <n v="0"/>
    <n v="159510992"/>
    <n v="10073589347"/>
    <n v="115568613"/>
    <n v="0"/>
    <n v="0"/>
    <n v="0"/>
  </r>
  <r>
    <s v="46-02-00-013"/>
    <s v="ICBF DIRECCIÓN REGIONAL BOLIVAR"/>
    <s v="C-4602-1500-9-704080"/>
    <s v="C"/>
    <s v="4602"/>
    <s v="1500"/>
    <s v="9"/>
    <s v="704080"/>
    <m/>
    <m/>
    <m/>
    <m/>
    <s v="Propios"/>
    <s v="27"/>
    <s v="CSF"/>
    <x v="13"/>
    <n v="24797520902"/>
    <n v="0"/>
    <n v="0"/>
    <n v="24797520902"/>
    <n v="0"/>
    <n v="20845981215"/>
    <n v="3951539687"/>
    <n v="20845981215"/>
    <n v="0"/>
    <n v="0"/>
    <n v="0"/>
  </r>
  <r>
    <s v="46-02-00-013"/>
    <s v="ICBF DIRECCIÓN REGIONAL BOLIVAR"/>
    <s v="C-4602-1500-10-704040"/>
    <s v="C"/>
    <s v="4602"/>
    <s v="1500"/>
    <s v="10"/>
    <s v="704040"/>
    <m/>
    <m/>
    <m/>
    <m/>
    <s v="Nación"/>
    <s v="16"/>
    <s v="CSF"/>
    <x v="14"/>
    <n v="3538719919"/>
    <n v="0"/>
    <n v="0"/>
    <n v="3538719919"/>
    <n v="0"/>
    <n v="0"/>
    <n v="3538719919"/>
    <n v="0"/>
    <n v="0"/>
    <n v="0"/>
    <n v="0"/>
  </r>
  <r>
    <s v="46-02-00-013"/>
    <s v="ICBF DIRECCIÓN REGIONAL BOLIVAR"/>
    <s v="C-4602-1500-10-704040"/>
    <s v="C"/>
    <s v="4602"/>
    <s v="1500"/>
    <s v="10"/>
    <s v="704040"/>
    <m/>
    <m/>
    <m/>
    <m/>
    <s v="Propios"/>
    <s v="21"/>
    <s v="CSF"/>
    <x v="14"/>
    <n v="4767063110"/>
    <n v="0"/>
    <n v="0"/>
    <n v="4767063110"/>
    <n v="0"/>
    <n v="4631332718"/>
    <n v="135730392"/>
    <n v="3881860864"/>
    <n v="0"/>
    <n v="0"/>
    <n v="0"/>
  </r>
  <r>
    <s v="46-02-00-013"/>
    <s v="ICBF DIRECCIÓN REGIONAL BOLIVAR"/>
    <s v="C-4602-1500-10-704040"/>
    <s v="C"/>
    <s v="4602"/>
    <s v="1500"/>
    <s v="10"/>
    <s v="704040"/>
    <m/>
    <m/>
    <m/>
    <m/>
    <s v="Propios"/>
    <s v="27"/>
    <s v="CSF"/>
    <x v="14"/>
    <n v="24388242625"/>
    <n v="348915686"/>
    <n v="0"/>
    <n v="24737158311"/>
    <n v="0"/>
    <n v="16535961806"/>
    <n v="8201196505"/>
    <n v="16192910419"/>
    <n v="0"/>
    <n v="0"/>
    <n v="0"/>
  </r>
  <r>
    <s v="46-02-00-013"/>
    <s v="ICBF DIRECCIÓN REGIONAL BOLIVAR"/>
    <s v="C-4699-1500-1-704080"/>
    <s v="C"/>
    <s v="4699"/>
    <s v="1500"/>
    <s v="1"/>
    <s v="704080"/>
    <m/>
    <m/>
    <m/>
    <m/>
    <s v="Propios"/>
    <s v="27"/>
    <s v="CSF"/>
    <x v="13"/>
    <n v="134047175"/>
    <n v="0"/>
    <n v="0"/>
    <n v="134047175"/>
    <n v="0"/>
    <n v="92041808"/>
    <n v="42005367"/>
    <n v="88040000"/>
    <n v="0"/>
    <n v="0"/>
    <n v="0"/>
  </r>
  <r>
    <s v="46-02-00-013"/>
    <s v="ICBF DIRECCIÓN REGIONAL BOLIVAR"/>
    <s v="C-4699-1500-3-53105B"/>
    <s v="C"/>
    <s v="4699"/>
    <s v="1500"/>
    <s v="3"/>
    <s v="53105B"/>
    <m/>
    <m/>
    <m/>
    <m/>
    <s v="Propios"/>
    <s v="27"/>
    <s v="CSF"/>
    <x v="15"/>
    <n v="1660915804"/>
    <n v="818437989"/>
    <n v="0"/>
    <n v="2479353793"/>
    <n v="0"/>
    <n v="2206830494"/>
    <n v="272523299"/>
    <n v="1990231806"/>
    <n v="74050833"/>
    <n v="74050833"/>
    <n v="74050833"/>
  </r>
  <r>
    <s v="46-02-00-015"/>
    <s v="ICBF DIRECCIÓN REGIONAL BOYACÁ "/>
    <s v="A-02"/>
    <s v="A"/>
    <s v="02"/>
    <m/>
    <m/>
    <m/>
    <m/>
    <m/>
    <m/>
    <m/>
    <s v="Propios"/>
    <s v="27"/>
    <s v="CSF"/>
    <x v="3"/>
    <n v="44680517"/>
    <n v="14048384"/>
    <n v="0"/>
    <n v="58728901"/>
    <n v="0"/>
    <n v="17840094"/>
    <n v="40888807"/>
    <n v="664708"/>
    <n v="0"/>
    <n v="0"/>
    <n v="0"/>
  </r>
  <r>
    <s v="46-02-00-015"/>
    <s v="ICBF DIRECCIÓN REGIONAL BOYACÁ "/>
    <s v="A-08-01"/>
    <s v="A"/>
    <s v="08"/>
    <s v="01"/>
    <m/>
    <m/>
    <m/>
    <m/>
    <m/>
    <m/>
    <s v="Propios"/>
    <s v="27"/>
    <s v="CSF"/>
    <x v="8"/>
    <n v="112335348"/>
    <n v="0"/>
    <n v="0"/>
    <n v="112335348"/>
    <n v="0"/>
    <n v="112160652"/>
    <n v="174696"/>
    <n v="5160756"/>
    <n v="1088856"/>
    <n v="1088856"/>
    <n v="1088856"/>
  </r>
  <r>
    <s v="46-02-00-015"/>
    <s v="ICBF DIRECCIÓN REGIONAL BOYACÁ "/>
    <s v="C-4602-1500-3-704050"/>
    <s v="C"/>
    <s v="4602"/>
    <s v="1500"/>
    <s v="3"/>
    <s v="704050"/>
    <m/>
    <m/>
    <m/>
    <m/>
    <s v="Propios"/>
    <s v="27"/>
    <s v="CSF"/>
    <x v="10"/>
    <n v="794705500"/>
    <n v="0"/>
    <n v="0"/>
    <n v="794705500"/>
    <n v="0"/>
    <n v="482976000"/>
    <n v="311729500"/>
    <n v="128904500"/>
    <n v="0"/>
    <n v="0"/>
    <n v="0"/>
  </r>
  <r>
    <s v="46-02-00-015"/>
    <s v="ICBF DIRECCIÓN REGIONAL BOYACÁ "/>
    <s v="C-4602-1500-5-30205B"/>
    <s v="C"/>
    <s v="4602"/>
    <s v="1500"/>
    <s v="5"/>
    <s v="30205B"/>
    <m/>
    <m/>
    <m/>
    <m/>
    <s v="Propios"/>
    <s v="27"/>
    <s v="CSF"/>
    <x v="11"/>
    <n v="1877642340"/>
    <n v="0"/>
    <n v="0"/>
    <n v="1877642340"/>
    <n v="0"/>
    <n v="128655120"/>
    <n v="1748987220"/>
    <n v="109968465"/>
    <n v="0"/>
    <n v="0"/>
    <n v="0"/>
  </r>
  <r>
    <s v="46-02-00-015"/>
    <s v="ICBF DIRECCIÓN REGIONAL BOYACÁ "/>
    <s v="C-4602-1500-9-704020"/>
    <s v="C"/>
    <s v="4602"/>
    <s v="1500"/>
    <s v="9"/>
    <s v="704020"/>
    <m/>
    <m/>
    <m/>
    <m/>
    <s v="Nación"/>
    <s v="10"/>
    <s v="CSF"/>
    <x v="12"/>
    <n v="135945645138"/>
    <n v="13266729"/>
    <n v="15779077"/>
    <n v="135943132790"/>
    <n v="0"/>
    <n v="77698361043"/>
    <n v="58244771747"/>
    <n v="76326956883"/>
    <n v="3175969539"/>
    <n v="3175969539"/>
    <n v="3175969539"/>
  </r>
  <r>
    <s v="46-02-00-015"/>
    <s v="ICBF DIRECCIÓN REGIONAL BOYACÁ "/>
    <s v="C-4602-1500-9-704020"/>
    <s v="C"/>
    <s v="4602"/>
    <s v="1500"/>
    <s v="9"/>
    <s v="704020"/>
    <m/>
    <m/>
    <m/>
    <m/>
    <s v="Propios"/>
    <s v="20"/>
    <s v="CSF"/>
    <x v="12"/>
    <n v="2123582868"/>
    <n v="0"/>
    <n v="0"/>
    <n v="2123582868"/>
    <n v="0"/>
    <n v="1544423968"/>
    <n v="579158900"/>
    <n v="1441927044"/>
    <n v="0"/>
    <n v="0"/>
    <n v="0"/>
  </r>
  <r>
    <s v="46-02-00-015"/>
    <s v="ICBF DIRECCIÓN REGIONAL BOYACÁ "/>
    <s v="C-4602-1500-9-704020"/>
    <s v="C"/>
    <s v="4602"/>
    <s v="1500"/>
    <s v="9"/>
    <s v="704020"/>
    <m/>
    <m/>
    <m/>
    <m/>
    <s v="Propios"/>
    <s v="27"/>
    <s v="CSF"/>
    <x v="12"/>
    <n v="987788042"/>
    <n v="0"/>
    <n v="0"/>
    <n v="987788042"/>
    <n v="0"/>
    <n v="861859226"/>
    <n v="125928816"/>
    <n v="138552275"/>
    <n v="62964"/>
    <n v="62964"/>
    <n v="62964"/>
  </r>
  <r>
    <s v="46-02-00-015"/>
    <s v="ICBF DIRECCIÓN REGIONAL BOYACÁ "/>
    <s v="C-4602-1500-9-704080"/>
    <s v="C"/>
    <s v="4602"/>
    <s v="1500"/>
    <s v="9"/>
    <s v="704080"/>
    <m/>
    <m/>
    <m/>
    <m/>
    <s v="Nación"/>
    <s v="10"/>
    <s v="CSF"/>
    <x v="13"/>
    <n v="1124244157"/>
    <n v="0"/>
    <n v="0"/>
    <n v="1124244157"/>
    <n v="0"/>
    <n v="337193962"/>
    <n v="787050195"/>
    <n v="116581759"/>
    <n v="0"/>
    <n v="0"/>
    <n v="0"/>
  </r>
  <r>
    <s v="46-02-00-015"/>
    <s v="ICBF DIRECCIÓN REGIONAL BOYACÁ "/>
    <s v="C-4602-1500-9-704080"/>
    <s v="C"/>
    <s v="4602"/>
    <s v="1500"/>
    <s v="9"/>
    <s v="704080"/>
    <m/>
    <m/>
    <m/>
    <m/>
    <s v="Propios"/>
    <s v="27"/>
    <s v="CSF"/>
    <x v="13"/>
    <n v="15301236858"/>
    <n v="0"/>
    <n v="0"/>
    <n v="15301236858"/>
    <n v="0"/>
    <n v="12361992199"/>
    <n v="2939244659"/>
    <n v="624237171"/>
    <n v="0"/>
    <n v="0"/>
    <n v="0"/>
  </r>
  <r>
    <s v="46-02-00-015"/>
    <s v="ICBF DIRECCIÓN REGIONAL BOYACÁ "/>
    <s v="C-4602-1500-10-704040"/>
    <s v="C"/>
    <s v="4602"/>
    <s v="1500"/>
    <s v="10"/>
    <s v="704040"/>
    <m/>
    <m/>
    <m/>
    <m/>
    <s v="Nación"/>
    <s v="16"/>
    <s v="CSF"/>
    <x v="14"/>
    <n v="3052031392"/>
    <n v="0"/>
    <n v="0"/>
    <n v="3052031392"/>
    <n v="0"/>
    <n v="0"/>
    <n v="3052031392"/>
    <n v="0"/>
    <n v="0"/>
    <n v="0"/>
    <n v="0"/>
  </r>
  <r>
    <s v="46-02-00-015"/>
    <s v="ICBF DIRECCIÓN REGIONAL BOYACÁ "/>
    <s v="C-4602-1500-10-704040"/>
    <s v="C"/>
    <s v="4602"/>
    <s v="1500"/>
    <s v="10"/>
    <s v="704040"/>
    <m/>
    <m/>
    <m/>
    <m/>
    <s v="Propios"/>
    <s v="21"/>
    <s v="CSF"/>
    <x v="14"/>
    <n v="3800385592"/>
    <n v="0"/>
    <n v="0"/>
    <n v="3800385592"/>
    <n v="0"/>
    <n v="3376316463"/>
    <n v="424069129"/>
    <n v="1803179809"/>
    <n v="0"/>
    <n v="0"/>
    <n v="0"/>
  </r>
  <r>
    <s v="46-02-00-015"/>
    <s v="ICBF DIRECCIÓN REGIONAL BOYACÁ "/>
    <s v="C-4602-1500-10-704040"/>
    <s v="C"/>
    <s v="4602"/>
    <s v="1500"/>
    <s v="10"/>
    <s v="704040"/>
    <m/>
    <m/>
    <m/>
    <m/>
    <s v="Propios"/>
    <s v="27"/>
    <s v="CSF"/>
    <x v="14"/>
    <n v="18132492902"/>
    <n v="56568718"/>
    <n v="0"/>
    <n v="18189061620"/>
    <n v="0"/>
    <n v="15085371770"/>
    <n v="3103689850"/>
    <n v="13084834678"/>
    <n v="1520656327"/>
    <n v="1520656327"/>
    <n v="1520656327"/>
  </r>
  <r>
    <s v="46-02-00-015"/>
    <s v="ICBF DIRECCIÓN REGIONAL BOYACÁ "/>
    <s v="C-4699-1500-1-704080"/>
    <s v="C"/>
    <s v="4699"/>
    <s v="1500"/>
    <s v="1"/>
    <s v="704080"/>
    <m/>
    <m/>
    <m/>
    <m/>
    <s v="Propios"/>
    <s v="27"/>
    <s v="CSF"/>
    <x v="13"/>
    <n v="131775941"/>
    <n v="0"/>
    <n v="0"/>
    <n v="131775941"/>
    <n v="0"/>
    <n v="94023783"/>
    <n v="37752158"/>
    <n v="86290624"/>
    <n v="0"/>
    <n v="0"/>
    <n v="0"/>
  </r>
  <r>
    <s v="46-02-00-015"/>
    <s v="ICBF DIRECCIÓN REGIONAL BOYACÁ "/>
    <s v="C-4699-1500-3-53105B"/>
    <s v="C"/>
    <s v="4699"/>
    <s v="1500"/>
    <s v="3"/>
    <s v="53105B"/>
    <m/>
    <m/>
    <m/>
    <m/>
    <s v="Propios"/>
    <s v="27"/>
    <s v="CSF"/>
    <x v="15"/>
    <n v="1803162153"/>
    <n v="268191680"/>
    <n v="0"/>
    <n v="2071353833"/>
    <n v="0"/>
    <n v="1841319154"/>
    <n v="230034679"/>
    <n v="1714658971"/>
    <n v="24753520.780000001"/>
    <n v="24668477.780000001"/>
    <n v="24668477.780000001"/>
  </r>
  <r>
    <s v="46-02-00-017"/>
    <s v="ICBF DIRECCIÓN REGIONAL CALDAS"/>
    <s v="A-02"/>
    <s v="A"/>
    <s v="02"/>
    <m/>
    <m/>
    <m/>
    <m/>
    <m/>
    <m/>
    <m/>
    <s v="Propios"/>
    <s v="27"/>
    <s v="CSF"/>
    <x v="3"/>
    <n v="63470472"/>
    <n v="7228645"/>
    <n v="0"/>
    <n v="70699117"/>
    <n v="0"/>
    <n v="63470472"/>
    <n v="7228645"/>
    <n v="1301762"/>
    <n v="0"/>
    <n v="0"/>
    <n v="0"/>
  </r>
  <r>
    <s v="46-02-00-017"/>
    <s v="ICBF DIRECCIÓN REGIONAL CALDAS"/>
    <s v="A-08-01"/>
    <s v="A"/>
    <s v="08"/>
    <s v="01"/>
    <m/>
    <m/>
    <m/>
    <m/>
    <m/>
    <m/>
    <s v="Propios"/>
    <s v="27"/>
    <s v="CSF"/>
    <x v="8"/>
    <n v="97596678"/>
    <n v="0"/>
    <n v="0"/>
    <n v="97596678"/>
    <n v="0"/>
    <n v="97596678"/>
    <n v="0"/>
    <n v="0"/>
    <n v="0"/>
    <n v="0"/>
    <n v="0"/>
  </r>
  <r>
    <s v="46-02-00-017"/>
    <s v="ICBF DIRECCIÓN REGIONAL CALDAS"/>
    <s v="C-4602-1500-3-704050"/>
    <s v="C"/>
    <s v="4602"/>
    <s v="1500"/>
    <s v="3"/>
    <s v="704050"/>
    <m/>
    <m/>
    <m/>
    <m/>
    <s v="Propios"/>
    <s v="27"/>
    <s v="CSF"/>
    <x v="10"/>
    <n v="352157250"/>
    <n v="0"/>
    <n v="0"/>
    <n v="352157250"/>
    <n v="0"/>
    <n v="280392000"/>
    <n v="71765250"/>
    <n v="236740390"/>
    <n v="0"/>
    <n v="0"/>
    <n v="0"/>
  </r>
  <r>
    <s v="46-02-00-017"/>
    <s v="ICBF DIRECCIÓN REGIONAL CALDAS"/>
    <s v="C-4602-1500-5-30205B"/>
    <s v="C"/>
    <s v="4602"/>
    <s v="1500"/>
    <s v="5"/>
    <s v="30205B"/>
    <m/>
    <m/>
    <m/>
    <m/>
    <s v="Propios"/>
    <s v="27"/>
    <s v="CSF"/>
    <x v="11"/>
    <n v="111838000"/>
    <n v="0"/>
    <n v="0"/>
    <n v="111838000"/>
    <n v="0"/>
    <n v="80707680"/>
    <n v="31130320"/>
    <n v="0"/>
    <n v="0"/>
    <n v="0"/>
    <n v="0"/>
  </r>
  <r>
    <s v="46-02-00-017"/>
    <s v="ICBF DIRECCIÓN REGIONAL CALDAS"/>
    <s v="C-4602-1500-9-704020"/>
    <s v="C"/>
    <s v="4602"/>
    <s v="1500"/>
    <s v="9"/>
    <s v="704020"/>
    <m/>
    <m/>
    <m/>
    <m/>
    <s v="Nación"/>
    <s v="10"/>
    <s v="CSF"/>
    <x v="12"/>
    <n v="83414853605"/>
    <n v="104877762"/>
    <n v="111618207"/>
    <n v="83408113160"/>
    <n v="0"/>
    <n v="29753906396"/>
    <n v="53654206764"/>
    <n v="7250186081"/>
    <n v="316223894"/>
    <n v="316223894"/>
    <n v="316223894"/>
  </r>
  <r>
    <s v="46-02-00-017"/>
    <s v="ICBF DIRECCIÓN REGIONAL CALDAS"/>
    <s v="C-4602-1500-9-704020"/>
    <s v="C"/>
    <s v="4602"/>
    <s v="1500"/>
    <s v="9"/>
    <s v="704020"/>
    <m/>
    <m/>
    <m/>
    <m/>
    <s v="Propios"/>
    <s v="20"/>
    <s v="CSF"/>
    <x v="12"/>
    <n v="1207966002"/>
    <n v="0"/>
    <n v="0"/>
    <n v="1207966002"/>
    <n v="0"/>
    <n v="865487008"/>
    <n v="342478994"/>
    <n v="758706256"/>
    <n v="0"/>
    <n v="0"/>
    <n v="0"/>
  </r>
  <r>
    <s v="46-02-00-017"/>
    <s v="ICBF DIRECCIÓN REGIONAL CALDAS"/>
    <s v="C-4602-1500-9-704020"/>
    <s v="C"/>
    <s v="4602"/>
    <s v="1500"/>
    <s v="9"/>
    <s v="704020"/>
    <m/>
    <m/>
    <m/>
    <m/>
    <s v="Propios"/>
    <s v="27"/>
    <s v="CSF"/>
    <x v="12"/>
    <n v="641840882"/>
    <n v="0"/>
    <n v="0"/>
    <n v="641840882"/>
    <n v="0"/>
    <n v="475911278"/>
    <n v="165929604"/>
    <n v="35593584"/>
    <n v="0"/>
    <n v="0"/>
    <n v="0"/>
  </r>
  <r>
    <s v="46-02-00-017"/>
    <s v="ICBF DIRECCIÓN REGIONAL CALDAS"/>
    <s v="C-4602-1500-9-704080"/>
    <s v="C"/>
    <s v="4602"/>
    <s v="1500"/>
    <s v="9"/>
    <s v="704080"/>
    <m/>
    <m/>
    <m/>
    <m/>
    <s v="Nación"/>
    <s v="10"/>
    <s v="CSF"/>
    <x v="13"/>
    <n v="2428916178"/>
    <n v="0"/>
    <n v="0"/>
    <n v="2428916178"/>
    <n v="0"/>
    <n v="326192788"/>
    <n v="2102723390"/>
    <n v="101584608"/>
    <n v="0"/>
    <n v="0"/>
    <n v="0"/>
  </r>
  <r>
    <s v="46-02-00-017"/>
    <s v="ICBF DIRECCIÓN REGIONAL CALDAS"/>
    <s v="C-4602-1500-9-704080"/>
    <s v="C"/>
    <s v="4602"/>
    <s v="1500"/>
    <s v="9"/>
    <s v="704080"/>
    <m/>
    <m/>
    <m/>
    <m/>
    <s v="Propios"/>
    <s v="27"/>
    <s v="CSF"/>
    <x v="13"/>
    <n v="8536254138"/>
    <n v="0"/>
    <n v="0"/>
    <n v="8536254138"/>
    <n v="0"/>
    <n v="6251833674"/>
    <n v="2284420464"/>
    <n v="6097445987"/>
    <n v="0"/>
    <n v="0"/>
    <n v="0"/>
  </r>
  <r>
    <s v="46-02-00-017"/>
    <s v="ICBF DIRECCIÓN REGIONAL CALDAS"/>
    <s v="C-4602-1500-10-704040"/>
    <s v="C"/>
    <s v="4602"/>
    <s v="1500"/>
    <s v="10"/>
    <s v="704040"/>
    <m/>
    <m/>
    <m/>
    <m/>
    <s v="Nación"/>
    <s v="16"/>
    <s v="CSF"/>
    <x v="14"/>
    <n v="5320810555"/>
    <n v="0"/>
    <n v="0"/>
    <n v="5320810555"/>
    <n v="0"/>
    <n v="66933179"/>
    <n v="5253877376"/>
    <n v="0"/>
    <n v="0"/>
    <n v="0"/>
    <n v="0"/>
  </r>
  <r>
    <s v="46-02-00-017"/>
    <s v="ICBF DIRECCIÓN REGIONAL CALDAS"/>
    <s v="C-4602-1500-10-704040"/>
    <s v="C"/>
    <s v="4602"/>
    <s v="1500"/>
    <s v="10"/>
    <s v="704040"/>
    <m/>
    <m/>
    <m/>
    <m/>
    <s v="Propios"/>
    <s v="21"/>
    <s v="CSF"/>
    <x v="14"/>
    <n v="4250858988"/>
    <n v="0"/>
    <n v="0"/>
    <n v="4250858988"/>
    <n v="0"/>
    <n v="2674998730"/>
    <n v="1575860258"/>
    <n v="2122274052"/>
    <n v="0"/>
    <n v="0"/>
    <n v="0"/>
  </r>
  <r>
    <s v="46-02-00-017"/>
    <s v="ICBF DIRECCIÓN REGIONAL CALDAS"/>
    <s v="C-4602-1500-10-704040"/>
    <s v="C"/>
    <s v="4602"/>
    <s v="1500"/>
    <s v="10"/>
    <s v="704040"/>
    <m/>
    <m/>
    <m/>
    <m/>
    <s v="Propios"/>
    <s v="27"/>
    <s v="CSF"/>
    <x v="14"/>
    <n v="48158660516"/>
    <n v="56576314"/>
    <n v="0"/>
    <n v="48215236830"/>
    <n v="0"/>
    <n v="29999641340"/>
    <n v="18215595490"/>
    <n v="29341374291"/>
    <n v="5589065925"/>
    <n v="5589065925"/>
    <n v="5589065925"/>
  </r>
  <r>
    <s v="46-02-00-017"/>
    <s v="ICBF DIRECCIÓN REGIONAL CALDAS"/>
    <s v="C-4699-1500-1-704080"/>
    <s v="C"/>
    <s v="4699"/>
    <s v="1500"/>
    <s v="1"/>
    <s v="704080"/>
    <m/>
    <m/>
    <m/>
    <m/>
    <s v="Propios"/>
    <s v="27"/>
    <s v="CSF"/>
    <x v="13"/>
    <n v="131887859"/>
    <n v="0"/>
    <n v="0"/>
    <n v="131887859"/>
    <n v="0"/>
    <n v="94135701"/>
    <n v="37752158"/>
    <n v="87074802"/>
    <n v="0"/>
    <n v="0"/>
    <n v="0"/>
  </r>
  <r>
    <s v="46-02-00-017"/>
    <s v="ICBF DIRECCIÓN REGIONAL CALDAS"/>
    <s v="C-4699-1500-3-53105B"/>
    <s v="C"/>
    <s v="4699"/>
    <s v="1500"/>
    <s v="3"/>
    <s v="53105B"/>
    <m/>
    <m/>
    <m/>
    <m/>
    <s v="Propios"/>
    <s v="27"/>
    <s v="CSF"/>
    <x v="15"/>
    <n v="1605537288"/>
    <n v="369149904"/>
    <n v="0"/>
    <n v="1974687192"/>
    <n v="0"/>
    <n v="1915527202"/>
    <n v="59159990"/>
    <n v="1318948421"/>
    <n v="29002097"/>
    <n v="29002097"/>
    <n v="29002097"/>
  </r>
  <r>
    <s v="46-02-00-018"/>
    <s v="ICBF DIRECCIÓN REGIONAL CAQUETÁ"/>
    <s v="A-02"/>
    <s v="A"/>
    <s v="02"/>
    <m/>
    <m/>
    <m/>
    <m/>
    <m/>
    <m/>
    <m/>
    <s v="Propios"/>
    <s v="27"/>
    <s v="CSF"/>
    <x v="3"/>
    <n v="38287394"/>
    <n v="1500000"/>
    <n v="0"/>
    <n v="39787394"/>
    <n v="0"/>
    <n v="13388071"/>
    <n v="26399323"/>
    <n v="8000"/>
    <n v="0"/>
    <n v="0"/>
    <n v="0"/>
  </r>
  <r>
    <s v="46-02-00-018"/>
    <s v="ICBF DIRECCIÓN REGIONAL CAQUETÁ"/>
    <s v="A-08-01"/>
    <s v="A"/>
    <s v="08"/>
    <s v="01"/>
    <m/>
    <m/>
    <m/>
    <m/>
    <m/>
    <m/>
    <s v="Propios"/>
    <s v="27"/>
    <s v="CSF"/>
    <x v="8"/>
    <n v="45641410"/>
    <n v="0"/>
    <n v="0"/>
    <n v="45641410"/>
    <n v="0"/>
    <n v="0"/>
    <n v="45641410"/>
    <n v="0"/>
    <n v="0"/>
    <n v="0"/>
    <n v="0"/>
  </r>
  <r>
    <s v="46-02-00-018"/>
    <s v="ICBF DIRECCIÓN REGIONAL CAQUETÁ"/>
    <s v="C-4602-1500-3-704050"/>
    <s v="C"/>
    <s v="4602"/>
    <s v="1500"/>
    <s v="3"/>
    <s v="704050"/>
    <m/>
    <m/>
    <m/>
    <m/>
    <s v="Propios"/>
    <s v="27"/>
    <s v="CSF"/>
    <x v="10"/>
    <n v="258766250"/>
    <n v="0"/>
    <n v="0"/>
    <n v="258766250"/>
    <n v="0"/>
    <n v="203584000"/>
    <n v="55182250"/>
    <n v="198584000"/>
    <n v="0"/>
    <n v="0"/>
    <n v="0"/>
  </r>
  <r>
    <s v="46-02-00-018"/>
    <s v="ICBF DIRECCIÓN REGIONAL CAQUETÁ"/>
    <s v="C-4602-1500-5-30205B"/>
    <s v="C"/>
    <s v="4602"/>
    <s v="1500"/>
    <s v="5"/>
    <s v="30205B"/>
    <m/>
    <m/>
    <m/>
    <m/>
    <s v="Propios"/>
    <s v="27"/>
    <s v="CSF"/>
    <x v="11"/>
    <n v="2408881875"/>
    <n v="0"/>
    <n v="0"/>
    <n v="2408881875"/>
    <n v="0"/>
    <n v="6890000"/>
    <n v="2401991875"/>
    <n v="0"/>
    <n v="0"/>
    <n v="0"/>
    <n v="0"/>
  </r>
  <r>
    <s v="46-02-00-018"/>
    <s v="ICBF DIRECCIÓN REGIONAL CAQUETÁ"/>
    <s v="C-4602-1500-9-704020"/>
    <s v="C"/>
    <s v="4602"/>
    <s v="1500"/>
    <s v="9"/>
    <s v="704020"/>
    <m/>
    <m/>
    <m/>
    <m/>
    <s v="Nación"/>
    <s v="10"/>
    <s v="CSF"/>
    <x v="12"/>
    <n v="67184095841"/>
    <n v="0"/>
    <n v="0"/>
    <n v="67184095841"/>
    <n v="0"/>
    <n v="52358816099"/>
    <n v="14825279742"/>
    <n v="4609003320"/>
    <n v="217691955"/>
    <n v="217691955"/>
    <n v="217691955"/>
  </r>
  <r>
    <s v="46-02-00-018"/>
    <s v="ICBF DIRECCIÓN REGIONAL CAQUETÁ"/>
    <s v="C-4602-1500-9-704020"/>
    <s v="C"/>
    <s v="4602"/>
    <s v="1500"/>
    <s v="9"/>
    <s v="704020"/>
    <m/>
    <m/>
    <m/>
    <m/>
    <s v="Propios"/>
    <s v="20"/>
    <s v="CSF"/>
    <x v="12"/>
    <n v="808744092"/>
    <n v="0"/>
    <n v="0"/>
    <n v="808744092"/>
    <n v="0"/>
    <n v="618488384"/>
    <n v="190255708"/>
    <n v="618488384"/>
    <n v="0"/>
    <n v="0"/>
    <n v="0"/>
  </r>
  <r>
    <s v="46-02-00-018"/>
    <s v="ICBF DIRECCIÓN REGIONAL CAQUETÁ"/>
    <s v="C-4602-1500-9-704020"/>
    <s v="C"/>
    <s v="4602"/>
    <s v="1500"/>
    <s v="9"/>
    <s v="704020"/>
    <m/>
    <m/>
    <m/>
    <m/>
    <s v="Propios"/>
    <s v="27"/>
    <s v="CSF"/>
    <x v="12"/>
    <n v="690397720"/>
    <n v="0"/>
    <n v="0"/>
    <n v="690397720"/>
    <n v="0"/>
    <n v="355875072"/>
    <n v="334522648"/>
    <n v="127374816"/>
    <n v="0"/>
    <n v="0"/>
    <n v="0"/>
  </r>
  <r>
    <s v="46-02-00-018"/>
    <s v="ICBF DIRECCIÓN REGIONAL CAQUETÁ"/>
    <s v="C-4602-1500-9-704080"/>
    <s v="C"/>
    <s v="4602"/>
    <s v="1500"/>
    <s v="9"/>
    <s v="704080"/>
    <m/>
    <m/>
    <m/>
    <m/>
    <s v="Nación"/>
    <s v="10"/>
    <s v="CSF"/>
    <x v="13"/>
    <n v="538624020"/>
    <n v="22011"/>
    <n v="0"/>
    <n v="538646031"/>
    <n v="0"/>
    <n v="137535979"/>
    <n v="401110052"/>
    <n v="101916411"/>
    <n v="0"/>
    <n v="0"/>
    <n v="0"/>
  </r>
  <r>
    <s v="46-02-00-018"/>
    <s v="ICBF DIRECCIÓN REGIONAL CAQUETÁ"/>
    <s v="C-4602-1500-9-704080"/>
    <s v="C"/>
    <s v="4602"/>
    <s v="1500"/>
    <s v="9"/>
    <s v="704080"/>
    <m/>
    <m/>
    <m/>
    <m/>
    <s v="Propios"/>
    <s v="27"/>
    <s v="CSF"/>
    <x v="13"/>
    <n v="7205555193"/>
    <n v="0"/>
    <n v="0"/>
    <n v="7205555193"/>
    <n v="0"/>
    <n v="412048968"/>
    <n v="6793506225"/>
    <n v="294093096"/>
    <n v="0"/>
    <n v="0"/>
    <n v="0"/>
  </r>
  <r>
    <s v="46-02-00-018"/>
    <s v="ICBF DIRECCIÓN REGIONAL CAQUETÁ"/>
    <s v="C-4602-1500-10-704040"/>
    <s v="C"/>
    <s v="4602"/>
    <s v="1500"/>
    <s v="10"/>
    <s v="704040"/>
    <m/>
    <m/>
    <m/>
    <m/>
    <s v="Nación"/>
    <s v="16"/>
    <s v="CSF"/>
    <x v="14"/>
    <n v="507360695"/>
    <n v="0"/>
    <n v="0"/>
    <n v="507360695"/>
    <n v="0"/>
    <n v="23567866"/>
    <n v="483792829"/>
    <n v="0"/>
    <n v="0"/>
    <n v="0"/>
    <n v="0"/>
  </r>
  <r>
    <s v="46-02-00-018"/>
    <s v="ICBF DIRECCIÓN REGIONAL CAQUETÁ"/>
    <s v="C-4602-1500-10-704040"/>
    <s v="C"/>
    <s v="4602"/>
    <s v="1500"/>
    <s v="10"/>
    <s v="704040"/>
    <m/>
    <m/>
    <m/>
    <m/>
    <s v="Propios"/>
    <s v="21"/>
    <s v="CSF"/>
    <x v="14"/>
    <n v="2196834015"/>
    <n v="0"/>
    <n v="0"/>
    <n v="2196834015"/>
    <n v="0"/>
    <n v="1625575036"/>
    <n v="571258979"/>
    <n v="1472522873"/>
    <n v="0"/>
    <n v="0"/>
    <n v="0"/>
  </r>
  <r>
    <s v="46-02-00-018"/>
    <s v="ICBF DIRECCIÓN REGIONAL CAQUETÁ"/>
    <s v="C-4602-1500-10-704040"/>
    <s v="C"/>
    <s v="4602"/>
    <s v="1500"/>
    <s v="10"/>
    <s v="704040"/>
    <m/>
    <m/>
    <m/>
    <m/>
    <s v="Propios"/>
    <s v="27"/>
    <s v="CSF"/>
    <x v="14"/>
    <n v="5998016661"/>
    <n v="37852912"/>
    <n v="0"/>
    <n v="6035869573"/>
    <n v="0"/>
    <n v="3859141530"/>
    <n v="2176728043"/>
    <n v="3775280450"/>
    <n v="676517164.42999995"/>
    <n v="676517164.42999995"/>
    <n v="676517164.42999995"/>
  </r>
  <r>
    <s v="46-02-00-018"/>
    <s v="ICBF DIRECCIÓN REGIONAL CAQUETÁ"/>
    <s v="C-4699-1500-1-704080"/>
    <s v="C"/>
    <s v="4699"/>
    <s v="1500"/>
    <s v="1"/>
    <s v="704080"/>
    <m/>
    <m/>
    <m/>
    <m/>
    <s v="Propios"/>
    <s v="27"/>
    <s v="CSF"/>
    <x v="13"/>
    <n v="131836174"/>
    <n v="12000"/>
    <n v="0"/>
    <n v="131848174"/>
    <n v="0"/>
    <n v="94096016"/>
    <n v="37752158"/>
    <n v="87340716"/>
    <n v="0"/>
    <n v="0"/>
    <n v="0"/>
  </r>
  <r>
    <s v="46-02-00-018"/>
    <s v="ICBF DIRECCIÓN REGIONAL CAQUETÁ"/>
    <s v="C-4699-1500-3-53105B"/>
    <s v="C"/>
    <s v="4699"/>
    <s v="1500"/>
    <s v="3"/>
    <s v="53105B"/>
    <m/>
    <m/>
    <m/>
    <m/>
    <s v="Propios"/>
    <s v="27"/>
    <s v="CSF"/>
    <x v="15"/>
    <n v="1167545964"/>
    <n v="255334409"/>
    <n v="0"/>
    <n v="1422880373"/>
    <n v="0"/>
    <n v="1236356959"/>
    <n v="186523414"/>
    <n v="1002533509"/>
    <n v="24318415.170000002"/>
    <n v="24318415.170000002"/>
    <n v="24318415.170000002"/>
  </r>
  <r>
    <s v="46-02-00-019"/>
    <s v="ICBF DIRECCIÓN REGIONAL CAUCA"/>
    <s v="A-02"/>
    <s v="A"/>
    <s v="02"/>
    <m/>
    <m/>
    <m/>
    <m/>
    <m/>
    <m/>
    <m/>
    <s v="Propios"/>
    <s v="27"/>
    <s v="CSF"/>
    <x v="3"/>
    <n v="70862380"/>
    <n v="32364140"/>
    <n v="0"/>
    <n v="103226520"/>
    <n v="0"/>
    <n v="60239288"/>
    <n v="42987232"/>
    <n v="3173507"/>
    <n v="0"/>
    <n v="0"/>
    <n v="0"/>
  </r>
  <r>
    <s v="46-02-00-019"/>
    <s v="ICBF DIRECCIÓN REGIONAL CAUCA"/>
    <s v="A-08-01"/>
    <s v="A"/>
    <s v="08"/>
    <s v="01"/>
    <m/>
    <m/>
    <m/>
    <m/>
    <m/>
    <m/>
    <s v="Propios"/>
    <s v="27"/>
    <s v="CSF"/>
    <x v="8"/>
    <n v="68842782"/>
    <n v="0"/>
    <n v="0"/>
    <n v="68842782"/>
    <n v="0"/>
    <n v="68842782"/>
    <n v="0"/>
    <n v="0"/>
    <n v="0"/>
    <n v="0"/>
    <n v="0"/>
  </r>
  <r>
    <s v="46-02-00-019"/>
    <s v="ICBF DIRECCIÓN REGIONAL CAUCA"/>
    <s v="C-4602-1500-3-704050"/>
    <s v="C"/>
    <s v="4602"/>
    <s v="1500"/>
    <s v="3"/>
    <s v="704050"/>
    <m/>
    <m/>
    <m/>
    <m/>
    <s v="Propios"/>
    <s v="27"/>
    <s v="CSF"/>
    <x v="10"/>
    <n v="402352750"/>
    <n v="0"/>
    <n v="0"/>
    <n v="402352750"/>
    <n v="0"/>
    <n v="322296000"/>
    <n v="80056750"/>
    <n v="274392000"/>
    <n v="0"/>
    <n v="0"/>
    <n v="0"/>
  </r>
  <r>
    <s v="46-02-00-019"/>
    <s v="ICBF DIRECCIÓN REGIONAL CAUCA"/>
    <s v="C-4602-1500-5-30205B"/>
    <s v="C"/>
    <s v="4602"/>
    <s v="1500"/>
    <s v="5"/>
    <s v="30205B"/>
    <m/>
    <m/>
    <m/>
    <m/>
    <s v="Propios"/>
    <s v="27"/>
    <s v="CSF"/>
    <x v="11"/>
    <n v="2498247401"/>
    <n v="0"/>
    <n v="0"/>
    <n v="2498247401"/>
    <n v="0"/>
    <n v="68256000"/>
    <n v="2429991401"/>
    <n v="0"/>
    <n v="0"/>
    <n v="0"/>
    <n v="0"/>
  </r>
  <r>
    <s v="46-02-00-019"/>
    <s v="ICBF DIRECCIÓN REGIONAL CAUCA"/>
    <s v="C-4602-1500-9-704020"/>
    <s v="C"/>
    <s v="4602"/>
    <s v="1500"/>
    <s v="9"/>
    <s v="704020"/>
    <m/>
    <m/>
    <m/>
    <m/>
    <s v="Nación"/>
    <s v="10"/>
    <s v="CSF"/>
    <x v="12"/>
    <n v="208960888594"/>
    <n v="155777499"/>
    <n v="153861636"/>
    <n v="208962804457"/>
    <n v="0"/>
    <n v="110822335888"/>
    <n v="98140468569"/>
    <n v="103112852379"/>
    <n v="4587848006"/>
    <n v="4587848006"/>
    <n v="4587848006"/>
  </r>
  <r>
    <s v="46-02-00-019"/>
    <s v="ICBF DIRECCIÓN REGIONAL CAUCA"/>
    <s v="C-4602-1500-9-704020"/>
    <s v="C"/>
    <s v="4602"/>
    <s v="1500"/>
    <s v="9"/>
    <s v="704020"/>
    <m/>
    <m/>
    <m/>
    <m/>
    <s v="Propios"/>
    <s v="20"/>
    <s v="CSF"/>
    <x v="12"/>
    <n v="3134510006"/>
    <n v="0"/>
    <n v="0"/>
    <n v="3134510006"/>
    <n v="0"/>
    <n v="2558625408"/>
    <n v="575884598"/>
    <n v="2494938000"/>
    <n v="0"/>
    <n v="0"/>
    <n v="0"/>
  </r>
  <r>
    <s v="46-02-00-019"/>
    <s v="ICBF DIRECCIÓN REGIONAL CAUCA"/>
    <s v="C-4602-1500-9-704020"/>
    <s v="C"/>
    <s v="4602"/>
    <s v="1500"/>
    <s v="9"/>
    <s v="704020"/>
    <m/>
    <m/>
    <m/>
    <m/>
    <s v="Propios"/>
    <s v="27"/>
    <s v="CSF"/>
    <x v="12"/>
    <n v="58396984442"/>
    <n v="0"/>
    <n v="0"/>
    <n v="58396984442"/>
    <n v="0"/>
    <n v="42403778263"/>
    <n v="15993206179"/>
    <n v="0"/>
    <n v="0"/>
    <n v="0"/>
    <n v="0"/>
  </r>
  <r>
    <s v="46-02-00-019"/>
    <s v="ICBF DIRECCIÓN REGIONAL CAUCA"/>
    <s v="C-4602-1500-9-704080"/>
    <s v="C"/>
    <s v="4602"/>
    <s v="1500"/>
    <s v="9"/>
    <s v="704080"/>
    <m/>
    <m/>
    <m/>
    <m/>
    <s v="Nación"/>
    <s v="10"/>
    <s v="CSF"/>
    <x v="13"/>
    <n v="6291980708"/>
    <n v="0"/>
    <n v="0"/>
    <n v="6291980708"/>
    <n v="0"/>
    <n v="135897876"/>
    <n v="6156082832"/>
    <n v="119300632"/>
    <n v="0"/>
    <n v="0"/>
    <n v="0"/>
  </r>
  <r>
    <s v="46-02-00-019"/>
    <s v="ICBF DIRECCIÓN REGIONAL CAUCA"/>
    <s v="C-4602-1500-9-704080"/>
    <s v="C"/>
    <s v="4602"/>
    <s v="1500"/>
    <s v="9"/>
    <s v="704080"/>
    <m/>
    <m/>
    <m/>
    <m/>
    <s v="Propios"/>
    <s v="27"/>
    <s v="CSF"/>
    <x v="13"/>
    <n v="24085188987"/>
    <n v="0"/>
    <n v="0"/>
    <n v="24085188987"/>
    <n v="0"/>
    <n v="15330787330"/>
    <n v="8754401657"/>
    <n v="5097471576"/>
    <n v="0"/>
    <n v="0"/>
    <n v="0"/>
  </r>
  <r>
    <s v="46-02-00-019"/>
    <s v="ICBF DIRECCIÓN REGIONAL CAUCA"/>
    <s v="C-4602-1500-10-704040"/>
    <s v="C"/>
    <s v="4602"/>
    <s v="1500"/>
    <s v="10"/>
    <s v="704040"/>
    <m/>
    <m/>
    <m/>
    <m/>
    <s v="Nación"/>
    <s v="16"/>
    <s v="CSF"/>
    <x v="14"/>
    <n v="5259387029"/>
    <n v="0"/>
    <n v="0"/>
    <n v="5259387029"/>
    <n v="0"/>
    <n v="0"/>
    <n v="5259387029"/>
    <n v="0"/>
    <n v="0"/>
    <n v="0"/>
    <n v="0"/>
  </r>
  <r>
    <s v="46-02-00-019"/>
    <s v="ICBF DIRECCIÓN REGIONAL CAUCA"/>
    <s v="C-4602-1500-10-704040"/>
    <s v="C"/>
    <s v="4602"/>
    <s v="1500"/>
    <s v="10"/>
    <s v="704040"/>
    <m/>
    <m/>
    <m/>
    <m/>
    <s v="Propios"/>
    <s v="21"/>
    <s v="CSF"/>
    <x v="14"/>
    <n v="3657552145"/>
    <n v="29853473"/>
    <n v="29853473"/>
    <n v="3657552145"/>
    <n v="0"/>
    <n v="3472149051"/>
    <n v="185403094"/>
    <n v="2707943270"/>
    <n v="0"/>
    <n v="0"/>
    <n v="0"/>
  </r>
  <r>
    <s v="46-02-00-019"/>
    <s v="ICBF DIRECCIÓN REGIONAL CAUCA"/>
    <s v="C-4602-1500-10-704040"/>
    <s v="C"/>
    <s v="4602"/>
    <s v="1500"/>
    <s v="10"/>
    <s v="704040"/>
    <m/>
    <m/>
    <m/>
    <m/>
    <s v="Propios"/>
    <s v="27"/>
    <s v="CSF"/>
    <x v="14"/>
    <n v="22567353043"/>
    <n v="111206145"/>
    <n v="0"/>
    <n v="22678559188"/>
    <n v="0"/>
    <n v="15593427779"/>
    <n v="7085131409"/>
    <n v="15332605336"/>
    <n v="2953787477"/>
    <n v="2953787477"/>
    <n v="2953787477"/>
  </r>
  <r>
    <s v="46-02-00-019"/>
    <s v="ICBF DIRECCIÓN REGIONAL CAUCA"/>
    <s v="C-4699-1500-1-704080"/>
    <s v="C"/>
    <s v="4699"/>
    <s v="1500"/>
    <s v="1"/>
    <s v="704080"/>
    <m/>
    <m/>
    <m/>
    <m/>
    <s v="Propios"/>
    <s v="27"/>
    <s v="CSF"/>
    <x v="13"/>
    <n v="197766148"/>
    <n v="0"/>
    <n v="0"/>
    <n v="197766148"/>
    <n v="0"/>
    <n v="141137911"/>
    <n v="56628237"/>
    <n v="129720808"/>
    <n v="0"/>
    <n v="0"/>
    <n v="0"/>
  </r>
  <r>
    <s v="46-02-00-019"/>
    <s v="ICBF DIRECCIÓN REGIONAL CAUCA"/>
    <s v="C-4699-1500-3-53105B"/>
    <s v="C"/>
    <s v="4699"/>
    <s v="1500"/>
    <s v="3"/>
    <s v="53105B"/>
    <m/>
    <m/>
    <m/>
    <m/>
    <s v="Propios"/>
    <s v="27"/>
    <s v="CSF"/>
    <x v="15"/>
    <n v="1211542885"/>
    <n v="224142613"/>
    <n v="0"/>
    <n v="1435685498"/>
    <n v="0"/>
    <n v="1013577366"/>
    <n v="422108132"/>
    <n v="735220605"/>
    <n v="23451619"/>
    <n v="23451619"/>
    <n v="23451619"/>
  </r>
  <r>
    <s v="46-02-00-020"/>
    <s v="ICBF DIRECCIÓN REGIONAL CESAR"/>
    <s v="A-02"/>
    <s v="A"/>
    <s v="02"/>
    <m/>
    <m/>
    <m/>
    <m/>
    <m/>
    <m/>
    <m/>
    <s v="Propios"/>
    <s v="27"/>
    <s v="CSF"/>
    <x v="3"/>
    <n v="42365148"/>
    <n v="0"/>
    <n v="0"/>
    <n v="42365148"/>
    <n v="0"/>
    <n v="27875148"/>
    <n v="14490000"/>
    <n v="2708511"/>
    <n v="0"/>
    <n v="0"/>
    <n v="0"/>
  </r>
  <r>
    <s v="46-02-00-020"/>
    <s v="ICBF DIRECCIÓN REGIONAL CESAR"/>
    <s v="A-08-01"/>
    <s v="A"/>
    <s v="08"/>
    <s v="01"/>
    <m/>
    <m/>
    <m/>
    <m/>
    <m/>
    <m/>
    <s v="Propios"/>
    <s v="27"/>
    <s v="CSF"/>
    <x v="8"/>
    <n v="118684452"/>
    <n v="0"/>
    <n v="0"/>
    <n v="118684452"/>
    <n v="0"/>
    <n v="66250912"/>
    <n v="52433540"/>
    <n v="5639266"/>
    <n v="5639266"/>
    <n v="5639266"/>
    <n v="5639266"/>
  </r>
  <r>
    <s v="46-02-00-020"/>
    <s v="ICBF DIRECCIÓN REGIONAL CESAR"/>
    <s v="C-4602-1500-3-704050"/>
    <s v="C"/>
    <s v="4602"/>
    <s v="1500"/>
    <s v="3"/>
    <s v="704050"/>
    <m/>
    <m/>
    <m/>
    <m/>
    <s v="Propios"/>
    <s v="27"/>
    <s v="CSF"/>
    <x v="10"/>
    <n v="304961750"/>
    <n v="0"/>
    <n v="0"/>
    <n v="304961750"/>
    <n v="0"/>
    <n v="175027250"/>
    <n v="129934500"/>
    <n v="125574925"/>
    <n v="0"/>
    <n v="0"/>
    <n v="0"/>
  </r>
  <r>
    <s v="46-02-00-020"/>
    <s v="ICBF DIRECCIÓN REGIONAL CESAR"/>
    <s v="C-4602-1500-5-30205B"/>
    <s v="C"/>
    <s v="4602"/>
    <s v="1500"/>
    <s v="5"/>
    <s v="30205B"/>
    <m/>
    <m/>
    <m/>
    <m/>
    <s v="Propios"/>
    <s v="27"/>
    <s v="CSF"/>
    <x v="11"/>
    <n v="8130783681"/>
    <n v="0"/>
    <n v="0"/>
    <n v="8130783681"/>
    <n v="0"/>
    <n v="483730973"/>
    <n v="7647052708"/>
    <n v="370056869"/>
    <n v="609896"/>
    <n v="609896"/>
    <n v="609896"/>
  </r>
  <r>
    <s v="46-02-00-020"/>
    <s v="ICBF DIRECCIÓN REGIONAL CESAR"/>
    <s v="C-4602-1500-9-704020"/>
    <s v="C"/>
    <s v="4602"/>
    <s v="1500"/>
    <s v="9"/>
    <s v="704020"/>
    <m/>
    <m/>
    <m/>
    <m/>
    <s v="Nación"/>
    <s v="10"/>
    <s v="CSF"/>
    <x v="12"/>
    <n v="251421631486"/>
    <n v="183400055"/>
    <n v="174719253"/>
    <n v="251430312288"/>
    <n v="0"/>
    <n v="111708705961"/>
    <n v="139721606327"/>
    <n v="93182955228"/>
    <n v="0"/>
    <n v="0"/>
    <n v="0"/>
  </r>
  <r>
    <s v="46-02-00-020"/>
    <s v="ICBF DIRECCIÓN REGIONAL CESAR"/>
    <s v="C-4602-1500-9-704020"/>
    <s v="C"/>
    <s v="4602"/>
    <s v="1500"/>
    <s v="9"/>
    <s v="704020"/>
    <m/>
    <m/>
    <m/>
    <m/>
    <s v="Propios"/>
    <s v="20"/>
    <s v="CSF"/>
    <x v="12"/>
    <n v="1684445912"/>
    <n v="0"/>
    <n v="0"/>
    <n v="1684445912"/>
    <n v="0"/>
    <n v="1031592396"/>
    <n v="652853516"/>
    <n v="877349456"/>
    <n v="0"/>
    <n v="0"/>
    <n v="0"/>
  </r>
  <r>
    <s v="46-02-00-020"/>
    <s v="ICBF DIRECCIÓN REGIONAL CESAR"/>
    <s v="C-4602-1500-9-704020"/>
    <s v="C"/>
    <s v="4602"/>
    <s v="1500"/>
    <s v="9"/>
    <s v="704020"/>
    <m/>
    <m/>
    <m/>
    <m/>
    <s v="Propios"/>
    <s v="27"/>
    <s v="CSF"/>
    <x v="12"/>
    <n v="5168913602"/>
    <n v="0"/>
    <n v="0"/>
    <n v="5168913602"/>
    <n v="0"/>
    <n v="46770440"/>
    <n v="5122143162"/>
    <n v="0"/>
    <n v="0"/>
    <n v="0"/>
    <n v="0"/>
  </r>
  <r>
    <s v="46-02-00-020"/>
    <s v="ICBF DIRECCIÓN REGIONAL CESAR"/>
    <s v="C-4602-1500-9-704080"/>
    <s v="C"/>
    <s v="4602"/>
    <s v="1500"/>
    <s v="9"/>
    <s v="704080"/>
    <m/>
    <m/>
    <m/>
    <m/>
    <s v="Nación"/>
    <s v="10"/>
    <s v="CSF"/>
    <x v="13"/>
    <n v="4017973401"/>
    <n v="0"/>
    <n v="0"/>
    <n v="4017973401"/>
    <n v="0"/>
    <n v="376437088"/>
    <n v="3641536313"/>
    <n v="95308834"/>
    <n v="0"/>
    <n v="0"/>
    <n v="0"/>
  </r>
  <r>
    <s v="46-02-00-020"/>
    <s v="ICBF DIRECCIÓN REGIONAL CESAR"/>
    <s v="C-4602-1500-9-704080"/>
    <s v="C"/>
    <s v="4602"/>
    <s v="1500"/>
    <s v="9"/>
    <s v="704080"/>
    <m/>
    <m/>
    <m/>
    <m/>
    <s v="Propios"/>
    <s v="27"/>
    <s v="CSF"/>
    <x v="13"/>
    <n v="8009211127"/>
    <n v="0"/>
    <n v="0"/>
    <n v="8009211127"/>
    <n v="0"/>
    <n v="106780752"/>
    <n v="7902430375"/>
    <n v="0"/>
    <n v="0"/>
    <n v="0"/>
    <n v="0"/>
  </r>
  <r>
    <s v="46-02-00-020"/>
    <s v="ICBF DIRECCIÓN REGIONAL CESAR"/>
    <s v="C-4602-1500-10-704040"/>
    <s v="C"/>
    <s v="4602"/>
    <s v="1500"/>
    <s v="10"/>
    <s v="704040"/>
    <m/>
    <m/>
    <m/>
    <m/>
    <s v="Nación"/>
    <s v="16"/>
    <s v="CSF"/>
    <x v="14"/>
    <n v="1407447730"/>
    <n v="0"/>
    <n v="0"/>
    <n v="1407447730"/>
    <n v="0"/>
    <n v="0"/>
    <n v="1407447730"/>
    <n v="0"/>
    <n v="0"/>
    <n v="0"/>
    <n v="0"/>
  </r>
  <r>
    <s v="46-02-00-020"/>
    <s v="ICBF DIRECCIÓN REGIONAL CESAR"/>
    <s v="C-4602-1500-10-704040"/>
    <s v="C"/>
    <s v="4602"/>
    <s v="1500"/>
    <s v="10"/>
    <s v="704040"/>
    <m/>
    <m/>
    <m/>
    <m/>
    <s v="Propios"/>
    <s v="21"/>
    <s v="CSF"/>
    <x v="14"/>
    <n v="3236964989"/>
    <n v="0"/>
    <n v="0"/>
    <n v="3236964989"/>
    <n v="0"/>
    <n v="2413491759"/>
    <n v="823473230"/>
    <n v="2071171945"/>
    <n v="0"/>
    <n v="0"/>
    <n v="0"/>
  </r>
  <r>
    <s v="46-02-00-020"/>
    <s v="ICBF DIRECCIÓN REGIONAL CESAR"/>
    <s v="C-4602-1500-10-704040"/>
    <s v="C"/>
    <s v="4602"/>
    <s v="1500"/>
    <s v="10"/>
    <s v="704040"/>
    <m/>
    <m/>
    <m/>
    <m/>
    <s v="Propios"/>
    <s v="27"/>
    <s v="CSF"/>
    <x v="14"/>
    <n v="18956085197"/>
    <n v="60037263"/>
    <n v="0"/>
    <n v="19016122460"/>
    <n v="0"/>
    <n v="11887560831"/>
    <n v="7128561629"/>
    <n v="11708046268"/>
    <n v="5314603"/>
    <n v="5314603"/>
    <n v="5314603"/>
  </r>
  <r>
    <s v="46-02-00-020"/>
    <s v="ICBF DIRECCIÓN REGIONAL CESAR"/>
    <s v="C-4699-1500-1-704080"/>
    <s v="C"/>
    <s v="4699"/>
    <s v="1500"/>
    <s v="1"/>
    <s v="704080"/>
    <m/>
    <m/>
    <m/>
    <m/>
    <s v="Propios"/>
    <s v="27"/>
    <s v="CSF"/>
    <x v="13"/>
    <n v="66028069"/>
    <n v="0"/>
    <n v="0"/>
    <n v="66028069"/>
    <n v="0"/>
    <n v="41797021"/>
    <n v="24231048"/>
    <n v="41797021"/>
    <n v="0"/>
    <n v="0"/>
    <n v="0"/>
  </r>
  <r>
    <s v="46-02-00-020"/>
    <s v="ICBF DIRECCIÓN REGIONAL CESAR"/>
    <s v="C-4699-1500-3-53105B"/>
    <s v="C"/>
    <s v="4699"/>
    <s v="1500"/>
    <s v="3"/>
    <s v="53105B"/>
    <m/>
    <m/>
    <m/>
    <m/>
    <s v="Propios"/>
    <s v="27"/>
    <s v="CSF"/>
    <x v="15"/>
    <n v="1096745605"/>
    <n v="481324823"/>
    <n v="0"/>
    <n v="1578070428"/>
    <n v="0"/>
    <n v="1260500319"/>
    <n v="317570109"/>
    <n v="771409775"/>
    <n v="37399530.009999998"/>
    <n v="37399530.009999998"/>
    <n v="37399530.009999998"/>
  </r>
  <r>
    <s v="46-02-00-023"/>
    <s v="ICBF DIRECCIÓN REGIONAL CÓRDOBA"/>
    <s v="A-02"/>
    <s v="A"/>
    <s v="02"/>
    <m/>
    <m/>
    <m/>
    <m/>
    <m/>
    <m/>
    <m/>
    <s v="Propios"/>
    <s v="27"/>
    <s v="CSF"/>
    <x v="3"/>
    <n v="46840153"/>
    <n v="6595232"/>
    <n v="0"/>
    <n v="53435385"/>
    <n v="0"/>
    <n v="28990153"/>
    <n v="24445232"/>
    <n v="0"/>
    <n v="0"/>
    <n v="0"/>
    <n v="0"/>
  </r>
  <r>
    <s v="46-02-00-023"/>
    <s v="ICBF DIRECCIÓN REGIONAL CÓRDOBA"/>
    <s v="A-08-01"/>
    <s v="A"/>
    <s v="08"/>
    <s v="01"/>
    <m/>
    <m/>
    <m/>
    <m/>
    <m/>
    <m/>
    <s v="Propios"/>
    <s v="27"/>
    <s v="CSF"/>
    <x v="8"/>
    <n v="62949584"/>
    <n v="0"/>
    <n v="0"/>
    <n v="62949584"/>
    <n v="0"/>
    <n v="0"/>
    <n v="62949584"/>
    <n v="0"/>
    <n v="0"/>
    <n v="0"/>
    <n v="0"/>
  </r>
  <r>
    <s v="46-02-00-023"/>
    <s v="ICBF DIRECCIÓN REGIONAL CÓRDOBA"/>
    <s v="C-4602-1500-3-704050"/>
    <s v="C"/>
    <s v="4602"/>
    <s v="1500"/>
    <s v="3"/>
    <s v="704050"/>
    <m/>
    <m/>
    <m/>
    <m/>
    <s v="Propios"/>
    <s v="27"/>
    <s v="CSF"/>
    <x v="10"/>
    <n v="374564000"/>
    <n v="0"/>
    <n v="0"/>
    <n v="374564000"/>
    <n v="0"/>
    <n v="156616000"/>
    <n v="217948000"/>
    <n v="293055"/>
    <n v="0"/>
    <n v="0"/>
    <n v="0"/>
  </r>
  <r>
    <s v="46-02-00-023"/>
    <s v="ICBF DIRECCIÓN REGIONAL CÓRDOBA"/>
    <s v="C-4602-1500-5-30205B"/>
    <s v="C"/>
    <s v="4602"/>
    <s v="1500"/>
    <s v="5"/>
    <s v="30205B"/>
    <m/>
    <m/>
    <m/>
    <m/>
    <s v="Propios"/>
    <s v="27"/>
    <s v="CSF"/>
    <x v="11"/>
    <n v="3427181938"/>
    <n v="0"/>
    <n v="0"/>
    <n v="3427181938"/>
    <n v="0"/>
    <n v="464302085"/>
    <n v="2962879853"/>
    <n v="363902085"/>
    <n v="0"/>
    <n v="0"/>
    <n v="0"/>
  </r>
  <r>
    <s v="46-02-00-023"/>
    <s v="ICBF DIRECCIÓN REGIONAL CÓRDOBA"/>
    <s v="C-4602-1500-9-704020"/>
    <s v="C"/>
    <s v="4602"/>
    <s v="1500"/>
    <s v="9"/>
    <s v="704020"/>
    <m/>
    <m/>
    <m/>
    <m/>
    <s v="Nación"/>
    <s v="10"/>
    <s v="CSF"/>
    <x v="12"/>
    <n v="379938904295"/>
    <n v="22136798"/>
    <n v="23852548"/>
    <n v="379937188545"/>
    <n v="0"/>
    <n v="215048900904"/>
    <n v="164888287641"/>
    <n v="215048900904"/>
    <n v="14724706346"/>
    <n v="14409290956"/>
    <n v="14409290956"/>
  </r>
  <r>
    <s v="46-02-00-023"/>
    <s v="ICBF DIRECCIÓN REGIONAL CÓRDOBA"/>
    <s v="C-4602-1500-9-704020"/>
    <s v="C"/>
    <s v="4602"/>
    <s v="1500"/>
    <s v="9"/>
    <s v="704020"/>
    <m/>
    <m/>
    <m/>
    <m/>
    <s v="Propios"/>
    <s v="20"/>
    <s v="CSF"/>
    <x v="12"/>
    <n v="2341222277"/>
    <n v="0"/>
    <n v="0"/>
    <n v="2341222277"/>
    <n v="0"/>
    <n v="1582298173"/>
    <n v="758924104"/>
    <n v="1250456162"/>
    <n v="0"/>
    <n v="0"/>
    <n v="0"/>
  </r>
  <r>
    <s v="46-02-00-023"/>
    <s v="ICBF DIRECCIÓN REGIONAL CÓRDOBA"/>
    <s v="C-4602-1500-9-704020"/>
    <s v="C"/>
    <s v="4602"/>
    <s v="1500"/>
    <s v="9"/>
    <s v="704020"/>
    <m/>
    <m/>
    <m/>
    <m/>
    <s v="Propios"/>
    <s v="27"/>
    <s v="CSF"/>
    <x v="12"/>
    <n v="869991962"/>
    <n v="0"/>
    <n v="0"/>
    <n v="869991962"/>
    <n v="0"/>
    <n v="210676539"/>
    <n v="659315423"/>
    <n v="362228"/>
    <n v="0"/>
    <n v="0"/>
    <n v="0"/>
  </r>
  <r>
    <s v="46-02-00-023"/>
    <s v="ICBF DIRECCIÓN REGIONAL CÓRDOBA"/>
    <s v="C-4602-1500-9-704080"/>
    <s v="C"/>
    <s v="4602"/>
    <s v="1500"/>
    <s v="9"/>
    <s v="704080"/>
    <m/>
    <m/>
    <m/>
    <m/>
    <s v="Nación"/>
    <s v="10"/>
    <s v="CSF"/>
    <x v="13"/>
    <n v="2042473939"/>
    <n v="10210524"/>
    <n v="10210524"/>
    <n v="2042473939"/>
    <n v="0"/>
    <n v="138393132"/>
    <n v="1904080807"/>
    <n v="32258038"/>
    <n v="0"/>
    <n v="0"/>
    <n v="0"/>
  </r>
  <r>
    <s v="46-02-00-023"/>
    <s v="ICBF DIRECCIÓN REGIONAL CÓRDOBA"/>
    <s v="C-4602-1500-9-704080"/>
    <s v="C"/>
    <s v="4602"/>
    <s v="1500"/>
    <s v="9"/>
    <s v="704080"/>
    <m/>
    <m/>
    <m/>
    <m/>
    <s v="Propios"/>
    <s v="27"/>
    <s v="CSF"/>
    <x v="13"/>
    <n v="6415849441"/>
    <n v="0"/>
    <n v="0"/>
    <n v="6415849441"/>
    <n v="0"/>
    <n v="295699304"/>
    <n v="6120150137"/>
    <n v="0"/>
    <n v="0"/>
    <n v="0"/>
    <n v="0"/>
  </r>
  <r>
    <s v="46-02-00-023"/>
    <s v="ICBF DIRECCIÓN REGIONAL CÓRDOBA"/>
    <s v="C-4602-1500-10-704040"/>
    <s v="C"/>
    <s v="4602"/>
    <s v="1500"/>
    <s v="10"/>
    <s v="704040"/>
    <m/>
    <m/>
    <m/>
    <m/>
    <s v="Nación"/>
    <s v="16"/>
    <s v="CSF"/>
    <x v="14"/>
    <n v="1612548413"/>
    <n v="0"/>
    <n v="0"/>
    <n v="1612548413"/>
    <n v="0"/>
    <n v="0"/>
    <n v="1612548413"/>
    <n v="0"/>
    <n v="0"/>
    <n v="0"/>
    <n v="0"/>
  </r>
  <r>
    <s v="46-02-00-023"/>
    <s v="ICBF DIRECCIÓN REGIONAL CÓRDOBA"/>
    <s v="C-4602-1500-10-704040"/>
    <s v="C"/>
    <s v="4602"/>
    <s v="1500"/>
    <s v="10"/>
    <s v="704040"/>
    <m/>
    <m/>
    <m/>
    <m/>
    <s v="Propios"/>
    <s v="21"/>
    <s v="CSF"/>
    <x v="14"/>
    <n v="3123863980"/>
    <n v="0"/>
    <n v="0"/>
    <n v="3123863980"/>
    <n v="0"/>
    <n v="2404873434"/>
    <n v="718990546"/>
    <n v="1219491228"/>
    <n v="0"/>
    <n v="0"/>
    <n v="0"/>
  </r>
  <r>
    <s v="46-02-00-023"/>
    <s v="ICBF DIRECCIÓN REGIONAL CÓRDOBA"/>
    <s v="C-4602-1500-10-704040"/>
    <s v="C"/>
    <s v="4602"/>
    <s v="1500"/>
    <s v="10"/>
    <s v="704040"/>
    <m/>
    <m/>
    <m/>
    <m/>
    <s v="Propios"/>
    <s v="27"/>
    <s v="CSF"/>
    <x v="14"/>
    <n v="18048045413"/>
    <n v="71519690"/>
    <n v="0"/>
    <n v="18119565103"/>
    <n v="0"/>
    <n v="12690516737"/>
    <n v="5429048366"/>
    <n v="11565001287"/>
    <n v="1810348463"/>
    <n v="1810348463"/>
    <n v="1810348463"/>
  </r>
  <r>
    <s v="46-02-00-023"/>
    <s v="ICBF DIRECCIÓN REGIONAL CÓRDOBA"/>
    <s v="C-4699-1500-1-704080"/>
    <s v="C"/>
    <s v="4699"/>
    <s v="1500"/>
    <s v="1"/>
    <s v="704080"/>
    <m/>
    <m/>
    <m/>
    <m/>
    <s v="Propios"/>
    <s v="27"/>
    <s v="CSF"/>
    <x v="13"/>
    <n v="119520939"/>
    <n v="0"/>
    <n v="0"/>
    <n v="119520939"/>
    <n v="0"/>
    <n v="85379939"/>
    <n v="34141000"/>
    <n v="76817254"/>
    <n v="0"/>
    <n v="0"/>
    <n v="0"/>
  </r>
  <r>
    <s v="46-02-00-023"/>
    <s v="ICBF DIRECCIÓN REGIONAL CÓRDOBA"/>
    <s v="C-4699-1500-3-53105B"/>
    <s v="C"/>
    <s v="4699"/>
    <s v="1500"/>
    <s v="3"/>
    <s v="53105B"/>
    <m/>
    <m/>
    <m/>
    <m/>
    <s v="Propios"/>
    <s v="27"/>
    <s v="CSF"/>
    <x v="15"/>
    <n v="1413991023"/>
    <n v="870467961"/>
    <n v="0"/>
    <n v="2284458984"/>
    <n v="0"/>
    <n v="1992051108"/>
    <n v="292407876"/>
    <n v="1884691068"/>
    <n v="72494283.239999995"/>
    <n v="72494283.239999995"/>
    <n v="72494283.239999995"/>
  </r>
  <r>
    <s v="46-02-00-025"/>
    <s v="ICBF DIRECCIÓN REGIONAL CUNDINAMARCA"/>
    <s v="A-02"/>
    <s v="A"/>
    <s v="02"/>
    <m/>
    <m/>
    <m/>
    <m/>
    <m/>
    <m/>
    <m/>
    <s v="Propios"/>
    <s v="27"/>
    <s v="CSF"/>
    <x v="3"/>
    <n v="303530306"/>
    <n v="0"/>
    <n v="0"/>
    <n v="303530306"/>
    <n v="0"/>
    <n v="231668116"/>
    <n v="71862190"/>
    <n v="2043753"/>
    <n v="0"/>
    <n v="0"/>
    <n v="0"/>
  </r>
  <r>
    <s v="46-02-00-025"/>
    <s v="ICBF DIRECCIÓN REGIONAL CUNDINAMARCA"/>
    <s v="A-08-01"/>
    <s v="A"/>
    <s v="08"/>
    <s v="01"/>
    <m/>
    <m/>
    <m/>
    <m/>
    <m/>
    <m/>
    <s v="Propios"/>
    <s v="27"/>
    <s v="CSF"/>
    <x v="8"/>
    <n v="59048912"/>
    <n v="0"/>
    <n v="0"/>
    <n v="59048912"/>
    <n v="0"/>
    <n v="0"/>
    <n v="59048912"/>
    <n v="0"/>
    <n v="0"/>
    <n v="0"/>
    <n v="0"/>
  </r>
  <r>
    <s v="46-02-00-025"/>
    <s v="ICBF DIRECCIÓN REGIONAL CUNDINAMARCA"/>
    <s v="C-4602-1500-3-704050"/>
    <s v="C"/>
    <s v="4602"/>
    <s v="1500"/>
    <s v="3"/>
    <s v="704050"/>
    <m/>
    <m/>
    <m/>
    <m/>
    <s v="Propios"/>
    <s v="27"/>
    <s v="CSF"/>
    <x v="10"/>
    <n v="605923500"/>
    <n v="0"/>
    <n v="0"/>
    <n v="605923500"/>
    <n v="0"/>
    <n v="592688000"/>
    <n v="13235500"/>
    <n v="206550740"/>
    <n v="0"/>
    <n v="0"/>
    <n v="0"/>
  </r>
  <r>
    <s v="46-02-00-025"/>
    <s v="ICBF DIRECCIÓN REGIONAL CUNDINAMARCA"/>
    <s v="C-4602-1500-5-30205B"/>
    <s v="C"/>
    <s v="4602"/>
    <s v="1500"/>
    <s v="5"/>
    <s v="30205B"/>
    <m/>
    <m/>
    <m/>
    <m/>
    <s v="Propios"/>
    <s v="27"/>
    <s v="CSF"/>
    <x v="11"/>
    <n v="50804000"/>
    <n v="0"/>
    <n v="0"/>
    <n v="50804000"/>
    <n v="0"/>
    <n v="4390000"/>
    <n v="46414000"/>
    <n v="0"/>
    <n v="0"/>
    <n v="0"/>
    <n v="0"/>
  </r>
  <r>
    <s v="46-02-00-025"/>
    <s v="ICBF DIRECCIÓN REGIONAL CUNDINAMARCA"/>
    <s v="C-4602-1500-9-704020"/>
    <s v="C"/>
    <s v="4602"/>
    <s v="1500"/>
    <s v="9"/>
    <s v="704020"/>
    <m/>
    <m/>
    <m/>
    <m/>
    <s v="Nación"/>
    <s v="10"/>
    <s v="CSF"/>
    <x v="12"/>
    <n v="170673533474"/>
    <n v="0"/>
    <n v="0"/>
    <n v="170673533474"/>
    <n v="0"/>
    <n v="49843795236"/>
    <n v="120829738238"/>
    <n v="48876239221"/>
    <n v="2686285257"/>
    <n v="2686285257"/>
    <n v="2686285257"/>
  </r>
  <r>
    <s v="46-02-00-025"/>
    <s v="ICBF DIRECCIÓN REGIONAL CUNDINAMARCA"/>
    <s v="C-4602-1500-9-704020"/>
    <s v="C"/>
    <s v="4602"/>
    <s v="1500"/>
    <s v="9"/>
    <s v="704020"/>
    <m/>
    <m/>
    <m/>
    <m/>
    <s v="Propios"/>
    <s v="20"/>
    <s v="CSF"/>
    <x v="12"/>
    <n v="2784229278"/>
    <n v="0"/>
    <n v="0"/>
    <n v="2784229278"/>
    <n v="0"/>
    <n v="2024894104"/>
    <n v="759335174"/>
    <n v="1801988176"/>
    <n v="0"/>
    <n v="0"/>
    <n v="0"/>
  </r>
  <r>
    <s v="46-02-00-025"/>
    <s v="ICBF DIRECCIÓN REGIONAL CUNDINAMARCA"/>
    <s v="C-4602-1500-9-704020"/>
    <s v="C"/>
    <s v="4602"/>
    <s v="1500"/>
    <s v="9"/>
    <s v="704020"/>
    <m/>
    <m/>
    <m/>
    <m/>
    <s v="Propios"/>
    <s v="27"/>
    <s v="CSF"/>
    <x v="12"/>
    <n v="987788042"/>
    <n v="0"/>
    <n v="0"/>
    <n v="987788042"/>
    <n v="0"/>
    <n v="309192998"/>
    <n v="678595044"/>
    <n v="480472"/>
    <n v="0"/>
    <n v="0"/>
    <n v="0"/>
  </r>
  <r>
    <s v="46-02-00-025"/>
    <s v="ICBF DIRECCIÓN REGIONAL CUNDINAMARCA"/>
    <s v="C-4602-1500-9-704080"/>
    <s v="C"/>
    <s v="4602"/>
    <s v="1500"/>
    <s v="9"/>
    <s v="704080"/>
    <m/>
    <m/>
    <m/>
    <m/>
    <s v="Nación"/>
    <s v="10"/>
    <s v="CSF"/>
    <x v="13"/>
    <n v="188305270"/>
    <n v="0"/>
    <n v="0"/>
    <n v="188305270"/>
    <n v="0"/>
    <n v="84533682"/>
    <n v="103771588"/>
    <n v="67723072"/>
    <n v="0"/>
    <n v="0"/>
    <n v="0"/>
  </r>
  <r>
    <s v="46-02-00-025"/>
    <s v="ICBF DIRECCIÓN REGIONAL CUNDINAMARCA"/>
    <s v="C-4602-1500-9-704080"/>
    <s v="C"/>
    <s v="4602"/>
    <s v="1500"/>
    <s v="9"/>
    <s v="704080"/>
    <m/>
    <m/>
    <m/>
    <m/>
    <s v="Propios"/>
    <s v="27"/>
    <s v="CSF"/>
    <x v="13"/>
    <n v="13327757617"/>
    <n v="0"/>
    <n v="0"/>
    <n v="13327757617"/>
    <n v="0"/>
    <n v="8932963368"/>
    <n v="4394794249"/>
    <n v="8918038368"/>
    <n v="0"/>
    <n v="0"/>
    <n v="0"/>
  </r>
  <r>
    <s v="46-02-00-025"/>
    <s v="ICBF DIRECCIÓN REGIONAL CUNDINAMARCA"/>
    <s v="C-4602-1500-10-704040"/>
    <s v="C"/>
    <s v="4602"/>
    <s v="1500"/>
    <s v="10"/>
    <s v="704040"/>
    <m/>
    <m/>
    <m/>
    <m/>
    <s v="Nación"/>
    <s v="16"/>
    <s v="CSF"/>
    <x v="14"/>
    <n v="6336997974"/>
    <n v="0"/>
    <n v="0"/>
    <n v="6336997974"/>
    <n v="0"/>
    <n v="0"/>
    <n v="6336997974"/>
    <n v="0"/>
    <n v="0"/>
    <n v="0"/>
    <n v="0"/>
  </r>
  <r>
    <s v="46-02-00-025"/>
    <s v="ICBF DIRECCIÓN REGIONAL CUNDINAMARCA"/>
    <s v="C-4602-1500-10-704040"/>
    <s v="C"/>
    <s v="4602"/>
    <s v="1500"/>
    <s v="10"/>
    <s v="704040"/>
    <m/>
    <m/>
    <m/>
    <m/>
    <s v="Propios"/>
    <s v="21"/>
    <s v="CSF"/>
    <x v="14"/>
    <n v="7492593481"/>
    <n v="0"/>
    <n v="0"/>
    <n v="7492593481"/>
    <n v="0"/>
    <n v="4924523093"/>
    <n v="2568070388"/>
    <n v="3840760017"/>
    <n v="0"/>
    <n v="0"/>
    <n v="0"/>
  </r>
  <r>
    <s v="46-02-00-025"/>
    <s v="ICBF DIRECCIÓN REGIONAL CUNDINAMARCA"/>
    <s v="C-4602-1500-10-704040"/>
    <s v="C"/>
    <s v="4602"/>
    <s v="1500"/>
    <s v="10"/>
    <s v="704040"/>
    <m/>
    <m/>
    <m/>
    <m/>
    <s v="Propios"/>
    <s v="27"/>
    <s v="CSF"/>
    <x v="14"/>
    <n v="66509935035"/>
    <n v="138816691"/>
    <n v="0"/>
    <n v="66648751726"/>
    <n v="0"/>
    <n v="41899987360"/>
    <n v="24748764366"/>
    <n v="40761116725"/>
    <n v="3788543377"/>
    <n v="3788543377"/>
    <n v="3788543377"/>
  </r>
  <r>
    <s v="46-02-00-025"/>
    <s v="ICBF DIRECCIÓN REGIONAL CUNDINAMARCA"/>
    <s v="C-4699-1500-1-704080"/>
    <s v="C"/>
    <s v="4699"/>
    <s v="1500"/>
    <s v="1"/>
    <s v="704080"/>
    <m/>
    <m/>
    <m/>
    <m/>
    <s v="Propios"/>
    <s v="27"/>
    <s v="CSF"/>
    <x v="13"/>
    <n v="125617611"/>
    <n v="0"/>
    <n v="0"/>
    <n v="125617611"/>
    <n v="0"/>
    <n v="82159696"/>
    <n v="43457915"/>
    <n v="82159696"/>
    <n v="0"/>
    <n v="0"/>
    <n v="0"/>
  </r>
  <r>
    <s v="46-02-00-025"/>
    <s v="ICBF DIRECCIÓN REGIONAL CUNDINAMARCA"/>
    <s v="C-4699-1500-3-53105B"/>
    <s v="C"/>
    <s v="4699"/>
    <s v="1500"/>
    <s v="3"/>
    <s v="53105B"/>
    <m/>
    <m/>
    <m/>
    <m/>
    <s v="Propios"/>
    <s v="27"/>
    <s v="CSF"/>
    <x v="15"/>
    <n v="6266253898"/>
    <n v="376652678"/>
    <n v="0"/>
    <n v="6642906576"/>
    <n v="0"/>
    <n v="5638979501"/>
    <n v="1003927075"/>
    <n v="5136340193.1700001"/>
    <n v="32387768.170000002"/>
    <n v="32387768.170000002"/>
    <n v="32387768.170000002"/>
  </r>
  <r>
    <s v="46-02-00-027"/>
    <s v="ICBF DIRECCIÓN REGIONAL CHOCÓ"/>
    <s v="A-02"/>
    <s v="A"/>
    <s v="02"/>
    <m/>
    <m/>
    <m/>
    <m/>
    <m/>
    <m/>
    <m/>
    <s v="Propios"/>
    <s v="27"/>
    <s v="CSF"/>
    <x v="3"/>
    <n v="33279012"/>
    <n v="9603769"/>
    <n v="0"/>
    <n v="42882781"/>
    <n v="0"/>
    <n v="33279012"/>
    <n v="9603769"/>
    <n v="0"/>
    <n v="0"/>
    <n v="0"/>
    <n v="0"/>
  </r>
  <r>
    <s v="46-02-00-027"/>
    <s v="ICBF DIRECCIÓN REGIONAL CHOCÓ"/>
    <s v="A-08-01"/>
    <s v="A"/>
    <s v="08"/>
    <s v="01"/>
    <m/>
    <m/>
    <m/>
    <m/>
    <m/>
    <m/>
    <s v="Propios"/>
    <s v="27"/>
    <s v="CSF"/>
    <x v="8"/>
    <n v="50107635"/>
    <n v="0"/>
    <n v="0"/>
    <n v="50107635"/>
    <n v="0"/>
    <n v="50107635"/>
    <n v="0"/>
    <n v="0"/>
    <n v="0"/>
    <n v="0"/>
    <n v="0"/>
  </r>
  <r>
    <s v="46-02-00-027"/>
    <s v="ICBF DIRECCIÓN REGIONAL CHOCÓ"/>
    <s v="C-4602-1500-3-704050"/>
    <s v="C"/>
    <s v="4602"/>
    <s v="1500"/>
    <s v="3"/>
    <s v="704050"/>
    <m/>
    <m/>
    <m/>
    <m/>
    <s v="Propios"/>
    <s v="27"/>
    <s v="CSF"/>
    <x v="10"/>
    <n v="444548250"/>
    <n v="0"/>
    <n v="0"/>
    <n v="444548250"/>
    <n v="0"/>
    <n v="356200000"/>
    <n v="88348250"/>
    <n v="236488000"/>
    <n v="0"/>
    <n v="0"/>
    <n v="0"/>
  </r>
  <r>
    <s v="46-02-00-027"/>
    <s v="ICBF DIRECCIÓN REGIONAL CHOCÓ"/>
    <s v="C-4602-1500-5-30205B"/>
    <s v="C"/>
    <s v="4602"/>
    <s v="1500"/>
    <s v="5"/>
    <s v="30205B"/>
    <m/>
    <m/>
    <m/>
    <m/>
    <s v="Propios"/>
    <s v="27"/>
    <s v="CSF"/>
    <x v="11"/>
    <n v="17246748521"/>
    <n v="0"/>
    <n v="0"/>
    <n v="17246748521"/>
    <n v="0"/>
    <n v="339536000"/>
    <n v="16907212521"/>
    <n v="0"/>
    <n v="0"/>
    <n v="0"/>
    <n v="0"/>
  </r>
  <r>
    <s v="46-02-00-027"/>
    <s v="ICBF DIRECCIÓN REGIONAL CHOCÓ"/>
    <s v="C-4602-1500-9-704020"/>
    <s v="C"/>
    <s v="4602"/>
    <s v="1500"/>
    <s v="9"/>
    <s v="704020"/>
    <m/>
    <m/>
    <m/>
    <m/>
    <s v="Nación"/>
    <s v="10"/>
    <s v="CSF"/>
    <x v="12"/>
    <n v="203467367503"/>
    <n v="0"/>
    <n v="0"/>
    <n v="203467367503"/>
    <n v="0"/>
    <n v="93736562351"/>
    <n v="109730805152"/>
    <n v="49153069046"/>
    <n v="2418099085"/>
    <n v="2418099085"/>
    <n v="2418099085"/>
  </r>
  <r>
    <s v="46-02-00-027"/>
    <s v="ICBF DIRECCIÓN REGIONAL CHOCÓ"/>
    <s v="C-4602-1500-9-704020"/>
    <s v="C"/>
    <s v="4602"/>
    <s v="1500"/>
    <s v="9"/>
    <s v="704020"/>
    <m/>
    <m/>
    <m/>
    <m/>
    <s v="Propios"/>
    <s v="20"/>
    <s v="CSF"/>
    <x v="12"/>
    <n v="1421735366"/>
    <n v="0"/>
    <n v="0"/>
    <n v="1421735366"/>
    <n v="0"/>
    <n v="980253163"/>
    <n v="441482203"/>
    <n v="890692744"/>
    <n v="0"/>
    <n v="0"/>
    <n v="0"/>
  </r>
  <r>
    <s v="46-02-00-027"/>
    <s v="ICBF DIRECCIÓN REGIONAL CHOCÓ"/>
    <s v="C-4602-1500-9-704020"/>
    <s v="C"/>
    <s v="4602"/>
    <s v="1500"/>
    <s v="9"/>
    <s v="704020"/>
    <m/>
    <m/>
    <m/>
    <m/>
    <s v="Propios"/>
    <s v="27"/>
    <s v="CSF"/>
    <x v="12"/>
    <n v="603195612"/>
    <n v="0"/>
    <n v="0"/>
    <n v="603195612"/>
    <n v="0"/>
    <n v="497870951"/>
    <n v="105324661"/>
    <n v="296724929"/>
    <n v="0"/>
    <n v="0"/>
    <n v="0"/>
  </r>
  <r>
    <s v="46-02-00-027"/>
    <s v="ICBF DIRECCIÓN REGIONAL CHOCÓ"/>
    <s v="C-4602-1500-9-704080"/>
    <s v="C"/>
    <s v="4602"/>
    <s v="1500"/>
    <s v="9"/>
    <s v="704080"/>
    <m/>
    <m/>
    <m/>
    <m/>
    <s v="Nación"/>
    <s v="10"/>
    <s v="CSF"/>
    <x v="13"/>
    <n v="1381237150"/>
    <n v="0"/>
    <n v="0"/>
    <n v="1381237150"/>
    <n v="0"/>
    <n v="147850126"/>
    <n v="1233387024"/>
    <n v="121058171"/>
    <n v="0"/>
    <n v="0"/>
    <n v="0"/>
  </r>
  <r>
    <s v="46-02-00-027"/>
    <s v="ICBF DIRECCIÓN REGIONAL CHOCÓ"/>
    <s v="C-4602-1500-9-704080"/>
    <s v="C"/>
    <s v="4602"/>
    <s v="1500"/>
    <s v="9"/>
    <s v="704080"/>
    <m/>
    <m/>
    <m/>
    <m/>
    <s v="Propios"/>
    <s v="27"/>
    <s v="CSF"/>
    <x v="13"/>
    <n v="20578790939"/>
    <n v="0"/>
    <n v="0"/>
    <n v="20578790939"/>
    <n v="0"/>
    <n v="2716245598"/>
    <n v="17862545341"/>
    <n v="331035243"/>
    <n v="0"/>
    <n v="0"/>
    <n v="0"/>
  </r>
  <r>
    <s v="46-02-00-027"/>
    <s v="ICBF DIRECCIÓN REGIONAL CHOCÓ"/>
    <s v="C-4602-1500-10-704040"/>
    <s v="C"/>
    <s v="4602"/>
    <s v="1500"/>
    <s v="10"/>
    <s v="704040"/>
    <m/>
    <m/>
    <m/>
    <m/>
    <s v="Nación"/>
    <s v="16"/>
    <s v="CSF"/>
    <x v="14"/>
    <n v="1993356420"/>
    <n v="0"/>
    <n v="0"/>
    <n v="1993356420"/>
    <n v="0"/>
    <n v="0"/>
    <n v="1993356420"/>
    <n v="0"/>
    <n v="0"/>
    <n v="0"/>
    <n v="0"/>
  </r>
  <r>
    <s v="46-02-00-027"/>
    <s v="ICBF DIRECCIÓN REGIONAL CHOCÓ"/>
    <s v="C-4602-1500-10-704040"/>
    <s v="C"/>
    <s v="4602"/>
    <s v="1500"/>
    <s v="10"/>
    <s v="704040"/>
    <m/>
    <m/>
    <m/>
    <m/>
    <s v="Propios"/>
    <s v="21"/>
    <s v="CSF"/>
    <x v="14"/>
    <n v="1648258650"/>
    <n v="0"/>
    <n v="0"/>
    <n v="1648258650"/>
    <n v="0"/>
    <n v="1178833495"/>
    <n v="469425155"/>
    <n v="1106542141"/>
    <n v="0"/>
    <n v="0"/>
    <n v="0"/>
  </r>
  <r>
    <s v="46-02-00-027"/>
    <s v="ICBF DIRECCIÓN REGIONAL CHOCÓ"/>
    <s v="C-4602-1500-10-704040"/>
    <s v="C"/>
    <s v="4602"/>
    <s v="1500"/>
    <s v="10"/>
    <s v="704040"/>
    <m/>
    <m/>
    <m/>
    <m/>
    <s v="Propios"/>
    <s v="27"/>
    <s v="CSF"/>
    <x v="14"/>
    <n v="5808887235"/>
    <n v="47187106"/>
    <n v="0"/>
    <n v="5856074341"/>
    <n v="0"/>
    <n v="2971390828"/>
    <n v="2884683513"/>
    <n v="2633186441"/>
    <n v="271991185"/>
    <n v="271991185"/>
    <n v="271991185"/>
  </r>
  <r>
    <s v="46-02-00-027"/>
    <s v="ICBF DIRECCIÓN REGIONAL CHOCÓ"/>
    <s v="C-4699-1500-1-704080"/>
    <s v="C"/>
    <s v="4699"/>
    <s v="1500"/>
    <s v="1"/>
    <s v="704080"/>
    <m/>
    <m/>
    <m/>
    <m/>
    <s v="Propios"/>
    <s v="27"/>
    <s v="CSF"/>
    <x v="13"/>
    <n v="125532470"/>
    <n v="0"/>
    <n v="0"/>
    <n v="125532470"/>
    <n v="0"/>
    <n v="89587602"/>
    <n v="35944868"/>
    <n v="83033069"/>
    <n v="0"/>
    <n v="0"/>
    <n v="0"/>
  </r>
  <r>
    <s v="46-02-00-027"/>
    <s v="ICBF DIRECCIÓN REGIONAL CHOCÓ"/>
    <s v="C-4699-1500-3-53105B"/>
    <s v="C"/>
    <s v="4699"/>
    <s v="1500"/>
    <s v="3"/>
    <s v="53105B"/>
    <m/>
    <m/>
    <m/>
    <m/>
    <s v="Propios"/>
    <s v="27"/>
    <s v="CSF"/>
    <x v="15"/>
    <n v="1365749962"/>
    <n v="295595429"/>
    <n v="0"/>
    <n v="1661345391"/>
    <n v="0"/>
    <n v="1443246696"/>
    <n v="218098695"/>
    <n v="1137317899"/>
    <n v="22354233"/>
    <n v="22354233"/>
    <n v="22354233"/>
  </r>
  <r>
    <s v="46-02-00-041"/>
    <s v="ICBF DIRECCIÓN REGIONAL HUILA"/>
    <s v="A-02"/>
    <s v="A"/>
    <s v="02"/>
    <m/>
    <m/>
    <m/>
    <m/>
    <m/>
    <m/>
    <m/>
    <s v="Propios"/>
    <s v="27"/>
    <s v="CSF"/>
    <x v="3"/>
    <n v="355348846"/>
    <n v="10092768"/>
    <n v="0"/>
    <n v="365441614"/>
    <n v="0"/>
    <n v="27875148"/>
    <n v="337566466"/>
    <n v="1496023"/>
    <n v="0"/>
    <n v="0"/>
    <n v="0"/>
  </r>
  <r>
    <s v="46-02-00-041"/>
    <s v="ICBF DIRECCIÓN REGIONAL HUILA"/>
    <s v="A-08-01"/>
    <s v="A"/>
    <s v="08"/>
    <s v="01"/>
    <m/>
    <m/>
    <m/>
    <m/>
    <m/>
    <m/>
    <s v="Propios"/>
    <s v="27"/>
    <s v="CSF"/>
    <x v="8"/>
    <n v="94875700"/>
    <n v="0"/>
    <n v="0"/>
    <n v="94875700"/>
    <n v="0"/>
    <n v="94875700"/>
    <n v="0"/>
    <n v="0"/>
    <n v="0"/>
    <n v="0"/>
    <n v="0"/>
  </r>
  <r>
    <s v="46-02-00-041"/>
    <s v="ICBF DIRECCIÓN REGIONAL HUILA"/>
    <s v="C-4602-1500-3-704050"/>
    <s v="C"/>
    <s v="4602"/>
    <s v="1500"/>
    <s v="3"/>
    <s v="704050"/>
    <m/>
    <m/>
    <m/>
    <m/>
    <s v="Propios"/>
    <s v="27"/>
    <s v="CSF"/>
    <x v="10"/>
    <n v="353157250"/>
    <n v="0"/>
    <n v="0"/>
    <n v="353157250"/>
    <n v="0"/>
    <n v="281392000"/>
    <n v="71765250"/>
    <n v="236488000"/>
    <n v="0"/>
    <n v="0"/>
    <n v="0"/>
  </r>
  <r>
    <s v="46-02-00-041"/>
    <s v="ICBF DIRECCIÓN REGIONAL HUILA"/>
    <s v="C-4602-1500-5-30205B"/>
    <s v="C"/>
    <s v="4602"/>
    <s v="1500"/>
    <s v="5"/>
    <s v="30205B"/>
    <m/>
    <m/>
    <m/>
    <m/>
    <s v="Propios"/>
    <s v="27"/>
    <s v="CSF"/>
    <x v="11"/>
    <n v="84687000"/>
    <n v="0"/>
    <n v="0"/>
    <n v="84687000"/>
    <n v="0"/>
    <n v="0"/>
    <n v="84687000"/>
    <n v="0"/>
    <n v="0"/>
    <n v="0"/>
    <n v="0"/>
  </r>
  <r>
    <s v="46-02-00-041"/>
    <s v="ICBF DIRECCIÓN REGIONAL HUILA"/>
    <s v="C-4602-1500-9-704020"/>
    <s v="C"/>
    <s v="4602"/>
    <s v="1500"/>
    <s v="9"/>
    <s v="704020"/>
    <m/>
    <m/>
    <m/>
    <m/>
    <s v="Nación"/>
    <s v="10"/>
    <s v="CSF"/>
    <x v="12"/>
    <n v="147615233994"/>
    <n v="0"/>
    <n v="0"/>
    <n v="147615233994"/>
    <n v="0"/>
    <n v="64605542093"/>
    <n v="83009691901"/>
    <n v="61379130287"/>
    <n v="0"/>
    <n v="0"/>
    <n v="0"/>
  </r>
  <r>
    <s v="46-02-00-041"/>
    <s v="ICBF DIRECCIÓN REGIONAL HUILA"/>
    <s v="C-4602-1500-9-704020"/>
    <s v="C"/>
    <s v="4602"/>
    <s v="1500"/>
    <s v="9"/>
    <s v="704020"/>
    <m/>
    <m/>
    <m/>
    <m/>
    <s v="Propios"/>
    <s v="20"/>
    <s v="CSF"/>
    <x v="12"/>
    <n v="1648389004"/>
    <n v="0"/>
    <n v="0"/>
    <n v="1648389004"/>
    <n v="0"/>
    <n v="1198828408"/>
    <n v="449560596"/>
    <n v="880391368"/>
    <n v="0"/>
    <n v="0"/>
    <n v="0"/>
  </r>
  <r>
    <s v="46-02-00-041"/>
    <s v="ICBF DIRECCIÓN REGIONAL HUILA"/>
    <s v="C-4602-1500-9-704020"/>
    <s v="C"/>
    <s v="4602"/>
    <s v="1500"/>
    <s v="9"/>
    <s v="704020"/>
    <m/>
    <m/>
    <m/>
    <m/>
    <s v="Propios"/>
    <s v="27"/>
    <s v="CSF"/>
    <x v="12"/>
    <n v="717271152"/>
    <n v="0"/>
    <n v="0"/>
    <n v="717271152"/>
    <n v="0"/>
    <n v="623031446"/>
    <n v="94239706"/>
    <n v="191062224"/>
    <n v="0"/>
    <n v="0"/>
    <n v="0"/>
  </r>
  <r>
    <s v="46-02-00-041"/>
    <s v="ICBF DIRECCIÓN REGIONAL HUILA"/>
    <s v="C-4602-1500-9-704080"/>
    <s v="C"/>
    <s v="4602"/>
    <s v="1500"/>
    <s v="9"/>
    <s v="704080"/>
    <m/>
    <m/>
    <m/>
    <m/>
    <s v="Nación"/>
    <s v="10"/>
    <s v="CSF"/>
    <x v="13"/>
    <n v="1559041901"/>
    <n v="0"/>
    <n v="0"/>
    <n v="1559041901"/>
    <n v="0"/>
    <n v="453417718"/>
    <n v="1105624183"/>
    <n v="0"/>
    <n v="0"/>
    <n v="0"/>
    <n v="0"/>
  </r>
  <r>
    <s v="46-02-00-041"/>
    <s v="ICBF DIRECCIÓN REGIONAL HUILA"/>
    <s v="C-4602-1500-9-704080"/>
    <s v="C"/>
    <s v="4602"/>
    <s v="1500"/>
    <s v="9"/>
    <s v="704080"/>
    <m/>
    <m/>
    <m/>
    <m/>
    <s v="Propios"/>
    <s v="27"/>
    <s v="CSF"/>
    <x v="13"/>
    <n v="18668918473"/>
    <n v="0"/>
    <n v="0"/>
    <n v="18668918473"/>
    <n v="0"/>
    <n v="9591333848"/>
    <n v="9077584625"/>
    <n v="8352566900"/>
    <n v="0"/>
    <n v="0"/>
    <n v="0"/>
  </r>
  <r>
    <s v="46-02-00-041"/>
    <s v="ICBF DIRECCIÓN REGIONAL HUILA"/>
    <s v="C-4602-1500-10-704040"/>
    <s v="C"/>
    <s v="4602"/>
    <s v="1500"/>
    <s v="10"/>
    <s v="704040"/>
    <m/>
    <m/>
    <m/>
    <m/>
    <s v="Nación"/>
    <s v="16"/>
    <s v="CSF"/>
    <x v="14"/>
    <n v="3202332553"/>
    <n v="0"/>
    <n v="0"/>
    <n v="3202332553"/>
    <n v="0"/>
    <n v="105364885"/>
    <n v="3096967668"/>
    <n v="0"/>
    <n v="0"/>
    <n v="0"/>
    <n v="0"/>
  </r>
  <r>
    <s v="46-02-00-041"/>
    <s v="ICBF DIRECCIÓN REGIONAL HUILA"/>
    <s v="C-4602-1500-10-704040"/>
    <s v="C"/>
    <s v="4602"/>
    <s v="1500"/>
    <s v="10"/>
    <s v="704040"/>
    <m/>
    <m/>
    <m/>
    <m/>
    <s v="Propios"/>
    <s v="21"/>
    <s v="CSF"/>
    <x v="14"/>
    <n v="3953185989"/>
    <n v="215932007"/>
    <n v="215932007"/>
    <n v="3953185989"/>
    <n v="0"/>
    <n v="2691883145"/>
    <n v="1261302844"/>
    <n v="668347842"/>
    <n v="0"/>
    <n v="0"/>
    <n v="0"/>
  </r>
  <r>
    <s v="46-02-00-041"/>
    <s v="ICBF DIRECCIÓN REGIONAL HUILA"/>
    <s v="C-4602-1500-10-704040"/>
    <s v="C"/>
    <s v="4602"/>
    <s v="1500"/>
    <s v="10"/>
    <s v="704040"/>
    <m/>
    <m/>
    <m/>
    <m/>
    <s v="Propios"/>
    <s v="27"/>
    <s v="CSF"/>
    <x v="14"/>
    <n v="11054385221"/>
    <n v="103364187"/>
    <n v="0"/>
    <n v="11157749408"/>
    <n v="0"/>
    <n v="8347833302"/>
    <n v="2809916106"/>
    <n v="7848077448"/>
    <n v="1536915013"/>
    <n v="1536915013"/>
    <n v="1536915013"/>
  </r>
  <r>
    <s v="46-02-00-041"/>
    <s v="ICBF DIRECCIÓN REGIONAL HUILA"/>
    <s v="C-4699-1500-1-704080"/>
    <s v="C"/>
    <s v="4699"/>
    <s v="1500"/>
    <s v="1"/>
    <s v="704080"/>
    <m/>
    <m/>
    <m/>
    <m/>
    <s v="Propios"/>
    <s v="27"/>
    <s v="CSF"/>
    <x v="13"/>
    <n v="51963308"/>
    <n v="0"/>
    <n v="0"/>
    <n v="51963308"/>
    <n v="0"/>
    <n v="51963308"/>
    <n v="0"/>
    <n v="33965461"/>
    <n v="0"/>
    <n v="0"/>
    <n v="0"/>
  </r>
  <r>
    <s v="46-02-00-041"/>
    <s v="ICBF DIRECCIÓN REGIONAL HUILA"/>
    <s v="C-4699-1500-3-53105B"/>
    <s v="C"/>
    <s v="4699"/>
    <s v="1500"/>
    <s v="3"/>
    <s v="53105B"/>
    <m/>
    <m/>
    <m/>
    <m/>
    <s v="Propios"/>
    <s v="27"/>
    <s v="CSF"/>
    <x v="15"/>
    <n v="1437407757"/>
    <n v="489431228"/>
    <n v="0"/>
    <n v="1926838985"/>
    <n v="0"/>
    <n v="1796806111"/>
    <n v="130032874"/>
    <n v="1516593595"/>
    <n v="38085305"/>
    <n v="38085305"/>
    <n v="38085305"/>
  </r>
  <r>
    <s v="46-02-00-044"/>
    <s v="ICBF DIRECCIÓN REGIONAL GUAJIRA"/>
    <s v="A-02"/>
    <s v="A"/>
    <s v="02"/>
    <m/>
    <m/>
    <m/>
    <m/>
    <m/>
    <m/>
    <m/>
    <s v="Propios"/>
    <s v="27"/>
    <s v="CSF"/>
    <x v="3"/>
    <n v="27025077"/>
    <n v="33287520"/>
    <n v="0"/>
    <n v="60312597"/>
    <n v="0"/>
    <n v="0"/>
    <n v="60312597"/>
    <n v="0"/>
    <n v="0"/>
    <n v="0"/>
    <n v="0"/>
  </r>
  <r>
    <s v="46-02-00-044"/>
    <s v="ICBF DIRECCIÓN REGIONAL GUAJIRA"/>
    <s v="A-08-01"/>
    <s v="A"/>
    <s v="08"/>
    <s v="01"/>
    <m/>
    <m/>
    <m/>
    <m/>
    <m/>
    <m/>
    <s v="Propios"/>
    <s v="27"/>
    <s v="CSF"/>
    <x v="8"/>
    <n v="81505648"/>
    <n v="0"/>
    <n v="0"/>
    <n v="81505648"/>
    <n v="0"/>
    <n v="0"/>
    <n v="81505648"/>
    <n v="0"/>
    <n v="0"/>
    <n v="0"/>
    <n v="0"/>
  </r>
  <r>
    <s v="46-02-00-044"/>
    <s v="ICBF DIRECCIÓN REGIONAL GUAJIRA"/>
    <s v="C-4602-1500-3-704050"/>
    <s v="C"/>
    <s v="4602"/>
    <s v="1500"/>
    <s v="3"/>
    <s v="704050"/>
    <m/>
    <m/>
    <m/>
    <m/>
    <s v="Propios"/>
    <s v="27"/>
    <s v="CSF"/>
    <x v="10"/>
    <n v="350157250"/>
    <n v="0"/>
    <n v="0"/>
    <n v="350157250"/>
    <n v="0"/>
    <n v="122776000"/>
    <n v="227381250"/>
    <n v="29355000"/>
    <n v="0"/>
    <n v="0"/>
    <n v="0"/>
  </r>
  <r>
    <s v="46-02-00-044"/>
    <s v="ICBF DIRECCIÓN REGIONAL GUAJIRA"/>
    <s v="C-4602-1500-5-30205B"/>
    <s v="C"/>
    <s v="4602"/>
    <s v="1500"/>
    <s v="5"/>
    <s v="30205B"/>
    <m/>
    <m/>
    <m/>
    <m/>
    <s v="Propios"/>
    <s v="27"/>
    <s v="CSF"/>
    <x v="11"/>
    <n v="75428814434"/>
    <n v="0"/>
    <n v="0"/>
    <n v="75428814434"/>
    <n v="0"/>
    <n v="1565461440"/>
    <n v="73863352994"/>
    <n v="1496393760"/>
    <n v="0"/>
    <n v="0"/>
    <n v="0"/>
  </r>
  <r>
    <s v="46-02-00-044"/>
    <s v="ICBF DIRECCIÓN REGIONAL GUAJIRA"/>
    <s v="C-4602-1500-9-704020"/>
    <s v="C"/>
    <s v="4602"/>
    <s v="1500"/>
    <s v="9"/>
    <s v="704020"/>
    <m/>
    <m/>
    <m/>
    <m/>
    <s v="Nación"/>
    <s v="10"/>
    <s v="CSF"/>
    <x v="12"/>
    <n v="608546744666"/>
    <n v="0"/>
    <n v="0"/>
    <n v="608546744666"/>
    <n v="0"/>
    <n v="366837829610"/>
    <n v="241708915056"/>
    <n v="164209480323"/>
    <n v="0"/>
    <n v="0"/>
    <n v="0"/>
  </r>
  <r>
    <s v="46-02-00-044"/>
    <s v="ICBF DIRECCIÓN REGIONAL GUAJIRA"/>
    <s v="C-4602-1500-9-704020"/>
    <s v="C"/>
    <s v="4602"/>
    <s v="1500"/>
    <s v="9"/>
    <s v="704020"/>
    <m/>
    <m/>
    <m/>
    <m/>
    <s v="Propios"/>
    <s v="20"/>
    <s v="CSF"/>
    <x v="12"/>
    <n v="3138416761"/>
    <n v="0"/>
    <n v="0"/>
    <n v="3138416761"/>
    <n v="0"/>
    <n v="1672891960"/>
    <n v="1465524801"/>
    <n v="1323760527"/>
    <n v="0"/>
    <n v="0"/>
    <n v="0"/>
  </r>
  <r>
    <s v="46-02-00-044"/>
    <s v="ICBF DIRECCIÓN REGIONAL GUAJIRA"/>
    <s v="C-4602-1500-9-704020"/>
    <s v="C"/>
    <s v="4602"/>
    <s v="1500"/>
    <s v="9"/>
    <s v="704020"/>
    <m/>
    <m/>
    <m/>
    <m/>
    <s v="Propios"/>
    <s v="27"/>
    <s v="CSF"/>
    <x v="12"/>
    <n v="41339226474"/>
    <n v="0"/>
    <n v="0"/>
    <n v="41339226474"/>
    <n v="0"/>
    <n v="0"/>
    <n v="41339226474"/>
    <n v="0"/>
    <n v="0"/>
    <n v="0"/>
    <n v="0"/>
  </r>
  <r>
    <s v="46-02-00-044"/>
    <s v="ICBF DIRECCIÓN REGIONAL GUAJIRA"/>
    <s v="C-4602-1500-9-704080"/>
    <s v="C"/>
    <s v="4602"/>
    <s v="1500"/>
    <s v="9"/>
    <s v="704080"/>
    <m/>
    <m/>
    <m/>
    <m/>
    <s v="Nación"/>
    <s v="10"/>
    <s v="CSF"/>
    <x v="13"/>
    <n v="50636917531"/>
    <n v="0"/>
    <n v="0"/>
    <n v="50636917531"/>
    <n v="0"/>
    <n v="2165275267"/>
    <n v="48471642264"/>
    <n v="67723088"/>
    <n v="0"/>
    <n v="0"/>
    <n v="0"/>
  </r>
  <r>
    <s v="46-02-00-044"/>
    <s v="ICBF DIRECCIÓN REGIONAL GUAJIRA"/>
    <s v="C-4602-1500-9-704080"/>
    <s v="C"/>
    <s v="4602"/>
    <s v="1500"/>
    <s v="9"/>
    <s v="704080"/>
    <m/>
    <m/>
    <m/>
    <m/>
    <s v="Propios"/>
    <s v="27"/>
    <s v="CSF"/>
    <x v="13"/>
    <n v="59944679625"/>
    <n v="0"/>
    <n v="0"/>
    <n v="59944679625"/>
    <n v="0"/>
    <n v="48242420920"/>
    <n v="11702258705"/>
    <n v="26696548859"/>
    <n v="0"/>
    <n v="0"/>
    <n v="0"/>
  </r>
  <r>
    <s v="46-02-00-044"/>
    <s v="ICBF DIRECCIÓN REGIONAL GUAJIRA"/>
    <s v="C-4602-1500-10-704040"/>
    <s v="C"/>
    <s v="4602"/>
    <s v="1500"/>
    <s v="10"/>
    <s v="704040"/>
    <m/>
    <m/>
    <m/>
    <m/>
    <s v="Nación"/>
    <s v="16"/>
    <s v="CSF"/>
    <x v="14"/>
    <n v="1228605796"/>
    <n v="0"/>
    <n v="0"/>
    <n v="1228605796"/>
    <n v="0"/>
    <n v="0"/>
    <n v="1228605796"/>
    <n v="0"/>
    <n v="0"/>
    <n v="0"/>
    <n v="0"/>
  </r>
  <r>
    <s v="46-02-00-044"/>
    <s v="ICBF DIRECCIÓN REGIONAL GUAJIRA"/>
    <s v="C-4602-1500-10-704040"/>
    <s v="C"/>
    <s v="4602"/>
    <s v="1500"/>
    <s v="10"/>
    <s v="704040"/>
    <m/>
    <m/>
    <m/>
    <m/>
    <s v="Propios"/>
    <s v="21"/>
    <s v="CSF"/>
    <x v="14"/>
    <n v="2012491085"/>
    <n v="0"/>
    <n v="0"/>
    <n v="2012491085"/>
    <n v="0"/>
    <n v="831088242"/>
    <n v="1181402843"/>
    <n v="615428736"/>
    <n v="0"/>
    <n v="0"/>
    <n v="0"/>
  </r>
  <r>
    <s v="46-02-00-044"/>
    <s v="ICBF DIRECCIÓN REGIONAL GUAJIRA"/>
    <s v="C-4602-1500-10-704040"/>
    <s v="C"/>
    <s v="4602"/>
    <s v="1500"/>
    <s v="10"/>
    <s v="704040"/>
    <m/>
    <m/>
    <m/>
    <m/>
    <s v="Propios"/>
    <s v="27"/>
    <s v="CSF"/>
    <x v="14"/>
    <n v="7066654835"/>
    <n v="30109173"/>
    <n v="0"/>
    <n v="7096764008"/>
    <n v="0"/>
    <n v="4290924829"/>
    <n v="2805839179"/>
    <n v="4218862696"/>
    <n v="0"/>
    <n v="0"/>
    <n v="0"/>
  </r>
  <r>
    <s v="46-02-00-044"/>
    <s v="ICBF DIRECCIÓN REGIONAL GUAJIRA"/>
    <s v="C-4699-1500-1-704080"/>
    <s v="C"/>
    <s v="4699"/>
    <s v="1500"/>
    <s v="1"/>
    <s v="704080"/>
    <m/>
    <m/>
    <m/>
    <m/>
    <s v="Propios"/>
    <s v="27"/>
    <s v="CSF"/>
    <x v="13"/>
    <n v="65986400"/>
    <n v="0"/>
    <n v="0"/>
    <n v="65986400"/>
    <n v="0"/>
    <n v="43145312"/>
    <n v="22841088"/>
    <n v="0"/>
    <n v="0"/>
    <n v="0"/>
    <n v="0"/>
  </r>
  <r>
    <s v="46-02-00-044"/>
    <s v="ICBF DIRECCIÓN REGIONAL GUAJIRA"/>
    <s v="C-4699-1500-3-53105B"/>
    <s v="C"/>
    <s v="4699"/>
    <s v="1500"/>
    <s v="3"/>
    <s v="53105B"/>
    <m/>
    <m/>
    <m/>
    <m/>
    <s v="Propios"/>
    <s v="27"/>
    <s v="CSF"/>
    <x v="15"/>
    <n v="1831656194"/>
    <n v="464092552"/>
    <n v="0"/>
    <n v="2295748746"/>
    <n v="0"/>
    <n v="1624991251"/>
    <n v="670757495"/>
    <n v="862566574"/>
    <n v="36805416"/>
    <n v="36805416"/>
    <n v="36805416"/>
  </r>
  <r>
    <s v="46-02-00-047"/>
    <s v="ICBF DIRECCIÓN REGIONAL MAGDALENA"/>
    <s v="A-02"/>
    <s v="A"/>
    <s v="02"/>
    <m/>
    <m/>
    <m/>
    <m/>
    <m/>
    <m/>
    <m/>
    <s v="Propios"/>
    <s v="27"/>
    <s v="CSF"/>
    <x v="3"/>
    <n v="34515146"/>
    <n v="20231606"/>
    <n v="0"/>
    <n v="54746752"/>
    <n v="0"/>
    <n v="0"/>
    <n v="54746752"/>
    <n v="0"/>
    <n v="0"/>
    <n v="0"/>
    <n v="0"/>
  </r>
  <r>
    <s v="46-02-00-047"/>
    <s v="ICBF DIRECCIÓN REGIONAL MAGDALENA"/>
    <s v="A-08-01"/>
    <s v="A"/>
    <s v="08"/>
    <s v="01"/>
    <m/>
    <m/>
    <m/>
    <m/>
    <m/>
    <m/>
    <s v="Propios"/>
    <s v="27"/>
    <s v="CSF"/>
    <x v="8"/>
    <n v="72214844"/>
    <n v="0"/>
    <n v="0"/>
    <n v="72214844"/>
    <n v="0"/>
    <n v="0"/>
    <n v="72214844"/>
    <n v="0"/>
    <n v="0"/>
    <n v="0"/>
    <n v="0"/>
  </r>
  <r>
    <s v="46-02-00-047"/>
    <s v="ICBF DIRECCIÓN REGIONAL MAGDALENA"/>
    <s v="C-4602-1500-3-704050"/>
    <s v="C"/>
    <s v="4602"/>
    <s v="1500"/>
    <s v="3"/>
    <s v="704050"/>
    <m/>
    <m/>
    <m/>
    <m/>
    <s v="Propios"/>
    <s v="27"/>
    <s v="CSF"/>
    <x v="10"/>
    <n v="441548250"/>
    <n v="0"/>
    <n v="0"/>
    <n v="441548250"/>
    <n v="0"/>
    <n v="350200000"/>
    <n v="91348250"/>
    <n v="111552000"/>
    <n v="0"/>
    <n v="0"/>
    <n v="0"/>
  </r>
  <r>
    <s v="46-02-00-047"/>
    <s v="ICBF DIRECCIÓN REGIONAL MAGDALENA"/>
    <s v="C-4602-1500-5-30205B"/>
    <s v="C"/>
    <s v="4602"/>
    <s v="1500"/>
    <s v="5"/>
    <s v="30205B"/>
    <m/>
    <m/>
    <m/>
    <m/>
    <s v="Propios"/>
    <s v="27"/>
    <s v="CSF"/>
    <x v="11"/>
    <n v="6258047698"/>
    <n v="0"/>
    <n v="0"/>
    <n v="6258047698"/>
    <n v="0"/>
    <n v="64568640"/>
    <n v="6193479058"/>
    <n v="30266550"/>
    <n v="0"/>
    <n v="0"/>
    <n v="0"/>
  </r>
  <r>
    <s v="46-02-00-047"/>
    <s v="ICBF DIRECCIÓN REGIONAL MAGDALENA"/>
    <s v="C-4602-1500-9-704020"/>
    <s v="C"/>
    <s v="4602"/>
    <s v="1500"/>
    <s v="9"/>
    <s v="704020"/>
    <m/>
    <m/>
    <m/>
    <m/>
    <s v="Nación"/>
    <s v="10"/>
    <s v="CSF"/>
    <x v="12"/>
    <n v="310957393169"/>
    <n v="71604832"/>
    <n v="60152123"/>
    <n v="310968845878"/>
    <n v="0"/>
    <n v="169247890915"/>
    <n v="141720954963"/>
    <n v="161191484666"/>
    <n v="4963143741"/>
    <n v="4963143741"/>
    <n v="4963143741"/>
  </r>
  <r>
    <s v="46-02-00-047"/>
    <s v="ICBF DIRECCIÓN REGIONAL MAGDALENA"/>
    <s v="C-4602-1500-9-704020"/>
    <s v="C"/>
    <s v="4602"/>
    <s v="1500"/>
    <s v="9"/>
    <s v="704020"/>
    <m/>
    <m/>
    <m/>
    <m/>
    <s v="Propios"/>
    <s v="20"/>
    <s v="CSF"/>
    <x v="12"/>
    <n v="2172524050"/>
    <n v="0"/>
    <n v="0"/>
    <n v="2172524050"/>
    <n v="0"/>
    <n v="1930027067.1199999"/>
    <n v="242496982.88"/>
    <n v="1280901500.2"/>
    <n v="0"/>
    <n v="0"/>
    <n v="0"/>
  </r>
  <r>
    <s v="46-02-00-047"/>
    <s v="ICBF DIRECCIÓN REGIONAL MAGDALENA"/>
    <s v="C-4602-1500-9-704020"/>
    <s v="C"/>
    <s v="4602"/>
    <s v="1500"/>
    <s v="9"/>
    <s v="704020"/>
    <m/>
    <m/>
    <m/>
    <m/>
    <s v="Propios"/>
    <s v="27"/>
    <s v="CSF"/>
    <x v="12"/>
    <n v="755916422"/>
    <n v="0"/>
    <n v="0"/>
    <n v="755916422"/>
    <n v="0"/>
    <n v="95531107.439999998"/>
    <n v="660385314.55999994"/>
    <n v="91550649"/>
    <n v="0"/>
    <n v="0"/>
    <n v="0"/>
  </r>
  <r>
    <s v="46-02-00-047"/>
    <s v="ICBF DIRECCIÓN REGIONAL MAGDALENA"/>
    <s v="C-4602-1500-9-704080"/>
    <s v="C"/>
    <s v="4602"/>
    <s v="1500"/>
    <s v="9"/>
    <s v="704080"/>
    <m/>
    <m/>
    <m/>
    <m/>
    <s v="Nación"/>
    <s v="10"/>
    <s v="CSF"/>
    <x v="13"/>
    <n v="1548162282"/>
    <n v="0"/>
    <n v="0"/>
    <n v="1548162282"/>
    <n v="0"/>
    <n v="119300615.2"/>
    <n v="1428861666.8"/>
    <n v="30687017"/>
    <n v="0"/>
    <n v="0"/>
    <n v="0"/>
  </r>
  <r>
    <s v="46-02-00-047"/>
    <s v="ICBF DIRECCIÓN REGIONAL MAGDALENA"/>
    <s v="C-4602-1500-9-704080"/>
    <s v="C"/>
    <s v="4602"/>
    <s v="1500"/>
    <s v="9"/>
    <s v="704080"/>
    <m/>
    <m/>
    <m/>
    <m/>
    <s v="Propios"/>
    <s v="27"/>
    <s v="CSF"/>
    <x v="13"/>
    <n v="13999526787"/>
    <n v="0"/>
    <n v="0"/>
    <n v="13999526787"/>
    <n v="0"/>
    <n v="135753840"/>
    <n v="13863772947"/>
    <n v="0"/>
    <n v="0"/>
    <n v="0"/>
    <n v="0"/>
  </r>
  <r>
    <s v="46-02-00-047"/>
    <s v="ICBF DIRECCIÓN REGIONAL MAGDALENA"/>
    <s v="C-4602-1500-10-704040"/>
    <s v="C"/>
    <s v="4602"/>
    <s v="1500"/>
    <s v="10"/>
    <s v="704040"/>
    <m/>
    <m/>
    <m/>
    <m/>
    <s v="Nación"/>
    <s v="16"/>
    <s v="CSF"/>
    <x v="14"/>
    <n v="1470437262"/>
    <n v="0"/>
    <n v="0"/>
    <n v="1470437262"/>
    <n v="0"/>
    <n v="0"/>
    <n v="1470437262"/>
    <n v="0"/>
    <n v="0"/>
    <n v="0"/>
    <n v="0"/>
  </r>
  <r>
    <s v="46-02-00-047"/>
    <s v="ICBF DIRECCIÓN REGIONAL MAGDALENA"/>
    <s v="C-4602-1500-10-704040"/>
    <s v="C"/>
    <s v="4602"/>
    <s v="1500"/>
    <s v="10"/>
    <s v="704040"/>
    <m/>
    <m/>
    <m/>
    <m/>
    <s v="Propios"/>
    <s v="21"/>
    <s v="CSF"/>
    <x v="14"/>
    <n v="2033984386"/>
    <n v="0"/>
    <n v="0"/>
    <n v="2033984386"/>
    <n v="0"/>
    <n v="1533792375.8499999"/>
    <n v="500192010.14999998"/>
    <n v="643036753.75"/>
    <n v="0"/>
    <n v="0"/>
    <n v="0"/>
  </r>
  <r>
    <s v="46-02-00-047"/>
    <s v="ICBF DIRECCIÓN REGIONAL MAGDALENA"/>
    <s v="C-4602-1500-10-704040"/>
    <s v="C"/>
    <s v="4602"/>
    <s v="1500"/>
    <s v="10"/>
    <s v="704040"/>
    <m/>
    <m/>
    <m/>
    <m/>
    <s v="Propios"/>
    <s v="27"/>
    <s v="CSF"/>
    <x v="14"/>
    <n v="10770236789"/>
    <n v="48620841"/>
    <n v="0"/>
    <n v="10818857630"/>
    <n v="0"/>
    <n v="3942308601"/>
    <n v="6876549029"/>
    <n v="3784796201"/>
    <n v="575625"/>
    <n v="575625"/>
    <n v="575625"/>
  </r>
  <r>
    <s v="46-02-00-047"/>
    <s v="ICBF DIRECCIÓN REGIONAL MAGDALENA"/>
    <s v="C-4699-1500-1-704080"/>
    <s v="C"/>
    <s v="4699"/>
    <s v="1500"/>
    <s v="1"/>
    <s v="704080"/>
    <m/>
    <m/>
    <m/>
    <m/>
    <s v="Propios"/>
    <s v="27"/>
    <s v="CSF"/>
    <x v="13"/>
    <n v="125094258"/>
    <n v="0"/>
    <n v="0"/>
    <n v="125094258"/>
    <n v="0"/>
    <n v="84227115.680000007"/>
    <n v="40867142.32"/>
    <n v="82245751"/>
    <n v="0"/>
    <n v="0"/>
    <n v="0"/>
  </r>
  <r>
    <s v="46-02-00-047"/>
    <s v="ICBF DIRECCIÓN REGIONAL MAGDALENA"/>
    <s v="C-4699-1500-3-53105B"/>
    <s v="C"/>
    <s v="4699"/>
    <s v="1500"/>
    <s v="3"/>
    <s v="53105B"/>
    <m/>
    <m/>
    <m/>
    <m/>
    <s v="Propios"/>
    <s v="27"/>
    <s v="CSF"/>
    <x v="15"/>
    <n v="1721497539"/>
    <n v="759175403"/>
    <n v="0"/>
    <n v="2480672942"/>
    <n v="0"/>
    <n v="1865308879.1600001"/>
    <n v="615364062.84000003"/>
    <n v="927490878.89999998"/>
    <n v="55749960"/>
    <n v="55749960"/>
    <n v="55749960"/>
  </r>
  <r>
    <s v="46-02-00-050"/>
    <s v="ICBF DIRECCIÓN REGIONAL META"/>
    <s v="A-02"/>
    <s v="A"/>
    <s v="02"/>
    <m/>
    <m/>
    <m/>
    <m/>
    <m/>
    <m/>
    <m/>
    <s v="Propios"/>
    <s v="27"/>
    <s v="CSF"/>
    <x v="3"/>
    <n v="53431015"/>
    <n v="5156096"/>
    <n v="0"/>
    <n v="58587111"/>
    <n v="0"/>
    <n v="34300118"/>
    <n v="24286993"/>
    <n v="4592875"/>
    <n v="1382138"/>
    <n v="1382138"/>
    <n v="1382138"/>
  </r>
  <r>
    <s v="46-02-00-050"/>
    <s v="ICBF DIRECCIÓN REGIONAL META"/>
    <s v="A-03-03-01-015"/>
    <s v="A"/>
    <s v="03"/>
    <s v="03"/>
    <s v="01"/>
    <s v="015"/>
    <m/>
    <m/>
    <m/>
    <m/>
    <s v="Propios"/>
    <s v="27"/>
    <s v="CSF"/>
    <x v="16"/>
    <n v="0"/>
    <n v="22824859"/>
    <n v="0"/>
    <n v="22824859"/>
    <n v="0"/>
    <n v="0"/>
    <n v="22824859"/>
    <n v="0"/>
    <n v="0"/>
    <n v="0"/>
    <n v="0"/>
  </r>
  <r>
    <s v="46-02-00-050"/>
    <s v="ICBF DIRECCIÓN REGIONAL META"/>
    <s v="A-08-01"/>
    <s v="A"/>
    <s v="08"/>
    <s v="01"/>
    <m/>
    <m/>
    <m/>
    <m/>
    <m/>
    <m/>
    <s v="Propios"/>
    <s v="27"/>
    <s v="CSF"/>
    <x v="8"/>
    <n v="42066302"/>
    <n v="0"/>
    <n v="0"/>
    <n v="42066302"/>
    <n v="0"/>
    <n v="42066302"/>
    <n v="0"/>
    <n v="0"/>
    <n v="0"/>
    <n v="0"/>
    <n v="0"/>
  </r>
  <r>
    <s v="46-02-00-050"/>
    <s v="ICBF DIRECCIÓN REGIONAL META"/>
    <s v="C-4602-1500-3-704050"/>
    <s v="C"/>
    <s v="4602"/>
    <s v="1500"/>
    <s v="3"/>
    <s v="704050"/>
    <m/>
    <m/>
    <m/>
    <m/>
    <s v="Propios"/>
    <s v="27"/>
    <s v="CSF"/>
    <x v="10"/>
    <n v="305961750"/>
    <n v="0"/>
    <n v="0"/>
    <n v="305961750"/>
    <n v="0"/>
    <n v="223252750"/>
    <n v="82709000"/>
    <n v="214867052"/>
    <n v="0"/>
    <n v="0"/>
    <n v="0"/>
  </r>
  <r>
    <s v="46-02-00-050"/>
    <s v="ICBF DIRECCIÓN REGIONAL META"/>
    <s v="C-4602-1500-5-30205B"/>
    <s v="C"/>
    <s v="4602"/>
    <s v="1500"/>
    <s v="5"/>
    <s v="30205B"/>
    <m/>
    <m/>
    <m/>
    <m/>
    <s v="Propios"/>
    <s v="27"/>
    <s v="CSF"/>
    <x v="11"/>
    <n v="5833590705"/>
    <n v="0"/>
    <n v="0"/>
    <n v="5833590705"/>
    <n v="0"/>
    <n v="6150000"/>
    <n v="5827440705"/>
    <n v="0"/>
    <n v="0"/>
    <n v="0"/>
    <n v="0"/>
  </r>
  <r>
    <s v="46-02-00-050"/>
    <s v="ICBF DIRECCIÓN REGIONAL META"/>
    <s v="C-4602-1500-9-704020"/>
    <s v="C"/>
    <s v="4602"/>
    <s v="1500"/>
    <s v="9"/>
    <s v="704020"/>
    <m/>
    <m/>
    <m/>
    <m/>
    <s v="Nación"/>
    <s v="10"/>
    <s v="CSF"/>
    <x v="12"/>
    <n v="96772452387"/>
    <n v="91059715"/>
    <n v="46042788"/>
    <n v="96817469314"/>
    <n v="0"/>
    <n v="76578584721"/>
    <n v="20238884593"/>
    <n v="36374183832"/>
    <n v="5980618703"/>
    <n v="5980618703"/>
    <n v="5980618703"/>
  </r>
  <r>
    <s v="46-02-00-050"/>
    <s v="ICBF DIRECCIÓN REGIONAL META"/>
    <s v="C-4602-1500-9-704020"/>
    <s v="C"/>
    <s v="4602"/>
    <s v="1500"/>
    <s v="9"/>
    <s v="704020"/>
    <m/>
    <m/>
    <m/>
    <m/>
    <s v="Propios"/>
    <s v="20"/>
    <s v="CSF"/>
    <x v="12"/>
    <n v="1207966002"/>
    <n v="0"/>
    <n v="0"/>
    <n v="1207966002"/>
    <n v="0"/>
    <n v="857388957"/>
    <n v="350577045"/>
    <n v="826540369"/>
    <n v="0"/>
    <n v="0"/>
    <n v="0"/>
  </r>
  <r>
    <s v="46-02-00-050"/>
    <s v="ICBF DIRECCIÓN REGIONAL META"/>
    <s v="C-4602-1500-9-704020"/>
    <s v="C"/>
    <s v="4602"/>
    <s v="1500"/>
    <s v="9"/>
    <s v="704020"/>
    <m/>
    <m/>
    <m/>
    <m/>
    <s v="Propios"/>
    <s v="27"/>
    <s v="CSF"/>
    <x v="12"/>
    <n v="638094098"/>
    <n v="0"/>
    <n v="0"/>
    <n v="638094098"/>
    <n v="0"/>
    <n v="487334138"/>
    <n v="150759960"/>
    <n v="308343199"/>
    <n v="0"/>
    <n v="0"/>
    <n v="0"/>
  </r>
  <r>
    <s v="46-02-00-050"/>
    <s v="ICBF DIRECCIÓN REGIONAL META"/>
    <s v="C-4602-1500-9-704080"/>
    <s v="C"/>
    <s v="4602"/>
    <s v="1500"/>
    <s v="9"/>
    <s v="704080"/>
    <m/>
    <m/>
    <m/>
    <m/>
    <s v="Nación"/>
    <s v="10"/>
    <s v="CSF"/>
    <x v="13"/>
    <n v="2355838984"/>
    <n v="22011"/>
    <n v="0"/>
    <n v="2355860995"/>
    <n v="0"/>
    <n v="141872008"/>
    <n v="2213988987"/>
    <n v="82769101"/>
    <n v="0"/>
    <n v="0"/>
    <n v="0"/>
  </r>
  <r>
    <s v="46-02-00-050"/>
    <s v="ICBF DIRECCIÓN REGIONAL META"/>
    <s v="C-4602-1500-9-704080"/>
    <s v="C"/>
    <s v="4602"/>
    <s v="1500"/>
    <s v="9"/>
    <s v="704080"/>
    <m/>
    <m/>
    <m/>
    <m/>
    <s v="Propios"/>
    <s v="27"/>
    <s v="CSF"/>
    <x v="13"/>
    <n v="12389481936"/>
    <n v="0"/>
    <n v="0"/>
    <n v="12389481936"/>
    <n v="0"/>
    <n v="399638840"/>
    <n v="11989843096"/>
    <n v="282564690"/>
    <n v="0"/>
    <n v="0"/>
    <n v="0"/>
  </r>
  <r>
    <s v="46-02-00-050"/>
    <s v="ICBF DIRECCIÓN REGIONAL META"/>
    <s v="C-4602-1500-10-704040"/>
    <s v="C"/>
    <s v="4602"/>
    <s v="1500"/>
    <s v="10"/>
    <s v="704040"/>
    <m/>
    <m/>
    <m/>
    <m/>
    <s v="Nación"/>
    <s v="16"/>
    <s v="CSF"/>
    <x v="14"/>
    <n v="3398562462"/>
    <n v="0"/>
    <n v="0"/>
    <n v="3398562462"/>
    <n v="0"/>
    <n v="75000000"/>
    <n v="3323562462"/>
    <n v="75000000"/>
    <n v="0"/>
    <n v="0"/>
    <n v="0"/>
  </r>
  <r>
    <s v="46-02-00-050"/>
    <s v="ICBF DIRECCIÓN REGIONAL META"/>
    <s v="C-4602-1500-10-704040"/>
    <s v="C"/>
    <s v="4602"/>
    <s v="1500"/>
    <s v="10"/>
    <s v="704040"/>
    <m/>
    <m/>
    <m/>
    <m/>
    <s v="Propios"/>
    <s v="21"/>
    <s v="CSF"/>
    <x v="14"/>
    <n v="3385234654"/>
    <n v="0"/>
    <n v="0"/>
    <n v="3385234654"/>
    <n v="0"/>
    <n v="3341652178"/>
    <n v="43582476"/>
    <n v="2409463076"/>
    <n v="0"/>
    <n v="0"/>
    <n v="0"/>
  </r>
  <r>
    <s v="46-02-00-050"/>
    <s v="ICBF DIRECCIÓN REGIONAL META"/>
    <s v="C-4602-1500-10-704040"/>
    <s v="C"/>
    <s v="4602"/>
    <s v="1500"/>
    <s v="10"/>
    <s v="704040"/>
    <m/>
    <m/>
    <m/>
    <m/>
    <s v="Propios"/>
    <s v="27"/>
    <s v="CSF"/>
    <x v="14"/>
    <n v="30170290576"/>
    <n v="73250465"/>
    <n v="0"/>
    <n v="30243541041"/>
    <n v="0"/>
    <n v="18693559580"/>
    <n v="11549981461"/>
    <n v="18339840104"/>
    <n v="3125101626"/>
    <n v="3125101626"/>
    <n v="3125101626"/>
  </r>
  <r>
    <s v="46-02-00-050"/>
    <s v="ICBF DIRECCIÓN REGIONAL META"/>
    <s v="C-4699-1500-1-704080"/>
    <s v="C"/>
    <s v="4699"/>
    <s v="1500"/>
    <s v="1"/>
    <s v="704080"/>
    <m/>
    <m/>
    <m/>
    <m/>
    <s v="Propios"/>
    <s v="27"/>
    <s v="CSF"/>
    <x v="13"/>
    <n v="103447203"/>
    <n v="20000"/>
    <n v="0"/>
    <n v="103467203"/>
    <n v="0"/>
    <n v="73811869"/>
    <n v="29655334"/>
    <n v="67737888"/>
    <n v="0"/>
    <n v="0"/>
    <n v="0"/>
  </r>
  <r>
    <s v="46-02-00-050"/>
    <s v="ICBF DIRECCIÓN REGIONAL META"/>
    <s v="C-4699-1500-3-53105B"/>
    <s v="C"/>
    <s v="4699"/>
    <s v="1500"/>
    <s v="3"/>
    <s v="53105B"/>
    <m/>
    <m/>
    <m/>
    <m/>
    <s v="Propios"/>
    <s v="27"/>
    <s v="CSF"/>
    <x v="15"/>
    <n v="2119739307"/>
    <n v="444899781"/>
    <n v="0"/>
    <n v="2564639088"/>
    <n v="0"/>
    <n v="2255976364"/>
    <n v="308662724"/>
    <n v="2057278581"/>
    <n v="37927720"/>
    <n v="37927720"/>
    <n v="37927720"/>
  </r>
  <r>
    <s v="46-02-00-052"/>
    <s v="ICBF DIRECCIÓN REGIONAL NARIÑO"/>
    <s v="A-02"/>
    <s v="A"/>
    <s v="02"/>
    <m/>
    <m/>
    <m/>
    <m/>
    <m/>
    <m/>
    <m/>
    <s v="Propios"/>
    <s v="27"/>
    <s v="CSF"/>
    <x v="3"/>
    <n v="83619174"/>
    <n v="0"/>
    <n v="0"/>
    <n v="83619174"/>
    <n v="0"/>
    <n v="83619174"/>
    <n v="0"/>
    <n v="561149"/>
    <n v="451253"/>
    <n v="451253"/>
    <n v="451253"/>
  </r>
  <r>
    <s v="46-02-00-052"/>
    <s v="ICBF DIRECCIÓN REGIONAL NARIÑO"/>
    <s v="A-08-01"/>
    <s v="A"/>
    <s v="08"/>
    <s v="01"/>
    <m/>
    <m/>
    <m/>
    <m/>
    <m/>
    <m/>
    <s v="Propios"/>
    <s v="27"/>
    <s v="CSF"/>
    <x v="8"/>
    <n v="16495538"/>
    <n v="0"/>
    <n v="0"/>
    <n v="16495538"/>
    <n v="0"/>
    <n v="16495538"/>
    <n v="0"/>
    <n v="0"/>
    <n v="0"/>
    <n v="0"/>
    <n v="0"/>
  </r>
  <r>
    <s v="46-02-00-052"/>
    <s v="ICBF DIRECCIÓN REGIONAL NARIÑO"/>
    <s v="C-4602-1500-3-704050"/>
    <s v="C"/>
    <s v="4602"/>
    <s v="1500"/>
    <s v="3"/>
    <s v="704050"/>
    <m/>
    <m/>
    <m/>
    <m/>
    <s v="Propios"/>
    <s v="27"/>
    <s v="CSF"/>
    <x v="10"/>
    <n v="814112250"/>
    <n v="0"/>
    <n v="0"/>
    <n v="814112250"/>
    <n v="0"/>
    <n v="469912000"/>
    <n v="344200250"/>
    <n v="148979057"/>
    <n v="0"/>
    <n v="0"/>
    <n v="0"/>
  </r>
  <r>
    <s v="46-02-00-052"/>
    <s v="ICBF DIRECCIÓN REGIONAL NARIÑO"/>
    <s v="C-4602-1500-5-30205B"/>
    <s v="C"/>
    <s v="4602"/>
    <s v="1500"/>
    <s v="5"/>
    <s v="30205B"/>
    <m/>
    <m/>
    <m/>
    <m/>
    <s v="Propios"/>
    <s v="27"/>
    <s v="CSF"/>
    <x v="11"/>
    <n v="4828136870"/>
    <n v="0"/>
    <n v="0"/>
    <n v="4828136870"/>
    <n v="0"/>
    <n v="562309405"/>
    <n v="4265827465"/>
    <n v="441357945"/>
    <n v="0"/>
    <n v="0"/>
    <n v="0"/>
  </r>
  <r>
    <s v="46-02-00-052"/>
    <s v="ICBF DIRECCIÓN REGIONAL NARIÑO"/>
    <s v="C-4602-1500-9-704020"/>
    <s v="C"/>
    <s v="4602"/>
    <s v="1500"/>
    <s v="9"/>
    <s v="704020"/>
    <m/>
    <m/>
    <m/>
    <m/>
    <s v="Nación"/>
    <s v="10"/>
    <s v="CSF"/>
    <x v="12"/>
    <n v="275667580790"/>
    <n v="101607564"/>
    <n v="7682703"/>
    <n v="275761505651"/>
    <n v="0"/>
    <n v="243951734523"/>
    <n v="31809771128"/>
    <n v="143042170268"/>
    <n v="1118916324"/>
    <n v="1118916324"/>
    <n v="1118916324"/>
  </r>
  <r>
    <s v="46-02-00-052"/>
    <s v="ICBF DIRECCIÓN REGIONAL NARIÑO"/>
    <s v="C-4602-1500-9-704020"/>
    <s v="C"/>
    <s v="4602"/>
    <s v="1500"/>
    <s v="9"/>
    <s v="704020"/>
    <m/>
    <m/>
    <m/>
    <m/>
    <s v="Propios"/>
    <s v="20"/>
    <s v="CSF"/>
    <x v="12"/>
    <n v="2565303823"/>
    <n v="0"/>
    <n v="0"/>
    <n v="2565303823"/>
    <n v="0"/>
    <n v="1626245920"/>
    <n v="939057903"/>
    <n v="1268378554"/>
    <n v="0"/>
    <n v="0"/>
    <n v="0"/>
  </r>
  <r>
    <s v="46-02-00-052"/>
    <s v="ICBF DIRECCIÓN REGIONAL NARIÑO"/>
    <s v="C-4602-1500-9-704020"/>
    <s v="C"/>
    <s v="4602"/>
    <s v="1500"/>
    <s v="9"/>
    <s v="704020"/>
    <m/>
    <m/>
    <m/>
    <m/>
    <s v="Propios"/>
    <s v="27"/>
    <s v="CSF"/>
    <x v="12"/>
    <n v="4732444509"/>
    <n v="0"/>
    <n v="0"/>
    <n v="4732444509"/>
    <n v="0"/>
    <n v="691317446"/>
    <n v="4041127063"/>
    <n v="445811856"/>
    <n v="0"/>
    <n v="0"/>
    <n v="0"/>
  </r>
  <r>
    <s v="46-02-00-052"/>
    <s v="ICBF DIRECCIÓN REGIONAL NARIÑO"/>
    <s v="C-4602-1500-9-704080"/>
    <s v="C"/>
    <s v="4602"/>
    <s v="1500"/>
    <s v="9"/>
    <s v="704080"/>
    <m/>
    <m/>
    <m/>
    <m/>
    <s v="Nación"/>
    <s v="10"/>
    <s v="CSF"/>
    <x v="13"/>
    <n v="1991480142"/>
    <n v="0"/>
    <n v="0"/>
    <n v="1991480142"/>
    <n v="0"/>
    <n v="193808256"/>
    <n v="1797671886"/>
    <n v="144659181"/>
    <n v="0"/>
    <n v="0"/>
    <n v="0"/>
  </r>
  <r>
    <s v="46-02-00-052"/>
    <s v="ICBF DIRECCIÓN REGIONAL NARIÑO"/>
    <s v="C-4602-1500-9-704080"/>
    <s v="C"/>
    <s v="4602"/>
    <s v="1500"/>
    <s v="9"/>
    <s v="704080"/>
    <m/>
    <m/>
    <m/>
    <m/>
    <s v="Propios"/>
    <s v="27"/>
    <s v="CSF"/>
    <x v="13"/>
    <n v="12968018450"/>
    <n v="0"/>
    <n v="0"/>
    <n v="12968018450"/>
    <n v="0"/>
    <n v="0"/>
    <n v="12968018450"/>
    <n v="0"/>
    <n v="0"/>
    <n v="0"/>
    <n v="0"/>
  </r>
  <r>
    <s v="46-02-00-052"/>
    <s v="ICBF DIRECCIÓN REGIONAL NARIÑO"/>
    <s v="C-4602-1500-10-704040"/>
    <s v="C"/>
    <s v="4602"/>
    <s v="1500"/>
    <s v="10"/>
    <s v="704040"/>
    <m/>
    <m/>
    <m/>
    <m/>
    <s v="Nación"/>
    <s v="16"/>
    <s v="CSF"/>
    <x v="14"/>
    <n v="3761136907"/>
    <n v="0"/>
    <n v="0"/>
    <n v="3761136907"/>
    <n v="0"/>
    <n v="0"/>
    <n v="3761136907"/>
    <n v="0"/>
    <n v="0"/>
    <n v="0"/>
    <n v="0"/>
  </r>
  <r>
    <s v="46-02-00-052"/>
    <s v="ICBF DIRECCIÓN REGIONAL NARIÑO"/>
    <s v="C-4602-1500-10-704040"/>
    <s v="C"/>
    <s v="4602"/>
    <s v="1500"/>
    <s v="10"/>
    <s v="704040"/>
    <m/>
    <m/>
    <m/>
    <m/>
    <s v="Propios"/>
    <s v="21"/>
    <s v="CSF"/>
    <x v="14"/>
    <n v="4981792723"/>
    <n v="517431579"/>
    <n v="517431579"/>
    <n v="4981792723"/>
    <n v="0"/>
    <n v="4052986955"/>
    <n v="928805768"/>
    <n v="3156217704"/>
    <n v="0"/>
    <n v="0"/>
    <n v="0"/>
  </r>
  <r>
    <s v="46-02-00-052"/>
    <s v="ICBF DIRECCIÓN REGIONAL NARIÑO"/>
    <s v="C-4602-1500-10-704040"/>
    <s v="C"/>
    <s v="4602"/>
    <s v="1500"/>
    <s v="10"/>
    <s v="704040"/>
    <m/>
    <m/>
    <m/>
    <m/>
    <s v="Propios"/>
    <s v="27"/>
    <s v="CSF"/>
    <x v="14"/>
    <n v="40595619206"/>
    <n v="85571608"/>
    <n v="0"/>
    <n v="40681190814"/>
    <n v="0"/>
    <n v="26486636676"/>
    <n v="14194554138"/>
    <n v="25699516916"/>
    <n v="1264610405"/>
    <n v="1264610405"/>
    <n v="1264610405"/>
  </r>
  <r>
    <s v="46-02-00-052"/>
    <s v="ICBF DIRECCIÓN REGIONAL NARIÑO"/>
    <s v="C-4699-1500-1-704080"/>
    <s v="C"/>
    <s v="4699"/>
    <s v="1500"/>
    <s v="1"/>
    <s v="704080"/>
    <m/>
    <m/>
    <m/>
    <m/>
    <s v="Propios"/>
    <s v="27"/>
    <s v="CSF"/>
    <x v="13"/>
    <n v="131880782"/>
    <n v="0"/>
    <n v="0"/>
    <n v="131880782"/>
    <n v="0"/>
    <n v="94128624"/>
    <n v="37752158"/>
    <n v="86290624"/>
    <n v="0"/>
    <n v="0"/>
    <n v="0"/>
  </r>
  <r>
    <s v="46-02-00-052"/>
    <s v="ICBF DIRECCIÓN REGIONAL NARIÑO"/>
    <s v="C-4699-1500-3-53105B"/>
    <s v="C"/>
    <s v="4699"/>
    <s v="1500"/>
    <s v="3"/>
    <s v="53105B"/>
    <m/>
    <m/>
    <m/>
    <m/>
    <s v="Propios"/>
    <s v="27"/>
    <s v="CSF"/>
    <x v="15"/>
    <n v="2451007173"/>
    <n v="289995287"/>
    <n v="0"/>
    <n v="2741002460"/>
    <n v="0"/>
    <n v="2302594950"/>
    <n v="438407510"/>
    <n v="1689919103.1199999"/>
    <n v="23611165.120000001"/>
    <n v="23611165.120000001"/>
    <n v="23611165.120000001"/>
  </r>
  <r>
    <s v="46-02-00-054"/>
    <s v="ICBF DIRECCIÓN REGIONAL NORTE DE SANTANDER"/>
    <s v="A-02"/>
    <s v="A"/>
    <s v="02"/>
    <m/>
    <m/>
    <m/>
    <m/>
    <m/>
    <m/>
    <m/>
    <s v="Propios"/>
    <s v="27"/>
    <s v="CSF"/>
    <x v="3"/>
    <n v="58645036"/>
    <n v="0"/>
    <n v="0"/>
    <n v="58645036"/>
    <n v="0"/>
    <n v="16725089"/>
    <n v="41919947"/>
    <n v="0"/>
    <n v="0"/>
    <n v="0"/>
    <n v="0"/>
  </r>
  <r>
    <s v="46-02-00-054"/>
    <s v="ICBF DIRECCIÓN REGIONAL NORTE DE SANTANDER"/>
    <s v="A-08-01"/>
    <s v="A"/>
    <s v="08"/>
    <s v="01"/>
    <m/>
    <m/>
    <m/>
    <m/>
    <m/>
    <m/>
    <s v="Propios"/>
    <s v="27"/>
    <s v="CSF"/>
    <x v="8"/>
    <n v="160898531"/>
    <n v="0"/>
    <n v="0"/>
    <n v="160898531"/>
    <n v="0"/>
    <n v="0"/>
    <n v="160898531"/>
    <n v="0"/>
    <n v="0"/>
    <n v="0"/>
    <n v="0"/>
  </r>
  <r>
    <s v="46-02-00-054"/>
    <s v="ICBF DIRECCIÓN REGIONAL NORTE DE SANTANDER"/>
    <s v="C-4602-1500-3-704050"/>
    <s v="C"/>
    <s v="4602"/>
    <s v="1500"/>
    <s v="3"/>
    <s v="704050"/>
    <m/>
    <m/>
    <m/>
    <m/>
    <s v="Propios"/>
    <s v="27"/>
    <s v="CSF"/>
    <x v="10"/>
    <n v="356157250"/>
    <n v="0"/>
    <n v="0"/>
    <n v="356157250"/>
    <n v="0"/>
    <n v="284392000"/>
    <n v="71765250"/>
    <n v="239829017"/>
    <n v="0"/>
    <n v="0"/>
    <n v="0"/>
  </r>
  <r>
    <s v="46-02-00-054"/>
    <s v="ICBF DIRECCIÓN REGIONAL NORTE DE SANTANDER"/>
    <s v="C-4602-1500-5-30205B"/>
    <s v="C"/>
    <s v="4602"/>
    <s v="1500"/>
    <s v="5"/>
    <s v="30205B"/>
    <m/>
    <m/>
    <m/>
    <m/>
    <s v="Propios"/>
    <s v="27"/>
    <s v="CSF"/>
    <x v="11"/>
    <n v="4467229518"/>
    <n v="0"/>
    <n v="0"/>
    <n v="4467229518"/>
    <n v="0"/>
    <n v="452078957"/>
    <n v="4015150561"/>
    <n v="449404059"/>
    <n v="0"/>
    <n v="0"/>
    <n v="0"/>
  </r>
  <r>
    <s v="46-02-00-054"/>
    <s v="ICBF DIRECCIÓN REGIONAL NORTE DE SANTANDER"/>
    <s v="C-4602-1500-9-704020"/>
    <s v="C"/>
    <s v="4602"/>
    <s v="1500"/>
    <s v="9"/>
    <s v="704020"/>
    <m/>
    <m/>
    <m/>
    <m/>
    <s v="Nación"/>
    <s v="10"/>
    <s v="CSF"/>
    <x v="12"/>
    <n v="193029541882"/>
    <n v="88510058"/>
    <n v="20957067"/>
    <n v="193097094873"/>
    <n v="0"/>
    <n v="123571502113"/>
    <n v="69525592760"/>
    <n v="92420117980"/>
    <n v="7428938644"/>
    <n v="7356301567"/>
    <n v="7356301567"/>
  </r>
  <r>
    <s v="46-02-00-054"/>
    <s v="ICBF DIRECCIÓN REGIONAL NORTE DE SANTANDER"/>
    <s v="C-4602-1500-9-704020"/>
    <s v="C"/>
    <s v="4602"/>
    <s v="1500"/>
    <s v="9"/>
    <s v="704020"/>
    <m/>
    <m/>
    <m/>
    <m/>
    <s v="Propios"/>
    <s v="20"/>
    <s v="CSF"/>
    <x v="12"/>
    <n v="1777172185"/>
    <n v="0"/>
    <n v="0"/>
    <n v="1777172185"/>
    <n v="0"/>
    <n v="1462428480"/>
    <n v="314743705"/>
    <n v="1141774488"/>
    <n v="0"/>
    <n v="0"/>
    <n v="0"/>
  </r>
  <r>
    <s v="46-02-00-054"/>
    <s v="ICBF DIRECCIÓN REGIONAL NORTE DE SANTANDER"/>
    <s v="C-4602-1500-9-704020"/>
    <s v="C"/>
    <s v="4602"/>
    <s v="1500"/>
    <s v="9"/>
    <s v="704020"/>
    <m/>
    <m/>
    <m/>
    <m/>
    <s v="Propios"/>
    <s v="27"/>
    <s v="CSF"/>
    <x v="12"/>
    <n v="1063218312"/>
    <n v="0"/>
    <n v="0"/>
    <n v="1063218312"/>
    <n v="0"/>
    <n v="738151894"/>
    <n v="325066418"/>
    <n v="557231178"/>
    <n v="0"/>
    <n v="0"/>
    <n v="0"/>
  </r>
  <r>
    <s v="46-02-00-054"/>
    <s v="ICBF DIRECCIÓN REGIONAL NORTE DE SANTANDER"/>
    <s v="C-4602-1500-9-704080"/>
    <s v="C"/>
    <s v="4602"/>
    <s v="1500"/>
    <s v="9"/>
    <s v="704080"/>
    <m/>
    <m/>
    <m/>
    <m/>
    <s v="Nación"/>
    <s v="10"/>
    <s v="CSF"/>
    <x v="13"/>
    <n v="1309759169"/>
    <n v="0"/>
    <n v="0"/>
    <n v="1309759169"/>
    <n v="0"/>
    <n v="143304968"/>
    <n v="1166454201"/>
    <n v="119300608"/>
    <n v="0"/>
    <n v="0"/>
    <n v="0"/>
  </r>
  <r>
    <s v="46-02-00-054"/>
    <s v="ICBF DIRECCIÓN REGIONAL NORTE DE SANTANDER"/>
    <s v="C-4602-1500-9-704080"/>
    <s v="C"/>
    <s v="4602"/>
    <s v="1500"/>
    <s v="9"/>
    <s v="704080"/>
    <m/>
    <m/>
    <m/>
    <m/>
    <s v="Propios"/>
    <s v="27"/>
    <s v="CSF"/>
    <x v="13"/>
    <n v="19188365980"/>
    <n v="0"/>
    <n v="0"/>
    <n v="19188365980"/>
    <n v="0"/>
    <n v="16100741186"/>
    <n v="3087624794"/>
    <n v="15253662352"/>
    <n v="0"/>
    <n v="0"/>
    <n v="0"/>
  </r>
  <r>
    <s v="46-02-00-054"/>
    <s v="ICBF DIRECCIÓN REGIONAL NORTE DE SANTANDER"/>
    <s v="C-4602-1500-10-704040"/>
    <s v="C"/>
    <s v="4602"/>
    <s v="1500"/>
    <s v="10"/>
    <s v="704040"/>
    <m/>
    <m/>
    <m/>
    <m/>
    <s v="Nación"/>
    <s v="16"/>
    <s v="CSF"/>
    <x v="14"/>
    <n v="4695483663"/>
    <n v="0"/>
    <n v="0"/>
    <n v="4695483663"/>
    <n v="0"/>
    <n v="0"/>
    <n v="4695483663"/>
    <n v="0"/>
    <n v="0"/>
    <n v="0"/>
    <n v="0"/>
  </r>
  <r>
    <s v="46-02-00-054"/>
    <s v="ICBF DIRECCIÓN REGIONAL NORTE DE SANTANDER"/>
    <s v="C-4602-1500-10-704040"/>
    <s v="C"/>
    <s v="4602"/>
    <s v="1500"/>
    <s v="10"/>
    <s v="704040"/>
    <m/>
    <m/>
    <m/>
    <m/>
    <s v="Propios"/>
    <s v="21"/>
    <s v="CSF"/>
    <x v="14"/>
    <n v="3283019187"/>
    <n v="0"/>
    <n v="0"/>
    <n v="3283019187"/>
    <n v="0"/>
    <n v="3159457407"/>
    <n v="123561780"/>
    <n v="1468482754"/>
    <n v="0"/>
    <n v="0"/>
    <n v="0"/>
  </r>
  <r>
    <s v="46-02-00-054"/>
    <s v="ICBF DIRECCIÓN REGIONAL NORTE DE SANTANDER"/>
    <s v="C-4602-1500-10-704040"/>
    <s v="C"/>
    <s v="4602"/>
    <s v="1500"/>
    <s v="10"/>
    <s v="704040"/>
    <m/>
    <m/>
    <m/>
    <m/>
    <s v="Propios"/>
    <s v="27"/>
    <s v="CSF"/>
    <x v="14"/>
    <n v="17514201717"/>
    <n v="56648826"/>
    <n v="0"/>
    <n v="17570850543"/>
    <n v="0"/>
    <n v="11922428576"/>
    <n v="5648421967"/>
    <n v="11641940503"/>
    <n v="2121180840"/>
    <n v="2121180840"/>
    <n v="2121180840"/>
  </r>
  <r>
    <s v="46-02-00-054"/>
    <s v="ICBF DIRECCIÓN REGIONAL NORTE DE SANTANDER"/>
    <s v="C-4699-1500-1-704080"/>
    <s v="C"/>
    <s v="4699"/>
    <s v="1500"/>
    <s v="1"/>
    <s v="704080"/>
    <m/>
    <m/>
    <m/>
    <m/>
    <s v="Propios"/>
    <s v="27"/>
    <s v="CSF"/>
    <x v="13"/>
    <n v="125713587"/>
    <n v="0"/>
    <n v="0"/>
    <n v="125713587"/>
    <n v="0"/>
    <n v="89706524"/>
    <n v="36007063"/>
    <n v="82159688"/>
    <n v="0"/>
    <n v="0"/>
    <n v="0"/>
  </r>
  <r>
    <s v="46-02-00-054"/>
    <s v="ICBF DIRECCIÓN REGIONAL NORTE DE SANTANDER"/>
    <s v="C-4699-1500-3-53105B"/>
    <s v="C"/>
    <s v="4699"/>
    <s v="1500"/>
    <s v="3"/>
    <s v="53105B"/>
    <m/>
    <m/>
    <m/>
    <m/>
    <s v="Propios"/>
    <s v="27"/>
    <s v="CSF"/>
    <x v="15"/>
    <n v="828667347"/>
    <n v="509089469"/>
    <n v="0"/>
    <n v="1337756816"/>
    <n v="0"/>
    <n v="974171839"/>
    <n v="363584977"/>
    <n v="916619858"/>
    <n v="29714239"/>
    <n v="29714239"/>
    <n v="29714239"/>
  </r>
  <r>
    <s v="46-02-00-063"/>
    <s v="ICBF DIRECCIÓN REGIONAL QUINDIO"/>
    <s v="A-02"/>
    <s v="A"/>
    <s v="02"/>
    <m/>
    <m/>
    <m/>
    <m/>
    <m/>
    <m/>
    <m/>
    <s v="Propios"/>
    <s v="27"/>
    <s v="CSF"/>
    <x v="3"/>
    <n v="30925350"/>
    <n v="0"/>
    <n v="0"/>
    <n v="30925350"/>
    <n v="0"/>
    <n v="30925350"/>
    <n v="0"/>
    <n v="210000"/>
    <n v="60000"/>
    <n v="60000"/>
    <n v="60000"/>
  </r>
  <r>
    <s v="46-02-00-063"/>
    <s v="ICBF DIRECCIÓN REGIONAL QUINDIO"/>
    <s v="A-08-01"/>
    <s v="A"/>
    <s v="08"/>
    <s v="01"/>
    <m/>
    <m/>
    <m/>
    <m/>
    <m/>
    <m/>
    <s v="Propios"/>
    <s v="27"/>
    <s v="CSF"/>
    <x v="8"/>
    <n v="58449257"/>
    <n v="0"/>
    <n v="0"/>
    <n v="58449257"/>
    <n v="0"/>
    <n v="58449257"/>
    <n v="0"/>
    <n v="0"/>
    <n v="0"/>
    <n v="0"/>
    <n v="0"/>
  </r>
  <r>
    <s v="46-02-00-063"/>
    <s v="ICBF DIRECCIÓN REGIONAL QUINDIO"/>
    <s v="C-4602-1500-3-704050"/>
    <s v="C"/>
    <s v="4602"/>
    <s v="1500"/>
    <s v="3"/>
    <s v="704050"/>
    <m/>
    <m/>
    <m/>
    <m/>
    <s v="Propios"/>
    <s v="27"/>
    <s v="CSF"/>
    <x v="10"/>
    <n v="209570750"/>
    <n v="0"/>
    <n v="0"/>
    <n v="209570750"/>
    <n v="0"/>
    <n v="124776000"/>
    <n v="84794750"/>
    <n v="122776000"/>
    <n v="0"/>
    <n v="0"/>
    <n v="0"/>
  </r>
  <r>
    <s v="46-02-00-063"/>
    <s v="ICBF DIRECCIÓN REGIONAL QUINDIO"/>
    <s v="C-4602-1500-5-30205B"/>
    <s v="C"/>
    <s v="4602"/>
    <s v="1500"/>
    <s v="5"/>
    <s v="30205B"/>
    <m/>
    <m/>
    <m/>
    <m/>
    <s v="Propios"/>
    <s v="27"/>
    <s v="CSF"/>
    <x v="11"/>
    <n v="136229000"/>
    <n v="0"/>
    <n v="0"/>
    <n v="136229000"/>
    <n v="0"/>
    <n v="29276720"/>
    <n v="106952280"/>
    <n v="0"/>
    <n v="0"/>
    <n v="0"/>
    <n v="0"/>
  </r>
  <r>
    <s v="46-02-00-063"/>
    <s v="ICBF DIRECCIÓN REGIONAL QUINDIO"/>
    <s v="C-4602-1500-9-704020"/>
    <s v="C"/>
    <s v="4602"/>
    <s v="1500"/>
    <s v="9"/>
    <s v="704020"/>
    <m/>
    <m/>
    <m/>
    <m/>
    <s v="Nación"/>
    <s v="10"/>
    <s v="CSF"/>
    <x v="12"/>
    <n v="28503162681"/>
    <n v="13189981"/>
    <n v="24955124"/>
    <n v="28491397538"/>
    <n v="0"/>
    <n v="13208456482"/>
    <n v="15282941056"/>
    <n v="10807606814"/>
    <n v="935549190"/>
    <n v="935549190"/>
    <n v="935549190"/>
  </r>
  <r>
    <s v="46-02-00-063"/>
    <s v="ICBF DIRECCIÓN REGIONAL QUINDIO"/>
    <s v="C-4602-1500-9-704020"/>
    <s v="C"/>
    <s v="4602"/>
    <s v="1500"/>
    <s v="9"/>
    <s v="704020"/>
    <m/>
    <m/>
    <m/>
    <m/>
    <s v="Propios"/>
    <s v="20"/>
    <s v="CSF"/>
    <x v="12"/>
    <n v="683830956"/>
    <n v="0"/>
    <n v="0"/>
    <n v="683830956"/>
    <n v="0"/>
    <n v="445811856"/>
    <n v="238019100"/>
    <n v="445811856"/>
    <n v="0"/>
    <n v="0"/>
    <n v="0"/>
  </r>
  <r>
    <s v="46-02-00-063"/>
    <s v="ICBF DIRECCIÓN REGIONAL QUINDIO"/>
    <s v="C-4602-1500-9-704020"/>
    <s v="C"/>
    <s v="4602"/>
    <s v="1500"/>
    <s v="9"/>
    <s v="704020"/>
    <m/>
    <m/>
    <m/>
    <m/>
    <s v="Propios"/>
    <s v="27"/>
    <s v="CSF"/>
    <x v="12"/>
    <n v="450474802"/>
    <n v="0"/>
    <n v="0"/>
    <n v="450474802"/>
    <n v="0"/>
    <n v="177959272"/>
    <n v="272515530"/>
    <n v="177959272"/>
    <n v="0"/>
    <n v="0"/>
    <n v="0"/>
  </r>
  <r>
    <s v="46-02-00-063"/>
    <s v="ICBF DIRECCIÓN REGIONAL QUINDIO"/>
    <s v="C-4602-1500-9-704080"/>
    <s v="C"/>
    <s v="4602"/>
    <s v="1500"/>
    <s v="9"/>
    <s v="704080"/>
    <m/>
    <m/>
    <m/>
    <m/>
    <s v="Nación"/>
    <s v="10"/>
    <s v="CSF"/>
    <x v="13"/>
    <n v="2839332542"/>
    <n v="0"/>
    <n v="0"/>
    <n v="2839332542"/>
    <n v="0"/>
    <n v="119300608"/>
    <n v="2720031934"/>
    <n v="119300608"/>
    <n v="0"/>
    <n v="0"/>
    <n v="0"/>
  </r>
  <r>
    <s v="46-02-00-063"/>
    <s v="ICBF DIRECCIÓN REGIONAL QUINDIO"/>
    <s v="C-4602-1500-9-704080"/>
    <s v="C"/>
    <s v="4602"/>
    <s v="1500"/>
    <s v="9"/>
    <s v="704080"/>
    <m/>
    <m/>
    <m/>
    <m/>
    <s v="Propios"/>
    <s v="27"/>
    <s v="CSF"/>
    <x v="13"/>
    <n v="13151054641"/>
    <n v="0"/>
    <n v="0"/>
    <n v="13151054641"/>
    <n v="0"/>
    <n v="4817985594"/>
    <n v="8333069047"/>
    <n v="35593584"/>
    <n v="0"/>
    <n v="0"/>
    <n v="0"/>
  </r>
  <r>
    <s v="46-02-00-063"/>
    <s v="ICBF DIRECCIÓN REGIONAL QUINDIO"/>
    <s v="C-4602-1500-10-704040"/>
    <s v="C"/>
    <s v="4602"/>
    <s v="1500"/>
    <s v="10"/>
    <s v="704040"/>
    <m/>
    <m/>
    <m/>
    <m/>
    <s v="Nación"/>
    <s v="16"/>
    <s v="CSF"/>
    <x v="14"/>
    <n v="4006638728"/>
    <n v="0"/>
    <n v="0"/>
    <n v="4006638728"/>
    <n v="0"/>
    <n v="0"/>
    <n v="4006638728"/>
    <n v="0"/>
    <n v="0"/>
    <n v="0"/>
    <n v="0"/>
  </r>
  <r>
    <s v="46-02-00-063"/>
    <s v="ICBF DIRECCIÓN REGIONAL QUINDIO"/>
    <s v="C-4602-1500-10-704040"/>
    <s v="C"/>
    <s v="4602"/>
    <s v="1500"/>
    <s v="10"/>
    <s v="704040"/>
    <m/>
    <m/>
    <m/>
    <m/>
    <s v="Propios"/>
    <s v="21"/>
    <s v="CSF"/>
    <x v="14"/>
    <n v="1274930401"/>
    <n v="0"/>
    <n v="0"/>
    <n v="1274930401"/>
    <n v="0"/>
    <n v="0"/>
    <n v="1274930401"/>
    <n v="0"/>
    <n v="0"/>
    <n v="0"/>
    <n v="0"/>
  </r>
  <r>
    <s v="46-02-00-063"/>
    <s v="ICBF DIRECCIÓN REGIONAL QUINDIO"/>
    <s v="C-4602-1500-10-704040"/>
    <s v="C"/>
    <s v="4602"/>
    <s v="1500"/>
    <s v="10"/>
    <s v="704040"/>
    <m/>
    <m/>
    <m/>
    <m/>
    <s v="Propios"/>
    <s v="27"/>
    <s v="CSF"/>
    <x v="14"/>
    <n v="22736694213"/>
    <n v="266438762"/>
    <n v="240354110"/>
    <n v="22762778865"/>
    <n v="0"/>
    <n v="15541624348"/>
    <n v="7221154517"/>
    <n v="15306674530"/>
    <n v="2523798562"/>
    <n v="2523798562"/>
    <n v="2523798562"/>
  </r>
  <r>
    <s v="46-02-00-063"/>
    <s v="ICBF DIRECCIÓN REGIONAL QUINDIO"/>
    <s v="C-4699-1500-1-704080"/>
    <s v="C"/>
    <s v="4699"/>
    <s v="1500"/>
    <s v="1"/>
    <s v="704080"/>
    <m/>
    <m/>
    <m/>
    <m/>
    <s v="Propios"/>
    <s v="27"/>
    <s v="CSF"/>
    <x v="13"/>
    <n v="131162378"/>
    <n v="0"/>
    <n v="0"/>
    <n v="131162378"/>
    <n v="0"/>
    <n v="93410220"/>
    <n v="37752158"/>
    <n v="86290624"/>
    <n v="0"/>
    <n v="0"/>
    <n v="0"/>
  </r>
  <r>
    <s v="46-02-00-063"/>
    <s v="ICBF DIRECCIÓN REGIONAL QUINDIO"/>
    <s v="C-4699-1500-3-53105B"/>
    <s v="C"/>
    <s v="4699"/>
    <s v="1500"/>
    <s v="3"/>
    <s v="53105B"/>
    <m/>
    <m/>
    <m/>
    <m/>
    <s v="Propios"/>
    <s v="27"/>
    <s v="CSF"/>
    <x v="15"/>
    <n v="1177680901"/>
    <n v="144724685"/>
    <n v="0"/>
    <n v="1322405586"/>
    <n v="0"/>
    <n v="1152610483"/>
    <n v="169795103"/>
    <n v="808280976"/>
    <n v="2871336"/>
    <n v="2871336"/>
    <n v="2871336"/>
  </r>
  <r>
    <s v="46-02-00-066"/>
    <s v="ICBF DIRECCIÓN REGIONAL RISARALDA"/>
    <s v="A-02"/>
    <s v="A"/>
    <s v="02"/>
    <m/>
    <m/>
    <m/>
    <m/>
    <m/>
    <m/>
    <m/>
    <s v="Propios"/>
    <s v="27"/>
    <s v="CSF"/>
    <x v="3"/>
    <n v="57764173"/>
    <n v="989344"/>
    <n v="0"/>
    <n v="58753517"/>
    <n v="0"/>
    <n v="58753517"/>
    <n v="0"/>
    <n v="8989344"/>
    <n v="8989344"/>
    <n v="8989344"/>
    <n v="8989344"/>
  </r>
  <r>
    <s v="46-02-00-066"/>
    <s v="ICBF DIRECCIÓN REGIONAL RISARALDA"/>
    <s v="A-03-03-01-015"/>
    <s v="A"/>
    <s v="03"/>
    <s v="03"/>
    <s v="01"/>
    <s v="015"/>
    <m/>
    <m/>
    <m/>
    <m/>
    <s v="Propios"/>
    <s v="27"/>
    <s v="CSF"/>
    <x v="16"/>
    <n v="0"/>
    <n v="5000000"/>
    <n v="0"/>
    <n v="5000000"/>
    <n v="0"/>
    <n v="5000000"/>
    <n v="0"/>
    <n v="5000000"/>
    <n v="5000000"/>
    <n v="5000000"/>
    <n v="5000000"/>
  </r>
  <r>
    <s v="46-02-00-066"/>
    <s v="ICBF DIRECCIÓN REGIONAL RISARALDA"/>
    <s v="A-08-01"/>
    <s v="A"/>
    <s v="08"/>
    <s v="01"/>
    <m/>
    <m/>
    <m/>
    <m/>
    <m/>
    <m/>
    <s v="Propios"/>
    <s v="27"/>
    <s v="CSF"/>
    <x v="8"/>
    <n v="89769433"/>
    <n v="0"/>
    <n v="0"/>
    <n v="89769433"/>
    <n v="0"/>
    <n v="89769433"/>
    <n v="0"/>
    <n v="0"/>
    <n v="0"/>
    <n v="0"/>
    <n v="0"/>
  </r>
  <r>
    <s v="46-02-00-066"/>
    <s v="ICBF DIRECCIÓN REGIONAL RISARALDA"/>
    <s v="C-4602-1500-3-704050"/>
    <s v="C"/>
    <s v="4602"/>
    <s v="1500"/>
    <s v="3"/>
    <s v="704050"/>
    <m/>
    <m/>
    <m/>
    <m/>
    <s v="Propios"/>
    <s v="27"/>
    <s v="CSF"/>
    <x v="10"/>
    <n v="210570750"/>
    <n v="0"/>
    <n v="0"/>
    <n v="210570750"/>
    <n v="0"/>
    <n v="163680000"/>
    <n v="46890750"/>
    <n v="160680000"/>
    <n v="0"/>
    <n v="0"/>
    <n v="0"/>
  </r>
  <r>
    <s v="46-02-00-066"/>
    <s v="ICBF DIRECCIÓN REGIONAL RISARALDA"/>
    <s v="C-4602-1500-5-30205B"/>
    <s v="C"/>
    <s v="4602"/>
    <s v="1500"/>
    <s v="5"/>
    <s v="30205B"/>
    <m/>
    <m/>
    <m/>
    <m/>
    <s v="Propios"/>
    <s v="27"/>
    <s v="CSF"/>
    <x v="11"/>
    <n v="2290710267"/>
    <n v="0"/>
    <n v="0"/>
    <n v="2290710267"/>
    <n v="0"/>
    <n v="294476372"/>
    <n v="1996233895"/>
    <n v="292936372"/>
    <n v="0"/>
    <n v="0"/>
    <n v="0"/>
  </r>
  <r>
    <s v="46-02-00-066"/>
    <s v="ICBF DIRECCIÓN REGIONAL RISARALDA"/>
    <s v="C-4602-1500-9-704020"/>
    <s v="C"/>
    <s v="4602"/>
    <s v="1500"/>
    <s v="9"/>
    <s v="704020"/>
    <m/>
    <m/>
    <m/>
    <m/>
    <s v="Nación"/>
    <s v="10"/>
    <s v="CSF"/>
    <x v="12"/>
    <n v="78801297734"/>
    <n v="15212318"/>
    <n v="17479558"/>
    <n v="78799030494"/>
    <n v="0"/>
    <n v="33062867919"/>
    <n v="45736162575"/>
    <n v="25581413796"/>
    <n v="1275897641"/>
    <n v="1275897641"/>
    <n v="1275897641"/>
  </r>
  <r>
    <s v="46-02-00-066"/>
    <s v="ICBF DIRECCIÓN REGIONAL RISARALDA"/>
    <s v="C-4602-1500-9-704020"/>
    <s v="C"/>
    <s v="4602"/>
    <s v="1500"/>
    <s v="9"/>
    <s v="704020"/>
    <m/>
    <m/>
    <m/>
    <m/>
    <s v="Propios"/>
    <s v="20"/>
    <s v="CSF"/>
    <x v="12"/>
    <n v="1076610729"/>
    <n v="0"/>
    <n v="0"/>
    <n v="1076610729"/>
    <n v="0"/>
    <n v="751145944"/>
    <n v="325464785"/>
    <n v="651864952"/>
    <n v="0"/>
    <n v="0"/>
    <n v="0"/>
  </r>
  <r>
    <s v="46-02-00-066"/>
    <s v="ICBF DIRECCIÓN REGIONAL RISARALDA"/>
    <s v="C-4602-1500-9-704020"/>
    <s v="C"/>
    <s v="4602"/>
    <s v="1500"/>
    <s v="9"/>
    <s v="704020"/>
    <m/>
    <m/>
    <m/>
    <m/>
    <s v="Propios"/>
    <s v="27"/>
    <s v="CSF"/>
    <x v="12"/>
    <n v="757776692"/>
    <n v="0"/>
    <n v="0"/>
    <n v="757776692"/>
    <n v="0"/>
    <n v="688251718"/>
    <n v="69524974"/>
    <n v="411122216"/>
    <n v="0"/>
    <n v="0"/>
    <n v="0"/>
  </r>
  <r>
    <s v="46-02-00-066"/>
    <s v="ICBF DIRECCIÓN REGIONAL RISARALDA"/>
    <s v="C-4602-1500-9-704080"/>
    <s v="C"/>
    <s v="4602"/>
    <s v="1500"/>
    <s v="9"/>
    <s v="704080"/>
    <m/>
    <m/>
    <m/>
    <m/>
    <s v="Nación"/>
    <s v="10"/>
    <s v="CSF"/>
    <x v="13"/>
    <n v="1003986761"/>
    <n v="0"/>
    <n v="0"/>
    <n v="1003986761"/>
    <n v="0"/>
    <n v="138317468"/>
    <n v="865669293"/>
    <n v="101584608"/>
    <n v="0"/>
    <n v="0"/>
    <n v="0"/>
  </r>
  <r>
    <s v="46-02-00-066"/>
    <s v="ICBF DIRECCIÓN REGIONAL RISARALDA"/>
    <s v="C-4602-1500-9-704080"/>
    <s v="C"/>
    <s v="4602"/>
    <s v="1500"/>
    <s v="9"/>
    <s v="704080"/>
    <m/>
    <m/>
    <m/>
    <m/>
    <s v="Propios"/>
    <s v="27"/>
    <s v="CSF"/>
    <x v="13"/>
    <n v="11690232530"/>
    <n v="0"/>
    <n v="0"/>
    <n v="11690232530"/>
    <n v="0"/>
    <n v="8884864392"/>
    <n v="2805368138"/>
    <n v="8770658400"/>
    <n v="0"/>
    <n v="0"/>
    <n v="0"/>
  </r>
  <r>
    <s v="46-02-00-066"/>
    <s v="ICBF DIRECCIÓN REGIONAL RISARALDA"/>
    <s v="C-4602-1500-10-704040"/>
    <s v="C"/>
    <s v="4602"/>
    <s v="1500"/>
    <s v="10"/>
    <s v="704040"/>
    <m/>
    <m/>
    <m/>
    <m/>
    <s v="Nación"/>
    <s v="16"/>
    <s v="CSF"/>
    <x v="14"/>
    <n v="3903056586"/>
    <n v="0"/>
    <n v="0"/>
    <n v="3903056586"/>
    <n v="0"/>
    <n v="0"/>
    <n v="3903056586"/>
    <n v="0"/>
    <n v="0"/>
    <n v="0"/>
    <n v="0"/>
  </r>
  <r>
    <s v="46-02-00-066"/>
    <s v="ICBF DIRECCIÓN REGIONAL RISARALDA"/>
    <s v="C-4602-1500-10-704040"/>
    <s v="C"/>
    <s v="4602"/>
    <s v="1500"/>
    <s v="10"/>
    <s v="704040"/>
    <m/>
    <m/>
    <m/>
    <m/>
    <s v="Propios"/>
    <s v="21"/>
    <s v="CSF"/>
    <x v="14"/>
    <n v="1849481368"/>
    <n v="0"/>
    <n v="0"/>
    <n v="1849481368"/>
    <n v="0"/>
    <n v="1732412269"/>
    <n v="117069099"/>
    <n v="697631064"/>
    <n v="0"/>
    <n v="0"/>
    <n v="0"/>
  </r>
  <r>
    <s v="46-02-00-066"/>
    <s v="ICBF DIRECCIÓN REGIONAL RISARALDA"/>
    <s v="C-4602-1500-10-704040"/>
    <s v="C"/>
    <s v="4602"/>
    <s v="1500"/>
    <s v="10"/>
    <s v="704040"/>
    <m/>
    <m/>
    <m/>
    <m/>
    <s v="Propios"/>
    <s v="27"/>
    <s v="CSF"/>
    <x v="14"/>
    <n v="25755913780"/>
    <n v="75774899"/>
    <n v="0"/>
    <n v="25831688679"/>
    <n v="0"/>
    <n v="17071596487"/>
    <n v="8760092192"/>
    <n v="16695230268"/>
    <n v="2777879625"/>
    <n v="2777879625"/>
    <n v="2777879625"/>
  </r>
  <r>
    <s v="46-02-00-066"/>
    <s v="ICBF DIRECCIÓN REGIONAL RISARALDA"/>
    <s v="C-4699-1500-1-704080"/>
    <s v="C"/>
    <s v="4699"/>
    <s v="1500"/>
    <s v="1"/>
    <s v="704080"/>
    <m/>
    <m/>
    <m/>
    <m/>
    <s v="Propios"/>
    <s v="27"/>
    <s v="CSF"/>
    <x v="13"/>
    <n v="131543824"/>
    <n v="0"/>
    <n v="0"/>
    <n v="131543824"/>
    <n v="0"/>
    <n v="93791666"/>
    <n v="37752158"/>
    <n v="86290624"/>
    <n v="0"/>
    <n v="0"/>
    <n v="0"/>
  </r>
  <r>
    <s v="46-02-00-066"/>
    <s v="ICBF DIRECCIÓN REGIONAL RISARALDA"/>
    <s v="C-4699-1500-3-53105B"/>
    <s v="C"/>
    <s v="4699"/>
    <s v="1500"/>
    <s v="3"/>
    <s v="53105B"/>
    <m/>
    <m/>
    <m/>
    <m/>
    <s v="Propios"/>
    <s v="27"/>
    <s v="CSF"/>
    <x v="15"/>
    <n v="1638351657"/>
    <n v="196155205"/>
    <n v="0"/>
    <n v="1834506862"/>
    <n v="0"/>
    <n v="1758188253"/>
    <n v="76318609"/>
    <n v="1438806974"/>
    <n v="95473731"/>
    <n v="95473731"/>
    <n v="95473731"/>
  </r>
  <r>
    <s v="46-02-00-068"/>
    <s v="ICBF DIRECCIÓN REGIONAL SANTANDER"/>
    <s v="A-02"/>
    <s v="A"/>
    <s v="02"/>
    <m/>
    <m/>
    <m/>
    <m/>
    <m/>
    <m/>
    <m/>
    <s v="Propios"/>
    <s v="27"/>
    <s v="CSF"/>
    <x v="3"/>
    <n v="319590747"/>
    <n v="0"/>
    <n v="0"/>
    <n v="319590747"/>
    <n v="0"/>
    <n v="274633608"/>
    <n v="44957139"/>
    <n v="0"/>
    <n v="0"/>
    <n v="0"/>
    <n v="0"/>
  </r>
  <r>
    <s v="46-02-00-068"/>
    <s v="ICBF DIRECCIÓN REGIONAL SANTANDER"/>
    <s v="A-08-01"/>
    <s v="A"/>
    <s v="08"/>
    <s v="01"/>
    <m/>
    <m/>
    <m/>
    <m/>
    <m/>
    <m/>
    <s v="Propios"/>
    <s v="27"/>
    <s v="CSF"/>
    <x v="8"/>
    <n v="148878784"/>
    <n v="0"/>
    <n v="0"/>
    <n v="148878784"/>
    <n v="0"/>
    <n v="148878784"/>
    <n v="0"/>
    <n v="0"/>
    <n v="0"/>
    <n v="0"/>
    <n v="0"/>
  </r>
  <r>
    <s v="46-02-00-068"/>
    <s v="ICBF DIRECCIÓN REGIONAL SANTANDER"/>
    <s v="C-4602-1500-3-704050"/>
    <s v="C"/>
    <s v="4602"/>
    <s v="1500"/>
    <s v="3"/>
    <s v="704050"/>
    <m/>
    <m/>
    <m/>
    <m/>
    <s v="Propios"/>
    <s v="27"/>
    <s v="CSF"/>
    <x v="10"/>
    <n v="559728000"/>
    <n v="0"/>
    <n v="0"/>
    <n v="559728000"/>
    <n v="0"/>
    <n v="135780000"/>
    <n v="423948000"/>
    <n v="58710000"/>
    <n v="0"/>
    <n v="0"/>
    <n v="0"/>
  </r>
  <r>
    <s v="46-02-00-068"/>
    <s v="ICBF DIRECCIÓN REGIONAL SANTANDER"/>
    <s v="C-4602-1500-5-30205B"/>
    <s v="C"/>
    <s v="4602"/>
    <s v="1500"/>
    <s v="5"/>
    <s v="30205B"/>
    <m/>
    <m/>
    <m/>
    <m/>
    <s v="Propios"/>
    <s v="27"/>
    <s v="CSF"/>
    <x v="11"/>
    <n v="4825171779"/>
    <n v="0"/>
    <n v="0"/>
    <n v="4825171779"/>
    <n v="0"/>
    <n v="63056400"/>
    <n v="4762115379"/>
    <n v="0"/>
    <n v="0"/>
    <n v="0"/>
    <n v="0"/>
  </r>
  <r>
    <s v="46-02-00-068"/>
    <s v="ICBF DIRECCIÓN REGIONAL SANTANDER"/>
    <s v="C-4602-1500-9-704020"/>
    <s v="C"/>
    <s v="4602"/>
    <s v="1500"/>
    <s v="9"/>
    <s v="704020"/>
    <m/>
    <m/>
    <m/>
    <m/>
    <s v="Nación"/>
    <s v="10"/>
    <s v="CSF"/>
    <x v="12"/>
    <n v="192548258239"/>
    <n v="18804746"/>
    <n v="21194541"/>
    <n v="192545868444"/>
    <n v="0"/>
    <n v="85059677829"/>
    <n v="107486190615"/>
    <n v="82806076529"/>
    <n v="6560422189"/>
    <n v="6519397861"/>
    <n v="6519397861"/>
  </r>
  <r>
    <s v="46-02-00-068"/>
    <s v="ICBF DIRECCIÓN REGIONAL SANTANDER"/>
    <s v="C-4602-1500-9-704020"/>
    <s v="C"/>
    <s v="4602"/>
    <s v="1500"/>
    <s v="9"/>
    <s v="704020"/>
    <m/>
    <m/>
    <m/>
    <m/>
    <s v="Propios"/>
    <s v="20"/>
    <s v="CSF"/>
    <x v="12"/>
    <n v="2180252232"/>
    <n v="0"/>
    <n v="0"/>
    <n v="2180252232"/>
    <n v="0"/>
    <n v="481405442"/>
    <n v="1698846790"/>
    <n v="162968400"/>
    <n v="0"/>
    <n v="0"/>
    <n v="0"/>
  </r>
  <r>
    <s v="46-02-00-068"/>
    <s v="ICBF DIRECCIÓN REGIONAL SANTANDER"/>
    <s v="C-4602-1500-9-704020"/>
    <s v="C"/>
    <s v="4602"/>
    <s v="1500"/>
    <s v="9"/>
    <s v="704020"/>
    <m/>
    <m/>
    <m/>
    <m/>
    <s v="Propios"/>
    <s v="27"/>
    <s v="CSF"/>
    <x v="12"/>
    <n v="1136788312"/>
    <n v="0"/>
    <n v="0"/>
    <n v="1136788312"/>
    <n v="0"/>
    <n v="1094988560"/>
    <n v="41799752"/>
    <n v="625641738"/>
    <n v="0"/>
    <n v="0"/>
    <n v="0"/>
  </r>
  <r>
    <s v="46-02-00-068"/>
    <s v="ICBF DIRECCIÓN REGIONAL SANTANDER"/>
    <s v="C-4602-1500-9-704080"/>
    <s v="C"/>
    <s v="4602"/>
    <s v="1500"/>
    <s v="9"/>
    <s v="704080"/>
    <m/>
    <m/>
    <m/>
    <m/>
    <s v="Nación"/>
    <s v="10"/>
    <s v="CSF"/>
    <x v="13"/>
    <n v="1032393243"/>
    <n v="0"/>
    <n v="0"/>
    <n v="1032393243"/>
    <n v="0"/>
    <n v="53709648"/>
    <n v="978683595"/>
    <n v="73264"/>
    <n v="0"/>
    <n v="0"/>
    <n v="0"/>
  </r>
  <r>
    <s v="46-02-00-068"/>
    <s v="ICBF DIRECCIÓN REGIONAL SANTANDER"/>
    <s v="C-4602-1500-9-704080"/>
    <s v="C"/>
    <s v="4602"/>
    <s v="1500"/>
    <s v="9"/>
    <s v="704080"/>
    <m/>
    <m/>
    <m/>
    <m/>
    <s v="Propios"/>
    <s v="27"/>
    <s v="CSF"/>
    <x v="13"/>
    <n v="15460613282"/>
    <n v="0"/>
    <n v="0"/>
    <n v="15460613282"/>
    <n v="0"/>
    <n v="9431416736"/>
    <n v="6029196546"/>
    <n v="0"/>
    <n v="0"/>
    <n v="0"/>
    <n v="0"/>
  </r>
  <r>
    <s v="46-02-00-068"/>
    <s v="ICBF DIRECCIÓN REGIONAL SANTANDER"/>
    <s v="C-4602-1500-10-704040"/>
    <s v="C"/>
    <s v="4602"/>
    <s v="1500"/>
    <s v="10"/>
    <s v="704040"/>
    <m/>
    <m/>
    <m/>
    <m/>
    <s v="Nación"/>
    <s v="16"/>
    <s v="CSF"/>
    <x v="14"/>
    <n v="5299269332"/>
    <n v="0"/>
    <n v="0"/>
    <n v="5299269332"/>
    <n v="0"/>
    <n v="0"/>
    <n v="5299269332"/>
    <n v="0"/>
    <n v="0"/>
    <n v="0"/>
    <n v="0"/>
  </r>
  <r>
    <s v="46-02-00-068"/>
    <s v="ICBF DIRECCIÓN REGIONAL SANTANDER"/>
    <s v="C-4602-1500-10-704040"/>
    <s v="C"/>
    <s v="4602"/>
    <s v="1500"/>
    <s v="10"/>
    <s v="704040"/>
    <m/>
    <m/>
    <m/>
    <m/>
    <s v="Propios"/>
    <s v="21"/>
    <s v="CSF"/>
    <x v="14"/>
    <n v="1564509152"/>
    <n v="0"/>
    <n v="0"/>
    <n v="1564509152"/>
    <n v="0"/>
    <n v="1564509152"/>
    <n v="0"/>
    <n v="0"/>
    <n v="0"/>
    <n v="0"/>
    <n v="0"/>
  </r>
  <r>
    <s v="46-02-00-068"/>
    <s v="ICBF DIRECCIÓN REGIONAL SANTANDER"/>
    <s v="C-4602-1500-10-704040"/>
    <s v="C"/>
    <s v="4602"/>
    <s v="1500"/>
    <s v="10"/>
    <s v="704040"/>
    <m/>
    <m/>
    <m/>
    <m/>
    <s v="Propios"/>
    <s v="27"/>
    <s v="CSF"/>
    <x v="14"/>
    <n v="38063867776"/>
    <n v="75361551"/>
    <n v="0"/>
    <n v="38139229327"/>
    <n v="0"/>
    <n v="23109054309"/>
    <n v="15030175018"/>
    <n v="21907595034"/>
    <n v="2778244333"/>
    <n v="2778244333"/>
    <n v="2778244333"/>
  </r>
  <r>
    <s v="46-02-00-068"/>
    <s v="ICBF DIRECCIÓN REGIONAL SANTANDER"/>
    <s v="C-4699-1500-1-704080"/>
    <s v="C"/>
    <s v="4699"/>
    <s v="1500"/>
    <s v="1"/>
    <s v="704080"/>
    <m/>
    <m/>
    <m/>
    <m/>
    <s v="Propios"/>
    <s v="27"/>
    <s v="CSF"/>
    <x v="13"/>
    <n v="125597177"/>
    <n v="0"/>
    <n v="0"/>
    <n v="125597177"/>
    <n v="0"/>
    <n v="89652313"/>
    <n v="35944864"/>
    <n v="82159696"/>
    <n v="0"/>
    <n v="0"/>
    <n v="0"/>
  </r>
  <r>
    <s v="46-02-00-068"/>
    <s v="ICBF DIRECCIÓN REGIONAL SANTANDER"/>
    <s v="C-4699-1500-3-53105B"/>
    <s v="C"/>
    <s v="4699"/>
    <s v="1500"/>
    <s v="3"/>
    <s v="53105B"/>
    <m/>
    <m/>
    <m/>
    <m/>
    <s v="Propios"/>
    <s v="27"/>
    <s v="CSF"/>
    <x v="15"/>
    <n v="2420557424"/>
    <n v="627221182"/>
    <n v="0"/>
    <n v="3047778606"/>
    <n v="0"/>
    <n v="1852177861"/>
    <n v="1195600745"/>
    <n v="1637466619"/>
    <n v="8230749"/>
    <n v="8230749"/>
    <n v="8230749"/>
  </r>
  <r>
    <s v="46-02-00-070"/>
    <s v="ICBF DIRECCIÓN REGIONAL SUCRE"/>
    <s v="A-02"/>
    <s v="A"/>
    <s v="02"/>
    <m/>
    <m/>
    <m/>
    <m/>
    <m/>
    <m/>
    <m/>
    <s v="Propios"/>
    <s v="27"/>
    <s v="CSF"/>
    <x v="3"/>
    <n v="42738599"/>
    <n v="0"/>
    <n v="0"/>
    <n v="42738599"/>
    <n v="0"/>
    <n v="42738599"/>
    <n v="0"/>
    <n v="0"/>
    <n v="0"/>
    <n v="0"/>
    <n v="0"/>
  </r>
  <r>
    <s v="46-02-00-070"/>
    <s v="ICBF DIRECCIÓN REGIONAL SUCRE"/>
    <s v="A-08-01"/>
    <s v="A"/>
    <s v="08"/>
    <s v="01"/>
    <m/>
    <m/>
    <m/>
    <m/>
    <m/>
    <m/>
    <s v="Propios"/>
    <s v="27"/>
    <s v="CSF"/>
    <x v="8"/>
    <n v="55534630"/>
    <n v="0"/>
    <n v="0"/>
    <n v="55534630"/>
    <n v="0"/>
    <n v="55534630"/>
    <n v="0"/>
    <n v="49539097"/>
    <n v="49539097"/>
    <n v="49539097"/>
    <n v="49539097"/>
  </r>
  <r>
    <s v="46-02-00-070"/>
    <s v="ICBF DIRECCIÓN REGIONAL SUCRE"/>
    <s v="C-4602-1500-3-704050"/>
    <s v="C"/>
    <s v="4602"/>
    <s v="1500"/>
    <s v="3"/>
    <s v="704050"/>
    <m/>
    <m/>
    <m/>
    <m/>
    <s v="Propios"/>
    <s v="27"/>
    <s v="CSF"/>
    <x v="10"/>
    <n v="189782000"/>
    <n v="0"/>
    <n v="0"/>
    <n v="189782000"/>
    <n v="0"/>
    <n v="52380000"/>
    <n v="137402000"/>
    <n v="23690000"/>
    <n v="0"/>
    <n v="0"/>
    <n v="0"/>
  </r>
  <r>
    <s v="46-02-00-070"/>
    <s v="ICBF DIRECCIÓN REGIONAL SUCRE"/>
    <s v="C-4602-1500-5-30205B"/>
    <s v="C"/>
    <s v="4602"/>
    <s v="1500"/>
    <s v="5"/>
    <s v="30205B"/>
    <m/>
    <m/>
    <m/>
    <m/>
    <s v="Propios"/>
    <s v="27"/>
    <s v="CSF"/>
    <x v="11"/>
    <n v="1495715040"/>
    <n v="0"/>
    <n v="0"/>
    <n v="1495715040"/>
    <n v="0"/>
    <n v="34021823"/>
    <n v="1461693217"/>
    <n v="28361823"/>
    <n v="0"/>
    <n v="0"/>
    <n v="0"/>
  </r>
  <r>
    <s v="46-02-00-070"/>
    <s v="ICBF DIRECCIÓN REGIONAL SUCRE"/>
    <s v="C-4602-1500-9-704020"/>
    <s v="C"/>
    <s v="4602"/>
    <s v="1500"/>
    <s v="9"/>
    <s v="704020"/>
    <m/>
    <m/>
    <m/>
    <m/>
    <s v="Nación"/>
    <s v="10"/>
    <s v="CSF"/>
    <x v="12"/>
    <n v="191093296312"/>
    <n v="76061592"/>
    <n v="87397800"/>
    <n v="191081960104"/>
    <n v="0"/>
    <n v="117499512871"/>
    <n v="73582447233"/>
    <n v="113169792804"/>
    <n v="9369001187"/>
    <n v="9369001187"/>
    <n v="9369001187"/>
  </r>
  <r>
    <s v="46-02-00-070"/>
    <s v="ICBF DIRECCIÓN REGIONAL SUCRE"/>
    <s v="C-4602-1500-9-704020"/>
    <s v="C"/>
    <s v="4602"/>
    <s v="1500"/>
    <s v="9"/>
    <s v="704020"/>
    <m/>
    <m/>
    <m/>
    <m/>
    <s v="Propios"/>
    <s v="20"/>
    <s v="CSF"/>
    <x v="12"/>
    <n v="1423021412"/>
    <n v="0"/>
    <n v="0"/>
    <n v="1423021412"/>
    <n v="0"/>
    <n v="318437040"/>
    <n v="1104584372"/>
    <n v="318437040"/>
    <n v="0"/>
    <n v="0"/>
    <n v="0"/>
  </r>
  <r>
    <s v="46-02-00-070"/>
    <s v="ICBF DIRECCIÓN REGIONAL SUCRE"/>
    <s v="C-4602-1500-9-704020"/>
    <s v="C"/>
    <s v="4602"/>
    <s v="1500"/>
    <s v="9"/>
    <s v="704020"/>
    <m/>
    <m/>
    <m/>
    <m/>
    <s v="Propios"/>
    <s v="27"/>
    <s v="CSF"/>
    <x v="12"/>
    <n v="601335342"/>
    <n v="0"/>
    <n v="0"/>
    <n v="601335342"/>
    <n v="0"/>
    <n v="563882818"/>
    <n v="37452524"/>
    <n v="382064636"/>
    <n v="0"/>
    <n v="0"/>
    <n v="0"/>
  </r>
  <r>
    <s v="46-02-00-070"/>
    <s v="ICBF DIRECCIÓN REGIONAL SUCRE"/>
    <s v="C-4602-1500-9-704080"/>
    <s v="C"/>
    <s v="4602"/>
    <s v="1500"/>
    <s v="9"/>
    <s v="704080"/>
    <m/>
    <m/>
    <m/>
    <m/>
    <s v="Nación"/>
    <s v="10"/>
    <s v="CSF"/>
    <x v="13"/>
    <n v="3782867111"/>
    <n v="0"/>
    <n v="0"/>
    <n v="3782867111"/>
    <n v="0"/>
    <n v="128227381"/>
    <n v="3654639730"/>
    <n v="116630637"/>
    <n v="0"/>
    <n v="0"/>
    <n v="0"/>
  </r>
  <r>
    <s v="46-02-00-070"/>
    <s v="ICBF DIRECCIÓN REGIONAL SUCRE"/>
    <s v="C-4602-1500-9-704080"/>
    <s v="C"/>
    <s v="4602"/>
    <s v="1500"/>
    <s v="9"/>
    <s v="704080"/>
    <m/>
    <m/>
    <m/>
    <m/>
    <s v="Propios"/>
    <s v="27"/>
    <s v="CSF"/>
    <x v="13"/>
    <n v="8950907794"/>
    <n v="0"/>
    <n v="0"/>
    <n v="8950907794"/>
    <n v="0"/>
    <n v="5123481802"/>
    <n v="3827425992"/>
    <n v="106780752"/>
    <n v="0"/>
    <n v="0"/>
    <n v="0"/>
  </r>
  <r>
    <s v="46-02-00-070"/>
    <s v="ICBF DIRECCIÓN REGIONAL SUCRE"/>
    <s v="C-4602-1500-10-704040"/>
    <s v="C"/>
    <s v="4602"/>
    <s v="1500"/>
    <s v="10"/>
    <s v="704040"/>
    <m/>
    <m/>
    <m/>
    <m/>
    <s v="Nación"/>
    <s v="16"/>
    <s v="CSF"/>
    <x v="14"/>
    <n v="379574747"/>
    <n v="0"/>
    <n v="0"/>
    <n v="379574747"/>
    <n v="0"/>
    <n v="0"/>
    <n v="379574747"/>
    <n v="0"/>
    <n v="0"/>
    <n v="0"/>
    <n v="0"/>
  </r>
  <r>
    <s v="46-02-00-070"/>
    <s v="ICBF DIRECCIÓN REGIONAL SUCRE"/>
    <s v="C-4602-1500-10-704040"/>
    <s v="C"/>
    <s v="4602"/>
    <s v="1500"/>
    <s v="10"/>
    <s v="704040"/>
    <m/>
    <m/>
    <m/>
    <m/>
    <s v="Propios"/>
    <s v="21"/>
    <s v="CSF"/>
    <x v="14"/>
    <n v="103970731"/>
    <n v="643316548"/>
    <n v="0"/>
    <n v="747287279"/>
    <n v="0"/>
    <n v="0"/>
    <n v="747287279"/>
    <n v="0"/>
    <n v="0"/>
    <n v="0"/>
    <n v="0"/>
  </r>
  <r>
    <s v="46-02-00-070"/>
    <s v="ICBF DIRECCIÓN REGIONAL SUCRE"/>
    <s v="C-4602-1500-10-704040"/>
    <s v="C"/>
    <s v="4602"/>
    <s v="1500"/>
    <s v="10"/>
    <s v="704040"/>
    <m/>
    <m/>
    <m/>
    <m/>
    <s v="Propios"/>
    <s v="27"/>
    <s v="CSF"/>
    <x v="14"/>
    <n v="4226197223"/>
    <n v="24238771"/>
    <n v="0"/>
    <n v="4250435994"/>
    <n v="0"/>
    <n v="2385909788"/>
    <n v="1864526206"/>
    <n v="2233072562"/>
    <n v="361382483"/>
    <n v="361382483"/>
    <n v="361382483"/>
  </r>
  <r>
    <s v="46-02-00-070"/>
    <s v="ICBF DIRECCIÓN REGIONAL SUCRE"/>
    <s v="C-4699-1500-1-704080"/>
    <s v="C"/>
    <s v="4699"/>
    <s v="1500"/>
    <s v="1"/>
    <s v="704080"/>
    <m/>
    <m/>
    <m/>
    <m/>
    <s v="Propios"/>
    <s v="27"/>
    <s v="CSF"/>
    <x v="13"/>
    <n v="183369439"/>
    <n v="0"/>
    <n v="0"/>
    <n v="183369439"/>
    <n v="0"/>
    <n v="115436665"/>
    <n v="67932774"/>
    <n v="115436665"/>
    <n v="0"/>
    <n v="0"/>
    <n v="0"/>
  </r>
  <r>
    <s v="46-02-00-070"/>
    <s v="ICBF DIRECCIÓN REGIONAL SUCRE"/>
    <s v="C-4699-1500-3-53105B"/>
    <s v="C"/>
    <s v="4699"/>
    <s v="1500"/>
    <s v="3"/>
    <s v="53105B"/>
    <m/>
    <m/>
    <m/>
    <m/>
    <s v="Propios"/>
    <s v="27"/>
    <s v="CSF"/>
    <x v="15"/>
    <n v="1227881651"/>
    <n v="456380446"/>
    <n v="0"/>
    <n v="1684262097"/>
    <n v="0"/>
    <n v="1430438807"/>
    <n v="253823290"/>
    <n v="799175677"/>
    <n v="40246946.520000003"/>
    <n v="40246946.520000003"/>
    <n v="40246946.520000003"/>
  </r>
  <r>
    <s v="46-02-00-073"/>
    <s v="ICBF DIRECCIÓN REGIONAL TOLIMA"/>
    <s v="A-02"/>
    <s v="A"/>
    <s v="02"/>
    <m/>
    <m/>
    <m/>
    <m/>
    <m/>
    <m/>
    <m/>
    <s v="Propios"/>
    <s v="27"/>
    <s v="CSF"/>
    <x v="3"/>
    <n v="116205603"/>
    <n v="1002399"/>
    <n v="0"/>
    <n v="117208002"/>
    <n v="0"/>
    <n v="49446103"/>
    <n v="67761899"/>
    <n v="48905918"/>
    <n v="2062280"/>
    <n v="2062280"/>
    <n v="2062280"/>
  </r>
  <r>
    <s v="46-02-00-073"/>
    <s v="ICBF DIRECCIÓN REGIONAL TOLIMA"/>
    <s v="A-08-01"/>
    <s v="A"/>
    <s v="08"/>
    <s v="01"/>
    <m/>
    <m/>
    <m/>
    <m/>
    <m/>
    <m/>
    <s v="Propios"/>
    <s v="27"/>
    <s v="CSF"/>
    <x v="8"/>
    <n v="164157894"/>
    <n v="0"/>
    <n v="0"/>
    <n v="164157894"/>
    <n v="0"/>
    <n v="164157894"/>
    <n v="0"/>
    <n v="49459380"/>
    <n v="4965686"/>
    <n v="4965686"/>
    <n v="4965686"/>
  </r>
  <r>
    <s v="46-02-00-073"/>
    <s v="ICBF DIRECCIÓN REGIONAL TOLIMA"/>
    <s v="C-4602-1500-3-704050"/>
    <s v="C"/>
    <s v="4602"/>
    <s v="1500"/>
    <s v="3"/>
    <s v="704050"/>
    <m/>
    <m/>
    <m/>
    <m/>
    <s v="Propios"/>
    <s v="27"/>
    <s v="CSF"/>
    <x v="10"/>
    <n v="537939250"/>
    <n v="0"/>
    <n v="0"/>
    <n v="537939250"/>
    <n v="0"/>
    <n v="400850250"/>
    <n v="137089000"/>
    <n v="241329000"/>
    <n v="0"/>
    <n v="0"/>
    <n v="0"/>
  </r>
  <r>
    <s v="46-02-00-073"/>
    <s v="ICBF DIRECCIÓN REGIONAL TOLIMA"/>
    <s v="C-4602-1500-5-30205B"/>
    <s v="C"/>
    <s v="4602"/>
    <s v="1500"/>
    <s v="5"/>
    <s v="30205B"/>
    <m/>
    <m/>
    <m/>
    <m/>
    <s v="Propios"/>
    <s v="27"/>
    <s v="CSF"/>
    <x v="11"/>
    <n v="1418625390"/>
    <n v="0"/>
    <n v="0"/>
    <n v="1418625390"/>
    <n v="0"/>
    <n v="101155785"/>
    <n v="1317469605"/>
    <n v="0"/>
    <n v="0"/>
    <n v="0"/>
    <n v="0"/>
  </r>
  <r>
    <s v="46-02-00-073"/>
    <s v="ICBF DIRECCIÓN REGIONAL TOLIMA"/>
    <s v="C-4602-1500-9-704020"/>
    <s v="C"/>
    <s v="4602"/>
    <s v="1500"/>
    <s v="9"/>
    <s v="704020"/>
    <m/>
    <m/>
    <m/>
    <m/>
    <s v="Nación"/>
    <s v="10"/>
    <s v="CSF"/>
    <x v="12"/>
    <n v="146694663747"/>
    <n v="289243710"/>
    <n v="142387194"/>
    <n v="146841520263"/>
    <n v="0"/>
    <n v="23599690727"/>
    <n v="123241829536"/>
    <n v="21388959393"/>
    <n v="854367563"/>
    <n v="854367563"/>
    <n v="854367563"/>
  </r>
  <r>
    <s v="46-02-00-073"/>
    <s v="ICBF DIRECCIÓN REGIONAL TOLIMA"/>
    <s v="C-4602-1500-9-704020"/>
    <s v="C"/>
    <s v="4602"/>
    <s v="1500"/>
    <s v="9"/>
    <s v="704020"/>
    <m/>
    <m/>
    <m/>
    <m/>
    <s v="Propios"/>
    <s v="20"/>
    <s v="CSF"/>
    <x v="12"/>
    <n v="1904416552"/>
    <n v="0"/>
    <n v="0"/>
    <n v="1904416552"/>
    <n v="0"/>
    <n v="1536993218"/>
    <n v="367423334"/>
    <n v="1241443837"/>
    <n v="0"/>
    <n v="0"/>
    <n v="0"/>
  </r>
  <r>
    <s v="46-02-00-073"/>
    <s v="ICBF DIRECCIÓN REGIONAL TOLIMA"/>
    <s v="C-4602-1500-9-704020"/>
    <s v="C"/>
    <s v="4602"/>
    <s v="1500"/>
    <s v="9"/>
    <s v="704020"/>
    <m/>
    <m/>
    <m/>
    <m/>
    <s v="Propios"/>
    <s v="27"/>
    <s v="CSF"/>
    <x v="12"/>
    <n v="641964822"/>
    <n v="0"/>
    <n v="0"/>
    <n v="641964822"/>
    <n v="0"/>
    <n v="473387099"/>
    <n v="168577723"/>
    <n v="147624707"/>
    <n v="0"/>
    <n v="0"/>
    <n v="0"/>
  </r>
  <r>
    <s v="46-02-00-073"/>
    <s v="ICBF DIRECCIÓN REGIONAL TOLIMA"/>
    <s v="C-4602-1500-9-704080"/>
    <s v="C"/>
    <s v="4602"/>
    <s v="1500"/>
    <s v="9"/>
    <s v="704080"/>
    <m/>
    <m/>
    <m/>
    <m/>
    <s v="Nación"/>
    <s v="10"/>
    <s v="CSF"/>
    <x v="13"/>
    <n v="4201805160"/>
    <n v="0"/>
    <n v="0"/>
    <n v="4201805160"/>
    <n v="0"/>
    <n v="146367074"/>
    <n v="4055438086"/>
    <n v="112669655"/>
    <n v="0"/>
    <n v="0"/>
    <n v="0"/>
  </r>
  <r>
    <s v="46-02-00-073"/>
    <s v="ICBF DIRECCIÓN REGIONAL TOLIMA"/>
    <s v="C-4602-1500-9-704080"/>
    <s v="C"/>
    <s v="4602"/>
    <s v="1500"/>
    <s v="9"/>
    <s v="704080"/>
    <m/>
    <m/>
    <m/>
    <m/>
    <s v="Propios"/>
    <s v="27"/>
    <s v="CSF"/>
    <x v="13"/>
    <n v="11967519333"/>
    <n v="0"/>
    <n v="0"/>
    <n v="11967519333"/>
    <n v="0"/>
    <n v="7816179016"/>
    <n v="4151340317"/>
    <n v="32256686"/>
    <n v="0"/>
    <n v="0"/>
    <n v="0"/>
  </r>
  <r>
    <s v="46-02-00-073"/>
    <s v="ICBF DIRECCIÓN REGIONAL TOLIMA"/>
    <s v="C-4602-1500-10-704040"/>
    <s v="C"/>
    <s v="4602"/>
    <s v="1500"/>
    <s v="10"/>
    <s v="704040"/>
    <m/>
    <m/>
    <m/>
    <m/>
    <s v="Nación"/>
    <s v="16"/>
    <s v="CSF"/>
    <x v="14"/>
    <n v="3204250200"/>
    <n v="0"/>
    <n v="0"/>
    <n v="3204250200"/>
    <n v="0"/>
    <n v="0"/>
    <n v="3204250200"/>
    <n v="0"/>
    <n v="0"/>
    <n v="0"/>
    <n v="0"/>
  </r>
  <r>
    <s v="46-02-00-073"/>
    <s v="ICBF DIRECCIÓN REGIONAL TOLIMA"/>
    <s v="C-4602-1500-10-704040"/>
    <s v="C"/>
    <s v="4602"/>
    <s v="1500"/>
    <s v="10"/>
    <s v="704040"/>
    <m/>
    <m/>
    <m/>
    <m/>
    <s v="Propios"/>
    <s v="21"/>
    <s v="CSF"/>
    <x v="14"/>
    <n v="896677750"/>
    <n v="0"/>
    <n v="0"/>
    <n v="896677750"/>
    <n v="0"/>
    <n v="200000000"/>
    <n v="696677750"/>
    <n v="0"/>
    <n v="0"/>
    <n v="0"/>
    <n v="0"/>
  </r>
  <r>
    <s v="46-02-00-073"/>
    <s v="ICBF DIRECCIÓN REGIONAL TOLIMA"/>
    <s v="C-4602-1500-10-704040"/>
    <s v="C"/>
    <s v="4602"/>
    <s v="1500"/>
    <s v="10"/>
    <s v="704040"/>
    <m/>
    <m/>
    <m/>
    <m/>
    <s v="Propios"/>
    <s v="27"/>
    <s v="CSF"/>
    <x v="14"/>
    <n v="39424865202"/>
    <n v="122134989"/>
    <n v="42599094"/>
    <n v="39504401097"/>
    <n v="0"/>
    <n v="26140617624"/>
    <n v="13363783473"/>
    <n v="24782347011"/>
    <n v="3652257829"/>
    <n v="3652257829"/>
    <n v="3652257829"/>
  </r>
  <r>
    <s v="46-02-00-073"/>
    <s v="ICBF DIRECCIÓN REGIONAL TOLIMA"/>
    <s v="C-4699-1500-1-704080"/>
    <s v="C"/>
    <s v="4699"/>
    <s v="1500"/>
    <s v="1"/>
    <s v="704080"/>
    <m/>
    <m/>
    <m/>
    <m/>
    <s v="Propios"/>
    <s v="27"/>
    <s v="CSF"/>
    <x v="13"/>
    <n v="197891554"/>
    <n v="0"/>
    <n v="0"/>
    <n v="197891554"/>
    <n v="0"/>
    <n v="126739354"/>
    <n v="71152200"/>
    <n v="124042772"/>
    <n v="0"/>
    <n v="0"/>
    <n v="0"/>
  </r>
  <r>
    <s v="46-02-00-073"/>
    <s v="ICBF DIRECCIÓN REGIONAL TOLIMA"/>
    <s v="C-4699-1500-3-53105B"/>
    <s v="C"/>
    <s v="4699"/>
    <s v="1500"/>
    <s v="3"/>
    <s v="53105B"/>
    <m/>
    <m/>
    <m/>
    <m/>
    <s v="Propios"/>
    <s v="27"/>
    <s v="CSF"/>
    <x v="15"/>
    <n v="2588437094"/>
    <n v="575298440"/>
    <n v="0"/>
    <n v="3163735534"/>
    <n v="0"/>
    <n v="2479139969"/>
    <n v="684595565"/>
    <n v="2359861416"/>
    <n v="65692622.939999998"/>
    <n v="65692622.939999998"/>
    <n v="65692622.939999998"/>
  </r>
  <r>
    <s v="46-02-00-076"/>
    <s v="ICBF DIRECCIÓN REGIONAL VALLE"/>
    <s v="A-02"/>
    <s v="A"/>
    <s v="02"/>
    <m/>
    <m/>
    <m/>
    <m/>
    <m/>
    <m/>
    <m/>
    <s v="Propios"/>
    <s v="27"/>
    <s v="CSF"/>
    <x v="3"/>
    <n v="1581218800"/>
    <n v="1785085"/>
    <n v="0"/>
    <n v="1583003885"/>
    <n v="0"/>
    <n v="1566003885"/>
    <n v="17000000"/>
    <n v="6026993"/>
    <n v="0"/>
    <n v="0"/>
    <n v="0"/>
  </r>
  <r>
    <s v="46-02-00-076"/>
    <s v="ICBF DIRECCIÓN REGIONAL VALLE"/>
    <s v="A-08-01"/>
    <s v="A"/>
    <s v="08"/>
    <s v="01"/>
    <m/>
    <m/>
    <m/>
    <m/>
    <m/>
    <m/>
    <s v="Propios"/>
    <s v="27"/>
    <s v="CSF"/>
    <x v="8"/>
    <n v="315440371"/>
    <n v="0"/>
    <n v="0"/>
    <n v="315440371"/>
    <n v="0"/>
    <n v="315440371"/>
    <n v="0"/>
    <n v="1256735"/>
    <n v="0"/>
    <n v="0"/>
    <n v="0"/>
  </r>
  <r>
    <s v="46-02-00-076"/>
    <s v="ICBF DIRECCIÓN REGIONAL VALLE"/>
    <s v="C-4602-1500-3-704050"/>
    <s v="C"/>
    <s v="4602"/>
    <s v="1500"/>
    <s v="3"/>
    <s v="704050"/>
    <m/>
    <m/>
    <m/>
    <m/>
    <s v="Propios"/>
    <s v="27"/>
    <s v="CSF"/>
    <x v="10"/>
    <n v="489743750"/>
    <n v="0"/>
    <n v="0"/>
    <n v="489743750"/>
    <n v="0"/>
    <n v="197532750"/>
    <n v="292211000"/>
    <n v="188979250"/>
    <n v="0"/>
    <n v="0"/>
    <n v="0"/>
  </r>
  <r>
    <s v="46-02-00-076"/>
    <s v="ICBF DIRECCIÓN REGIONAL VALLE"/>
    <s v="C-4602-1500-5-30205B"/>
    <s v="C"/>
    <s v="4602"/>
    <s v="1500"/>
    <s v="5"/>
    <s v="30205B"/>
    <m/>
    <m/>
    <m/>
    <m/>
    <s v="Propios"/>
    <s v="27"/>
    <s v="CSF"/>
    <x v="11"/>
    <n v="2051652106"/>
    <n v="0"/>
    <n v="0"/>
    <n v="2051652106"/>
    <n v="0"/>
    <n v="271318480"/>
    <n v="1780333626"/>
    <n v="0"/>
    <n v="0"/>
    <n v="0"/>
    <n v="0"/>
  </r>
  <r>
    <s v="46-02-00-076"/>
    <s v="ICBF DIRECCIÓN REGIONAL VALLE"/>
    <s v="C-4602-1500-9-704020"/>
    <s v="C"/>
    <s v="4602"/>
    <s v="1500"/>
    <s v="9"/>
    <s v="704020"/>
    <m/>
    <m/>
    <m/>
    <m/>
    <s v="Nación"/>
    <s v="10"/>
    <s v="CSF"/>
    <x v="12"/>
    <n v="305492347671"/>
    <n v="614453696"/>
    <n v="544380720"/>
    <n v="305562420647"/>
    <n v="0"/>
    <n v="156769193181"/>
    <n v="148793227466"/>
    <n v="151006745666"/>
    <n v="611860312"/>
    <n v="611860312"/>
    <n v="611860312"/>
  </r>
  <r>
    <s v="46-02-00-076"/>
    <s v="ICBF DIRECCIÓN REGIONAL VALLE"/>
    <s v="C-4602-1500-9-704020"/>
    <s v="C"/>
    <s v="4602"/>
    <s v="1500"/>
    <s v="9"/>
    <s v="704020"/>
    <m/>
    <m/>
    <m/>
    <m/>
    <s v="Propios"/>
    <s v="20"/>
    <s v="CSF"/>
    <x v="12"/>
    <n v="3282887117"/>
    <n v="0"/>
    <n v="0"/>
    <n v="3282887117"/>
    <n v="0"/>
    <n v="2331202927"/>
    <n v="951684190"/>
    <n v="1656425804"/>
    <n v="0"/>
    <n v="0"/>
    <n v="0"/>
  </r>
  <r>
    <s v="46-02-00-076"/>
    <s v="ICBF DIRECCIÓN REGIONAL VALLE"/>
    <s v="C-4602-1500-9-704020"/>
    <s v="C"/>
    <s v="4602"/>
    <s v="1500"/>
    <s v="9"/>
    <s v="704020"/>
    <m/>
    <m/>
    <m/>
    <m/>
    <s v="Propios"/>
    <s v="27"/>
    <s v="CSF"/>
    <x v="12"/>
    <n v="2376686806"/>
    <n v="0"/>
    <n v="0"/>
    <n v="2376686806"/>
    <n v="0"/>
    <n v="713925450"/>
    <n v="1662761356"/>
    <n v="148332008"/>
    <n v="0"/>
    <n v="0"/>
    <n v="0"/>
  </r>
  <r>
    <s v="46-02-00-076"/>
    <s v="ICBF DIRECCIÓN REGIONAL VALLE"/>
    <s v="C-4602-1500-9-704080"/>
    <s v="C"/>
    <s v="4602"/>
    <s v="1500"/>
    <s v="9"/>
    <s v="704080"/>
    <m/>
    <m/>
    <m/>
    <m/>
    <s v="Nación"/>
    <s v="10"/>
    <s v="CSF"/>
    <x v="13"/>
    <n v="13371551387"/>
    <n v="0"/>
    <n v="0"/>
    <n v="13371551387"/>
    <n v="0"/>
    <n v="866053668"/>
    <n v="12505497719"/>
    <n v="691063463"/>
    <n v="68132395"/>
    <n v="68132395"/>
    <n v="68132395"/>
  </r>
  <r>
    <s v="46-02-00-076"/>
    <s v="ICBF DIRECCIÓN REGIONAL VALLE"/>
    <s v="C-4602-1500-9-704080"/>
    <s v="C"/>
    <s v="4602"/>
    <s v="1500"/>
    <s v="9"/>
    <s v="704080"/>
    <m/>
    <m/>
    <m/>
    <m/>
    <s v="Propios"/>
    <s v="27"/>
    <s v="CSF"/>
    <x v="13"/>
    <n v="60426811545"/>
    <n v="0"/>
    <n v="0"/>
    <n v="60426811545"/>
    <n v="0"/>
    <n v="972888696"/>
    <n v="59453922849"/>
    <n v="33368985"/>
    <n v="0"/>
    <n v="0"/>
    <n v="0"/>
  </r>
  <r>
    <s v="46-02-00-076"/>
    <s v="ICBF DIRECCIÓN REGIONAL VALLE"/>
    <s v="C-4602-1500-10-704040"/>
    <s v="C"/>
    <s v="4602"/>
    <s v="1500"/>
    <s v="10"/>
    <s v="704040"/>
    <m/>
    <m/>
    <m/>
    <m/>
    <s v="Nación"/>
    <s v="16"/>
    <s v="CSF"/>
    <x v="14"/>
    <n v="18826512338"/>
    <n v="0"/>
    <n v="0"/>
    <n v="18826512338"/>
    <n v="0"/>
    <n v="0"/>
    <n v="18826512338"/>
    <n v="0"/>
    <n v="0"/>
    <n v="0"/>
    <n v="0"/>
  </r>
  <r>
    <s v="46-02-00-076"/>
    <s v="ICBF DIRECCIÓN REGIONAL VALLE"/>
    <s v="C-4602-1500-10-704040"/>
    <s v="C"/>
    <s v="4602"/>
    <s v="1500"/>
    <s v="10"/>
    <s v="704040"/>
    <m/>
    <m/>
    <m/>
    <m/>
    <s v="Propios"/>
    <s v="21"/>
    <s v="CSF"/>
    <x v="14"/>
    <n v="96735461630"/>
    <n v="0"/>
    <n v="0"/>
    <n v="96735461630"/>
    <n v="0"/>
    <n v="55155286974"/>
    <n v="41580174656"/>
    <n v="55155286974"/>
    <n v="6589115424"/>
    <n v="6589115424"/>
    <n v="6589115424"/>
  </r>
  <r>
    <s v="46-02-00-076"/>
    <s v="ICBF DIRECCIÓN REGIONAL VALLE"/>
    <s v="C-4602-1500-10-704040"/>
    <s v="C"/>
    <s v="4602"/>
    <s v="1500"/>
    <s v="10"/>
    <s v="704040"/>
    <m/>
    <m/>
    <m/>
    <m/>
    <s v="Propios"/>
    <s v="27"/>
    <s v="CSF"/>
    <x v="14"/>
    <n v="15892360090"/>
    <n v="175032671"/>
    <n v="0"/>
    <n v="16067392761"/>
    <n v="0"/>
    <n v="14845095644"/>
    <n v="1222297117"/>
    <n v="11985903706"/>
    <n v="594650814"/>
    <n v="594650814"/>
    <n v="594650814"/>
  </r>
  <r>
    <s v="46-02-00-076"/>
    <s v="ICBF DIRECCIÓN REGIONAL VALLE"/>
    <s v="C-4699-1500-1-704080"/>
    <s v="C"/>
    <s v="4699"/>
    <s v="1500"/>
    <s v="1"/>
    <s v="704080"/>
    <m/>
    <m/>
    <m/>
    <m/>
    <s v="Propios"/>
    <s v="27"/>
    <s v="CSF"/>
    <x v="13"/>
    <n v="205532853"/>
    <n v="0"/>
    <n v="0"/>
    <n v="205532853"/>
    <n v="0"/>
    <n v="146575710"/>
    <n v="58957143"/>
    <n v="134759280"/>
    <n v="0"/>
    <n v="0"/>
    <n v="0"/>
  </r>
  <r>
    <s v="46-02-00-076"/>
    <s v="ICBF DIRECCIÓN REGIONAL VALLE"/>
    <s v="C-4699-1500-3-53105B"/>
    <s v="C"/>
    <s v="4699"/>
    <s v="1500"/>
    <s v="3"/>
    <s v="53105B"/>
    <m/>
    <m/>
    <m/>
    <m/>
    <s v="Propios"/>
    <s v="27"/>
    <s v="CSF"/>
    <x v="15"/>
    <n v="4456709539"/>
    <n v="1095260320"/>
    <n v="0"/>
    <n v="5551969859"/>
    <n v="0"/>
    <n v="4638415520"/>
    <n v="913554339"/>
    <n v="3315148577"/>
    <n v="162284351"/>
    <n v="162284351"/>
    <n v="162284351"/>
  </r>
  <r>
    <s v="46-02-00-081"/>
    <s v="ICBF DIRECCIÓN REGIONAL ARAUCA"/>
    <s v="A-02"/>
    <s v="A"/>
    <s v="02"/>
    <m/>
    <m/>
    <m/>
    <m/>
    <m/>
    <m/>
    <m/>
    <s v="Propios"/>
    <s v="27"/>
    <s v="CSF"/>
    <x v="3"/>
    <n v="21874812"/>
    <n v="8959462"/>
    <n v="0"/>
    <n v="30834274"/>
    <n v="0"/>
    <n v="13380071"/>
    <n v="17454203"/>
    <n v="0"/>
    <n v="0"/>
    <n v="0"/>
    <n v="0"/>
  </r>
  <r>
    <s v="46-02-00-081"/>
    <s v="ICBF DIRECCIÓN REGIONAL ARAUCA"/>
    <s v="A-08-01"/>
    <s v="A"/>
    <s v="08"/>
    <s v="01"/>
    <m/>
    <m/>
    <m/>
    <m/>
    <m/>
    <m/>
    <s v="Propios"/>
    <s v="27"/>
    <s v="CSF"/>
    <x v="8"/>
    <n v="41973191"/>
    <n v="0"/>
    <n v="0"/>
    <n v="41973191"/>
    <n v="0"/>
    <n v="30895633"/>
    <n v="11077558"/>
    <n v="30895633"/>
    <n v="255298"/>
    <n v="255298"/>
    <n v="255298"/>
  </r>
  <r>
    <s v="46-02-00-081"/>
    <s v="ICBF DIRECCIÓN REGIONAL ARAUCA"/>
    <s v="C-4602-1500-3-704050"/>
    <s v="C"/>
    <s v="4602"/>
    <s v="1500"/>
    <s v="3"/>
    <s v="704050"/>
    <m/>
    <m/>
    <m/>
    <m/>
    <s v="Propios"/>
    <s v="27"/>
    <s v="CSF"/>
    <x v="10"/>
    <n v="163375250"/>
    <n v="0"/>
    <n v="0"/>
    <n v="163375250"/>
    <n v="0"/>
    <n v="122776000"/>
    <n v="40599250"/>
    <n v="84872000"/>
    <n v="0"/>
    <n v="0"/>
    <n v="0"/>
  </r>
  <r>
    <s v="46-02-00-081"/>
    <s v="ICBF DIRECCIÓN REGIONAL ARAUCA"/>
    <s v="C-4602-1500-5-30205B"/>
    <s v="C"/>
    <s v="4602"/>
    <s v="1500"/>
    <s v="5"/>
    <s v="30205B"/>
    <m/>
    <m/>
    <m/>
    <m/>
    <s v="Propios"/>
    <s v="27"/>
    <s v="CSF"/>
    <x v="11"/>
    <n v="1589736591"/>
    <n v="0"/>
    <n v="0"/>
    <n v="1589736591"/>
    <n v="0"/>
    <n v="72128000"/>
    <n v="1517608591"/>
    <n v="0"/>
    <n v="0"/>
    <n v="0"/>
    <n v="0"/>
  </r>
  <r>
    <s v="46-02-00-081"/>
    <s v="ICBF DIRECCIÓN REGIONAL ARAUCA"/>
    <s v="C-4602-1500-9-704020"/>
    <s v="C"/>
    <s v="4602"/>
    <s v="1500"/>
    <s v="9"/>
    <s v="704020"/>
    <m/>
    <m/>
    <m/>
    <m/>
    <s v="Nación"/>
    <s v="10"/>
    <s v="CSF"/>
    <x v="12"/>
    <n v="54230497121"/>
    <n v="0"/>
    <n v="0"/>
    <n v="54230497121"/>
    <n v="0"/>
    <n v="6069559287"/>
    <n v="48160937834"/>
    <n v="2612105460"/>
    <n v="122083110"/>
    <n v="122083110"/>
    <n v="122083110"/>
  </r>
  <r>
    <s v="46-02-00-081"/>
    <s v="ICBF DIRECCIÓN REGIONAL ARAUCA"/>
    <s v="C-4602-1500-9-704020"/>
    <s v="C"/>
    <s v="4602"/>
    <s v="1500"/>
    <s v="9"/>
    <s v="704020"/>
    <m/>
    <m/>
    <m/>
    <m/>
    <s v="Propios"/>
    <s v="20"/>
    <s v="CSF"/>
    <x v="12"/>
    <n v="677388819"/>
    <n v="0"/>
    <n v="0"/>
    <n v="677388819"/>
    <n v="0"/>
    <n v="254749632"/>
    <n v="422639187"/>
    <n v="254749632"/>
    <n v="0"/>
    <n v="0"/>
    <n v="0"/>
  </r>
  <r>
    <s v="46-02-00-081"/>
    <s v="ICBF DIRECCIÓN REGIONAL ARAUCA"/>
    <s v="C-4602-1500-9-704020"/>
    <s v="C"/>
    <s v="4602"/>
    <s v="1500"/>
    <s v="9"/>
    <s v="704020"/>
    <m/>
    <m/>
    <m/>
    <m/>
    <s v="Propios"/>
    <s v="27"/>
    <s v="CSF"/>
    <x v="12"/>
    <n v="643887062"/>
    <n v="0"/>
    <n v="0"/>
    <n v="643887062"/>
    <n v="0"/>
    <n v="513713230"/>
    <n v="130173832"/>
    <n v="300051344"/>
    <n v="0"/>
    <n v="0"/>
    <n v="0"/>
  </r>
  <r>
    <s v="46-02-00-081"/>
    <s v="ICBF DIRECCIÓN REGIONAL ARAUCA"/>
    <s v="C-4602-1500-9-704080"/>
    <s v="C"/>
    <s v="4602"/>
    <s v="1500"/>
    <s v="9"/>
    <s v="704080"/>
    <m/>
    <m/>
    <m/>
    <m/>
    <s v="Nación"/>
    <s v="10"/>
    <s v="CSF"/>
    <x v="13"/>
    <n v="1451135651"/>
    <n v="22011"/>
    <n v="0"/>
    <n v="1451157662"/>
    <n v="0"/>
    <n v="329645312"/>
    <n v="1121512350"/>
    <n v="120399592"/>
    <n v="0"/>
    <n v="0"/>
    <n v="0"/>
  </r>
  <r>
    <s v="46-02-00-081"/>
    <s v="ICBF DIRECCIÓN REGIONAL ARAUCA"/>
    <s v="C-4602-1500-9-704080"/>
    <s v="C"/>
    <s v="4602"/>
    <s v="1500"/>
    <s v="9"/>
    <s v="704080"/>
    <m/>
    <m/>
    <m/>
    <m/>
    <s v="Propios"/>
    <s v="27"/>
    <s v="CSF"/>
    <x v="13"/>
    <n v="6061079308"/>
    <n v="0"/>
    <n v="0"/>
    <n v="6061079308"/>
    <n v="0"/>
    <n v="3160331318"/>
    <n v="2900747990"/>
    <n v="3145406318"/>
    <n v="0"/>
    <n v="0"/>
    <n v="0"/>
  </r>
  <r>
    <s v="46-02-00-081"/>
    <s v="ICBF DIRECCIÓN REGIONAL ARAUCA"/>
    <s v="C-4602-1500-10-704040"/>
    <s v="C"/>
    <s v="4602"/>
    <s v="1500"/>
    <s v="10"/>
    <s v="704040"/>
    <m/>
    <m/>
    <m/>
    <m/>
    <s v="Propios"/>
    <s v="21"/>
    <s v="CSF"/>
    <x v="14"/>
    <n v="1872344301"/>
    <n v="0"/>
    <n v="0"/>
    <n v="1872344301"/>
    <n v="0"/>
    <n v="942313682"/>
    <n v="930030619"/>
    <n v="825124386"/>
    <n v="0"/>
    <n v="0"/>
    <n v="0"/>
  </r>
  <r>
    <s v="46-02-00-081"/>
    <s v="ICBF DIRECCIÓN REGIONAL ARAUCA"/>
    <s v="C-4602-1500-10-704040"/>
    <s v="C"/>
    <s v="4602"/>
    <s v="1500"/>
    <s v="10"/>
    <s v="704040"/>
    <m/>
    <m/>
    <m/>
    <m/>
    <s v="Propios"/>
    <s v="27"/>
    <s v="CSF"/>
    <x v="14"/>
    <n v="5223438999"/>
    <n v="14521879"/>
    <n v="0"/>
    <n v="5237960878"/>
    <n v="0"/>
    <n v="3896631587"/>
    <n v="1341329291"/>
    <n v="3780519502"/>
    <n v="625306734"/>
    <n v="625306734"/>
    <n v="625306734"/>
  </r>
  <r>
    <s v="46-02-00-081"/>
    <s v="ICBF DIRECCIÓN REGIONAL ARAUCA"/>
    <s v="C-4699-1500-1-704080"/>
    <s v="C"/>
    <s v="4699"/>
    <s v="1500"/>
    <s v="1"/>
    <s v="704080"/>
    <m/>
    <m/>
    <m/>
    <m/>
    <s v="Propios"/>
    <s v="27"/>
    <s v="CSF"/>
    <x v="13"/>
    <n v="65974113"/>
    <n v="0"/>
    <n v="0"/>
    <n v="65974113"/>
    <n v="0"/>
    <n v="43145312"/>
    <n v="22828801"/>
    <n v="43145312"/>
    <n v="0"/>
    <n v="0"/>
    <n v="0"/>
  </r>
  <r>
    <s v="46-02-00-081"/>
    <s v="ICBF DIRECCIÓN REGIONAL ARAUCA"/>
    <s v="C-4699-1500-3-53105B"/>
    <s v="C"/>
    <s v="4699"/>
    <s v="1500"/>
    <s v="3"/>
    <s v="53105B"/>
    <m/>
    <m/>
    <m/>
    <m/>
    <s v="Propios"/>
    <s v="27"/>
    <s v="CSF"/>
    <x v="15"/>
    <n v="1056781939"/>
    <n v="191438354"/>
    <n v="0"/>
    <n v="1248220293"/>
    <n v="0"/>
    <n v="825915306"/>
    <n v="422304987"/>
    <n v="625100522"/>
    <n v="16523271"/>
    <n v="16523271"/>
    <n v="16523271"/>
  </r>
  <r>
    <s v="46-02-00-085"/>
    <s v="ICBF DIRECCIÓN REGIONAL CASANARE"/>
    <s v="A-02"/>
    <s v="A"/>
    <s v="02"/>
    <m/>
    <m/>
    <m/>
    <m/>
    <m/>
    <m/>
    <m/>
    <s v="Propios"/>
    <s v="27"/>
    <s v="CSF"/>
    <x v="3"/>
    <n v="220779290"/>
    <n v="1492960"/>
    <n v="0"/>
    <n v="222272250"/>
    <n v="0"/>
    <n v="211576491"/>
    <n v="10695759"/>
    <n v="2835334"/>
    <n v="0"/>
    <n v="0"/>
    <n v="0"/>
  </r>
  <r>
    <s v="46-02-00-085"/>
    <s v="ICBF DIRECCIÓN REGIONAL CASANARE"/>
    <s v="A-08-01"/>
    <s v="A"/>
    <s v="08"/>
    <s v="01"/>
    <m/>
    <m/>
    <m/>
    <m/>
    <m/>
    <m/>
    <s v="Propios"/>
    <s v="27"/>
    <s v="CSF"/>
    <x v="8"/>
    <n v="34359229"/>
    <n v="0"/>
    <n v="0"/>
    <n v="34359229"/>
    <n v="0"/>
    <n v="0"/>
    <n v="34359229"/>
    <n v="0"/>
    <n v="0"/>
    <n v="0"/>
    <n v="0"/>
  </r>
  <r>
    <s v="46-02-00-085"/>
    <s v="ICBF DIRECCIÓN REGIONAL CASANARE"/>
    <s v="C-4602-1500-3-704050"/>
    <s v="C"/>
    <s v="4602"/>
    <s v="1500"/>
    <s v="3"/>
    <s v="704050"/>
    <m/>
    <m/>
    <m/>
    <m/>
    <s v="Propios"/>
    <s v="27"/>
    <s v="CSF"/>
    <x v="10"/>
    <n v="212570750"/>
    <n v="0"/>
    <n v="0"/>
    <n v="212570750"/>
    <n v="0"/>
    <n v="100425000"/>
    <n v="112145750"/>
    <n v="76735000"/>
    <n v="0"/>
    <n v="0"/>
    <n v="0"/>
  </r>
  <r>
    <s v="46-02-00-085"/>
    <s v="ICBF DIRECCIÓN REGIONAL CASANARE"/>
    <s v="C-4602-1500-5-30205B"/>
    <s v="C"/>
    <s v="4602"/>
    <s v="1500"/>
    <s v="5"/>
    <s v="30205B"/>
    <m/>
    <m/>
    <m/>
    <m/>
    <s v="Propios"/>
    <s v="27"/>
    <s v="CSF"/>
    <x v="11"/>
    <n v="1062095513"/>
    <n v="0"/>
    <n v="0"/>
    <n v="1062095513"/>
    <n v="0"/>
    <n v="0"/>
    <n v="1062095513"/>
    <n v="0"/>
    <n v="0"/>
    <n v="0"/>
    <n v="0"/>
  </r>
  <r>
    <s v="46-02-00-085"/>
    <s v="ICBF DIRECCIÓN REGIONAL CASANARE"/>
    <s v="C-4602-1500-9-704020"/>
    <s v="C"/>
    <s v="4602"/>
    <s v="1500"/>
    <s v="9"/>
    <s v="704020"/>
    <m/>
    <m/>
    <m/>
    <m/>
    <s v="Nación"/>
    <s v="10"/>
    <s v="CSF"/>
    <x v="12"/>
    <n v="45556741412"/>
    <n v="20000000"/>
    <n v="0"/>
    <n v="45576741412"/>
    <n v="0"/>
    <n v="0"/>
    <n v="45576741412"/>
    <n v="0"/>
    <n v="0"/>
    <n v="0"/>
    <n v="0"/>
  </r>
  <r>
    <s v="46-02-00-085"/>
    <s v="ICBF DIRECCIÓN REGIONAL CASANARE"/>
    <s v="C-4602-1500-9-704020"/>
    <s v="C"/>
    <s v="4602"/>
    <s v="1500"/>
    <s v="9"/>
    <s v="704020"/>
    <m/>
    <m/>
    <m/>
    <m/>
    <s v="Propios"/>
    <s v="20"/>
    <s v="CSF"/>
    <x v="12"/>
    <n v="721173910"/>
    <n v="0"/>
    <n v="0"/>
    <n v="721173910"/>
    <n v="0"/>
    <n v="699029840"/>
    <n v="22144070"/>
    <n v="509500160"/>
    <n v="0"/>
    <n v="0"/>
    <n v="0"/>
  </r>
  <r>
    <s v="46-02-00-085"/>
    <s v="ICBF DIRECCIÓN REGIONAL CASANARE"/>
    <s v="C-4602-1500-9-704020"/>
    <s v="C"/>
    <s v="4602"/>
    <s v="1500"/>
    <s v="9"/>
    <s v="704020"/>
    <m/>
    <m/>
    <m/>
    <m/>
    <s v="Propios"/>
    <s v="27"/>
    <s v="CSF"/>
    <x v="12"/>
    <n v="489120072"/>
    <n v="0"/>
    <n v="0"/>
    <n v="489120072"/>
    <n v="0"/>
    <n v="110522160"/>
    <n v="378597912"/>
    <n v="78678400"/>
    <n v="0"/>
    <n v="0"/>
    <n v="0"/>
  </r>
  <r>
    <s v="46-02-00-085"/>
    <s v="ICBF DIRECCIÓN REGIONAL CASANARE"/>
    <s v="C-4602-1500-9-704080"/>
    <s v="C"/>
    <s v="4602"/>
    <s v="1500"/>
    <s v="9"/>
    <s v="704080"/>
    <m/>
    <m/>
    <m/>
    <m/>
    <s v="Nación"/>
    <s v="10"/>
    <s v="CSF"/>
    <x v="13"/>
    <n v="426084287"/>
    <n v="22011"/>
    <n v="0"/>
    <n v="426106298"/>
    <n v="0"/>
    <n v="136495160"/>
    <n v="289611138"/>
    <n v="101584800"/>
    <n v="0"/>
    <n v="0"/>
    <n v="0"/>
  </r>
  <r>
    <s v="46-02-00-085"/>
    <s v="ICBF DIRECCIÓN REGIONAL CASANARE"/>
    <s v="C-4602-1500-9-704080"/>
    <s v="C"/>
    <s v="4602"/>
    <s v="1500"/>
    <s v="9"/>
    <s v="704080"/>
    <m/>
    <m/>
    <m/>
    <m/>
    <s v="Propios"/>
    <s v="27"/>
    <s v="CSF"/>
    <x v="13"/>
    <n v="3523872731"/>
    <n v="0"/>
    <n v="0"/>
    <n v="3523872731"/>
    <n v="0"/>
    <n v="1731566108"/>
    <n v="1792306623"/>
    <n v="234876312"/>
    <n v="0"/>
    <n v="0"/>
    <n v="0"/>
  </r>
  <r>
    <s v="46-02-00-085"/>
    <s v="ICBF DIRECCIÓN REGIONAL CASANARE"/>
    <s v="C-4602-1500-10-704040"/>
    <s v="C"/>
    <s v="4602"/>
    <s v="1500"/>
    <s v="10"/>
    <s v="704040"/>
    <m/>
    <m/>
    <m/>
    <m/>
    <s v="Nación"/>
    <s v="16"/>
    <s v="CSF"/>
    <x v="14"/>
    <n v="1364624405"/>
    <n v="0"/>
    <n v="0"/>
    <n v="1364624405"/>
    <n v="0"/>
    <n v="0"/>
    <n v="1364624405"/>
    <n v="0"/>
    <n v="0"/>
    <n v="0"/>
    <n v="0"/>
  </r>
  <r>
    <s v="46-02-00-085"/>
    <s v="ICBF DIRECCIÓN REGIONAL CASANARE"/>
    <s v="C-4602-1500-10-704040"/>
    <s v="C"/>
    <s v="4602"/>
    <s v="1500"/>
    <s v="10"/>
    <s v="704040"/>
    <m/>
    <m/>
    <m/>
    <m/>
    <s v="Propios"/>
    <s v="21"/>
    <s v="CSF"/>
    <x v="14"/>
    <n v="2533003602"/>
    <n v="0"/>
    <n v="0"/>
    <n v="2533003602"/>
    <n v="0"/>
    <n v="1957079515"/>
    <n v="575924087"/>
    <n v="1360739451"/>
    <n v="0"/>
    <n v="0"/>
    <n v="0"/>
  </r>
  <r>
    <s v="46-02-00-085"/>
    <s v="ICBF DIRECCIÓN REGIONAL CASANARE"/>
    <s v="C-4602-1500-10-704040"/>
    <s v="C"/>
    <s v="4602"/>
    <s v="1500"/>
    <s v="10"/>
    <s v="704040"/>
    <m/>
    <m/>
    <m/>
    <m/>
    <s v="Propios"/>
    <s v="27"/>
    <s v="CSF"/>
    <x v="14"/>
    <n v="6771684959"/>
    <n v="51766714"/>
    <n v="0"/>
    <n v="6823451673"/>
    <n v="0"/>
    <n v="4297685873"/>
    <n v="2525765800"/>
    <n v="4117898680"/>
    <n v="12519045"/>
    <n v="12519045"/>
    <n v="12519045"/>
  </r>
  <r>
    <s v="46-02-00-085"/>
    <s v="ICBF DIRECCIÓN REGIONAL CASANARE"/>
    <s v="C-4699-1500-1-704080"/>
    <s v="C"/>
    <s v="4699"/>
    <s v="1500"/>
    <s v="1"/>
    <s v="704080"/>
    <m/>
    <m/>
    <m/>
    <m/>
    <s v="Propios"/>
    <s v="27"/>
    <s v="CSF"/>
    <x v="13"/>
    <n v="131740683"/>
    <n v="0"/>
    <n v="0"/>
    <n v="131740683"/>
    <n v="0"/>
    <n v="86290624"/>
    <n v="45450059"/>
    <n v="86290624"/>
    <n v="0"/>
    <n v="0"/>
    <n v="0"/>
  </r>
  <r>
    <s v="46-02-00-085"/>
    <s v="ICBF DIRECCIÓN REGIONAL CASANARE"/>
    <s v="C-4699-1500-3-53105B"/>
    <s v="C"/>
    <s v="4699"/>
    <s v="1500"/>
    <s v="3"/>
    <s v="53105B"/>
    <m/>
    <m/>
    <m/>
    <m/>
    <s v="Propios"/>
    <s v="27"/>
    <s v="CSF"/>
    <x v="15"/>
    <n v="1598383273"/>
    <n v="213100023"/>
    <n v="0"/>
    <n v="1811483296"/>
    <n v="0"/>
    <n v="1384067705"/>
    <n v="427415591"/>
    <n v="1287278761"/>
    <n v="31244164.600000001"/>
    <n v="31244164.600000001"/>
    <n v="31113488.600000001"/>
  </r>
  <r>
    <s v="46-02-00-086"/>
    <s v="ICBF DIRECCIÓN REGIONAL PUTUMAYO"/>
    <s v="A-02"/>
    <s v="A"/>
    <s v="02"/>
    <m/>
    <m/>
    <m/>
    <m/>
    <m/>
    <m/>
    <m/>
    <s v="Propios"/>
    <s v="27"/>
    <s v="CSF"/>
    <x v="3"/>
    <n v="36286976"/>
    <n v="15568000"/>
    <n v="0"/>
    <n v="51854976"/>
    <n v="0"/>
    <n v="20070106"/>
    <n v="31784870"/>
    <n v="0"/>
    <n v="0"/>
    <n v="0"/>
    <n v="0"/>
  </r>
  <r>
    <s v="46-02-00-086"/>
    <s v="ICBF DIRECCIÓN REGIONAL PUTUMAYO"/>
    <s v="A-08-01"/>
    <s v="A"/>
    <s v="08"/>
    <s v="01"/>
    <m/>
    <m/>
    <m/>
    <m/>
    <m/>
    <m/>
    <s v="Propios"/>
    <s v="27"/>
    <s v="CSF"/>
    <x v="8"/>
    <n v="16381496"/>
    <n v="0"/>
    <n v="0"/>
    <n v="16381496"/>
    <n v="0"/>
    <n v="16381496"/>
    <n v="0"/>
    <n v="0"/>
    <n v="0"/>
    <n v="0"/>
    <n v="0"/>
  </r>
  <r>
    <s v="46-02-00-086"/>
    <s v="ICBF DIRECCIÓN REGIONAL PUTUMAYO"/>
    <s v="C-4602-1500-3-704050"/>
    <s v="C"/>
    <s v="4602"/>
    <s v="1500"/>
    <s v="3"/>
    <s v="704050"/>
    <m/>
    <m/>
    <m/>
    <m/>
    <s v="Propios"/>
    <s v="27"/>
    <s v="CSF"/>
    <x v="10"/>
    <n v="258766250"/>
    <n v="0"/>
    <n v="0"/>
    <n v="258766250"/>
    <n v="0"/>
    <n v="203584000"/>
    <n v="55182250"/>
    <n v="160680000"/>
    <n v="0"/>
    <n v="0"/>
    <n v="0"/>
  </r>
  <r>
    <s v="46-02-00-086"/>
    <s v="ICBF DIRECCIÓN REGIONAL PUTUMAYO"/>
    <s v="C-4602-1500-5-30205B"/>
    <s v="C"/>
    <s v="4602"/>
    <s v="1500"/>
    <s v="5"/>
    <s v="30205B"/>
    <m/>
    <m/>
    <m/>
    <m/>
    <s v="Propios"/>
    <s v="27"/>
    <s v="CSF"/>
    <x v="11"/>
    <n v="1604076995"/>
    <n v="0"/>
    <n v="0"/>
    <n v="1604076995"/>
    <n v="0"/>
    <n v="189776000"/>
    <n v="1414300995"/>
    <n v="137328000"/>
    <n v="0"/>
    <n v="0"/>
    <n v="0"/>
  </r>
  <r>
    <s v="46-02-00-086"/>
    <s v="ICBF DIRECCIÓN REGIONAL PUTUMAYO"/>
    <s v="C-4602-1500-9-704020"/>
    <s v="C"/>
    <s v="4602"/>
    <s v="1500"/>
    <s v="9"/>
    <s v="704020"/>
    <m/>
    <m/>
    <m/>
    <m/>
    <s v="Nación"/>
    <s v="10"/>
    <s v="CSF"/>
    <x v="12"/>
    <n v="53714964693"/>
    <n v="36811612"/>
    <n v="23140130"/>
    <n v="53728636175"/>
    <n v="0"/>
    <n v="6874306556"/>
    <n v="46854329619"/>
    <n v="1730479450"/>
    <n v="65597910"/>
    <n v="65597910"/>
    <n v="65597910"/>
  </r>
  <r>
    <s v="46-02-00-086"/>
    <s v="ICBF DIRECCIÓN REGIONAL PUTUMAYO"/>
    <s v="C-4602-1500-9-704020"/>
    <s v="C"/>
    <s v="4602"/>
    <s v="1500"/>
    <s v="9"/>
    <s v="704020"/>
    <m/>
    <m/>
    <m/>
    <m/>
    <s v="Propios"/>
    <s v="20"/>
    <s v="CSF"/>
    <x v="12"/>
    <n v="727544620"/>
    <n v="0"/>
    <n v="0"/>
    <n v="727544620"/>
    <n v="0"/>
    <n v="529123360"/>
    <n v="198421260"/>
    <n v="497275760"/>
    <n v="0"/>
    <n v="0"/>
    <n v="0"/>
  </r>
  <r>
    <s v="46-02-00-086"/>
    <s v="ICBF DIRECCIÓN REGIONAL PUTUMAYO"/>
    <s v="C-4602-1500-9-704020"/>
    <s v="C"/>
    <s v="4602"/>
    <s v="1500"/>
    <s v="9"/>
    <s v="704020"/>
    <m/>
    <m/>
    <m/>
    <m/>
    <s v="Propios"/>
    <s v="27"/>
    <s v="CSF"/>
    <x v="12"/>
    <n v="609050546"/>
    <n v="0"/>
    <n v="0"/>
    <n v="609050546"/>
    <n v="0"/>
    <n v="263103386"/>
    <n v="345947160"/>
    <n v="549480"/>
    <n v="0"/>
    <n v="0"/>
    <n v="0"/>
  </r>
  <r>
    <s v="46-02-00-086"/>
    <s v="ICBF DIRECCIÓN REGIONAL PUTUMAYO"/>
    <s v="C-4602-1500-9-704080"/>
    <s v="C"/>
    <s v="4602"/>
    <s v="1500"/>
    <s v="9"/>
    <s v="704080"/>
    <m/>
    <m/>
    <m/>
    <m/>
    <s v="Nación"/>
    <s v="10"/>
    <s v="CSF"/>
    <x v="13"/>
    <n v="1090362559"/>
    <n v="22012"/>
    <n v="0"/>
    <n v="1090384571"/>
    <n v="0"/>
    <n v="499442509"/>
    <n v="590942062"/>
    <n v="457823616"/>
    <n v="0"/>
    <n v="0"/>
    <n v="0"/>
  </r>
  <r>
    <s v="46-02-00-086"/>
    <s v="ICBF DIRECCIÓN REGIONAL PUTUMAYO"/>
    <s v="C-4602-1500-9-704080"/>
    <s v="C"/>
    <s v="4602"/>
    <s v="1500"/>
    <s v="9"/>
    <s v="704080"/>
    <m/>
    <m/>
    <m/>
    <m/>
    <s v="Propios"/>
    <s v="27"/>
    <s v="CSF"/>
    <x v="13"/>
    <n v="5682351549"/>
    <n v="0"/>
    <n v="0"/>
    <n v="5682351549"/>
    <n v="0"/>
    <n v="1455788272"/>
    <n v="4226563277"/>
    <n v="780838596"/>
    <n v="0"/>
    <n v="0"/>
    <n v="0"/>
  </r>
  <r>
    <s v="46-02-00-086"/>
    <s v="ICBF DIRECCIÓN REGIONAL PUTUMAYO"/>
    <s v="C-4602-1500-10-704040"/>
    <s v="C"/>
    <s v="4602"/>
    <s v="1500"/>
    <s v="10"/>
    <s v="704040"/>
    <m/>
    <m/>
    <m/>
    <m/>
    <s v="Nación"/>
    <s v="16"/>
    <s v="CSF"/>
    <x v="14"/>
    <n v="299541703"/>
    <n v="0"/>
    <n v="0"/>
    <n v="299541703"/>
    <n v="0"/>
    <n v="0"/>
    <n v="299541703"/>
    <n v="0"/>
    <n v="0"/>
    <n v="0"/>
    <n v="0"/>
  </r>
  <r>
    <s v="46-02-00-086"/>
    <s v="ICBF DIRECCIÓN REGIONAL PUTUMAYO"/>
    <s v="C-4602-1500-10-704040"/>
    <s v="C"/>
    <s v="4602"/>
    <s v="1500"/>
    <s v="10"/>
    <s v="704040"/>
    <m/>
    <m/>
    <m/>
    <m/>
    <s v="Propios"/>
    <s v="21"/>
    <s v="CSF"/>
    <x v="14"/>
    <n v="175484165"/>
    <n v="0"/>
    <n v="0"/>
    <n v="175484165"/>
    <n v="0"/>
    <n v="174313403"/>
    <n v="1170762"/>
    <n v="36293436"/>
    <n v="0"/>
    <n v="0"/>
    <n v="0"/>
  </r>
  <r>
    <s v="46-02-00-086"/>
    <s v="ICBF DIRECCIÓN REGIONAL PUTUMAYO"/>
    <s v="C-4602-1500-10-704040"/>
    <s v="C"/>
    <s v="4602"/>
    <s v="1500"/>
    <s v="10"/>
    <s v="704040"/>
    <m/>
    <m/>
    <m/>
    <m/>
    <s v="Propios"/>
    <s v="27"/>
    <s v="CSF"/>
    <x v="14"/>
    <n v="5354505162"/>
    <n v="68417587"/>
    <n v="0"/>
    <n v="5422922749"/>
    <n v="0"/>
    <n v="3689219724.5"/>
    <n v="1733703024.5"/>
    <n v="3364355814"/>
    <n v="1828625"/>
    <n v="1828625"/>
    <n v="1828625"/>
  </r>
  <r>
    <s v="46-02-00-086"/>
    <s v="ICBF DIRECCIÓN REGIONAL PUTUMAYO"/>
    <s v="C-4699-1500-1-704080"/>
    <s v="C"/>
    <s v="4699"/>
    <s v="1500"/>
    <s v="1"/>
    <s v="704080"/>
    <m/>
    <m/>
    <m/>
    <m/>
    <s v="Propios"/>
    <s v="27"/>
    <s v="CSF"/>
    <x v="13"/>
    <n v="131856870"/>
    <n v="0"/>
    <n v="0"/>
    <n v="131856870"/>
    <n v="0"/>
    <n v="86289280"/>
    <n v="45567590"/>
    <n v="86289280"/>
    <n v="0"/>
    <n v="0"/>
    <n v="0"/>
  </r>
  <r>
    <s v="46-02-00-086"/>
    <s v="ICBF DIRECCIÓN REGIONAL PUTUMAYO"/>
    <s v="C-4699-1500-3-53105B"/>
    <s v="C"/>
    <s v="4699"/>
    <s v="1500"/>
    <s v="3"/>
    <s v="53105B"/>
    <m/>
    <m/>
    <m/>
    <m/>
    <s v="Propios"/>
    <s v="27"/>
    <s v="CSF"/>
    <x v="15"/>
    <n v="1112393073"/>
    <n v="167706557"/>
    <n v="0"/>
    <n v="1280099630"/>
    <n v="0"/>
    <n v="897520753"/>
    <n v="382578877"/>
    <n v="805573369"/>
    <n v="17834261"/>
    <n v="17834261"/>
    <n v="17834261"/>
  </r>
  <r>
    <s v="46-02-00-088"/>
    <s v="ICBF DIRECCIÓN REGIONAL SAN ANDRES"/>
    <s v="A-02"/>
    <s v="A"/>
    <s v="02"/>
    <m/>
    <m/>
    <m/>
    <m/>
    <m/>
    <m/>
    <m/>
    <s v="Propios"/>
    <s v="27"/>
    <s v="CSF"/>
    <x v="3"/>
    <n v="17107247"/>
    <n v="0"/>
    <n v="0"/>
    <n v="17107247"/>
    <n v="0"/>
    <n v="6690035"/>
    <n v="10417212"/>
    <n v="1023250"/>
    <n v="0"/>
    <n v="0"/>
    <n v="0"/>
  </r>
  <r>
    <s v="46-02-00-088"/>
    <s v="ICBF DIRECCIÓN REGIONAL SAN ANDRES"/>
    <s v="A-08-01"/>
    <s v="A"/>
    <s v="08"/>
    <s v="01"/>
    <m/>
    <m/>
    <m/>
    <m/>
    <m/>
    <m/>
    <s v="Propios"/>
    <s v="27"/>
    <s v="CSF"/>
    <x v="8"/>
    <n v="8958683"/>
    <n v="0"/>
    <n v="0"/>
    <n v="8958683"/>
    <n v="0"/>
    <n v="0"/>
    <n v="8958683"/>
    <n v="0"/>
    <n v="0"/>
    <n v="0"/>
    <n v="0"/>
  </r>
  <r>
    <s v="46-02-00-088"/>
    <s v="ICBF DIRECCIÓN REGIONAL SAN ANDRES"/>
    <s v="C-4602-1500-3-704050"/>
    <s v="C"/>
    <s v="4602"/>
    <s v="1500"/>
    <s v="3"/>
    <s v="704050"/>
    <m/>
    <m/>
    <m/>
    <m/>
    <s v="Propios"/>
    <s v="27"/>
    <s v="CSF"/>
    <x v="10"/>
    <n v="70984250"/>
    <n v="0"/>
    <n v="0"/>
    <n v="70984250"/>
    <n v="0"/>
    <n v="44032500"/>
    <n v="26951750"/>
    <n v="44032500"/>
    <n v="0"/>
    <n v="0"/>
    <n v="0"/>
  </r>
  <r>
    <s v="46-02-00-088"/>
    <s v="ICBF DIRECCIÓN REGIONAL SAN ANDRES"/>
    <s v="C-4602-1500-5-30205B"/>
    <s v="C"/>
    <s v="4602"/>
    <s v="1500"/>
    <s v="5"/>
    <s v="30205B"/>
    <m/>
    <m/>
    <m/>
    <m/>
    <s v="Propios"/>
    <s v="27"/>
    <s v="CSF"/>
    <x v="11"/>
    <n v="56608000"/>
    <n v="0"/>
    <n v="0"/>
    <n v="56608000"/>
    <n v="0"/>
    <n v="38976000"/>
    <n v="17632000"/>
    <n v="0"/>
    <n v="0"/>
    <n v="0"/>
    <n v="0"/>
  </r>
  <r>
    <s v="46-02-00-088"/>
    <s v="ICBF DIRECCIÓN REGIONAL SAN ANDRES"/>
    <s v="C-4602-1500-9-704020"/>
    <s v="C"/>
    <s v="4602"/>
    <s v="1500"/>
    <s v="9"/>
    <s v="704020"/>
    <m/>
    <m/>
    <m/>
    <m/>
    <s v="Nación"/>
    <s v="10"/>
    <s v="CSF"/>
    <x v="12"/>
    <n v="1931941408"/>
    <n v="33687778"/>
    <n v="36322680"/>
    <n v="1929306506"/>
    <n v="0"/>
    <n v="1845713606"/>
    <n v="83592900"/>
    <n v="1845713606"/>
    <n v="135501937"/>
    <n v="135501937"/>
    <n v="135501937"/>
  </r>
  <r>
    <s v="46-02-00-088"/>
    <s v="ICBF DIRECCIÓN REGIONAL SAN ANDRES"/>
    <s v="C-4602-1500-9-704020"/>
    <s v="C"/>
    <s v="4602"/>
    <s v="1500"/>
    <s v="9"/>
    <s v="704020"/>
    <m/>
    <m/>
    <m/>
    <m/>
    <s v="Propios"/>
    <s v="20"/>
    <s v="CSF"/>
    <x v="12"/>
    <n v="364474864"/>
    <n v="0"/>
    <n v="0"/>
    <n v="364474864"/>
    <n v="0"/>
    <n v="257581504"/>
    <n v="106893360"/>
    <n v="221987920"/>
    <n v="0"/>
    <n v="0"/>
    <n v="0"/>
  </r>
  <r>
    <s v="46-02-00-088"/>
    <s v="ICBF DIRECCIÓN REGIONAL SAN ANDRES"/>
    <s v="C-4602-1500-9-704020"/>
    <s v="C"/>
    <s v="4602"/>
    <s v="1500"/>
    <s v="9"/>
    <s v="704020"/>
    <m/>
    <m/>
    <m/>
    <m/>
    <s v="Propios"/>
    <s v="27"/>
    <s v="CSF"/>
    <x v="12"/>
    <n v="6842716317"/>
    <n v="0"/>
    <n v="0"/>
    <n v="6842716317"/>
    <n v="0"/>
    <n v="891884448"/>
    <n v="5950831869"/>
    <n v="0"/>
    <n v="0"/>
    <n v="0"/>
    <n v="0"/>
  </r>
  <r>
    <s v="46-02-00-088"/>
    <s v="ICBF DIRECCIÓN REGIONAL SAN ANDRES"/>
    <s v="C-4602-1500-9-704080"/>
    <s v="C"/>
    <s v="4602"/>
    <s v="1500"/>
    <s v="9"/>
    <s v="704080"/>
    <m/>
    <m/>
    <m/>
    <m/>
    <s v="Nación"/>
    <s v="10"/>
    <s v="CSF"/>
    <x v="13"/>
    <n v="781332758"/>
    <n v="114000000"/>
    <n v="0"/>
    <n v="895332758"/>
    <n v="0"/>
    <n v="224232492"/>
    <n v="671100266"/>
    <n v="70874034"/>
    <n v="0"/>
    <n v="0"/>
    <n v="0"/>
  </r>
  <r>
    <s v="46-02-00-088"/>
    <s v="ICBF DIRECCIÓN REGIONAL SAN ANDRES"/>
    <s v="C-4602-1500-9-704080"/>
    <s v="C"/>
    <s v="4602"/>
    <s v="1500"/>
    <s v="9"/>
    <s v="704080"/>
    <m/>
    <m/>
    <m/>
    <m/>
    <s v="Propios"/>
    <s v="27"/>
    <s v="CSF"/>
    <x v="13"/>
    <n v="1149277311"/>
    <n v="0"/>
    <n v="0"/>
    <n v="1149277311"/>
    <n v="0"/>
    <n v="135700540"/>
    <n v="1013576771"/>
    <n v="101219255"/>
    <n v="0"/>
    <n v="0"/>
    <n v="0"/>
  </r>
  <r>
    <s v="46-02-00-088"/>
    <s v="ICBF DIRECCIÓN REGIONAL SAN ANDRES"/>
    <s v="C-4602-1500-10-704040"/>
    <s v="C"/>
    <s v="4602"/>
    <s v="1500"/>
    <s v="10"/>
    <s v="704040"/>
    <m/>
    <m/>
    <m/>
    <m/>
    <s v="Nación"/>
    <s v="16"/>
    <s v="CSF"/>
    <x v="14"/>
    <n v="460675226"/>
    <n v="0"/>
    <n v="0"/>
    <n v="460675226"/>
    <n v="0"/>
    <n v="0"/>
    <n v="460675226"/>
    <n v="0"/>
    <n v="0"/>
    <n v="0"/>
    <n v="0"/>
  </r>
  <r>
    <s v="46-02-00-088"/>
    <s v="ICBF DIRECCIÓN REGIONAL SAN ANDRES"/>
    <s v="C-4602-1500-10-704040"/>
    <s v="C"/>
    <s v="4602"/>
    <s v="1500"/>
    <s v="10"/>
    <s v="704040"/>
    <m/>
    <m/>
    <m/>
    <m/>
    <s v="Propios"/>
    <s v="21"/>
    <s v="CSF"/>
    <x v="14"/>
    <n v="5876191"/>
    <n v="0"/>
    <n v="0"/>
    <n v="5876191"/>
    <n v="0"/>
    <n v="0"/>
    <n v="5876191"/>
    <n v="0"/>
    <n v="0"/>
    <n v="0"/>
    <n v="0"/>
  </r>
  <r>
    <s v="46-02-00-088"/>
    <s v="ICBF DIRECCIÓN REGIONAL SAN ANDRES"/>
    <s v="C-4602-1500-10-704040"/>
    <s v="C"/>
    <s v="4602"/>
    <s v="1500"/>
    <s v="10"/>
    <s v="704040"/>
    <m/>
    <m/>
    <m/>
    <m/>
    <s v="Propios"/>
    <s v="27"/>
    <s v="CSF"/>
    <x v="14"/>
    <n v="2157745463"/>
    <n v="59132608"/>
    <n v="0"/>
    <n v="2216878071"/>
    <n v="0"/>
    <n v="1134423551"/>
    <n v="1082454520"/>
    <n v="912405418"/>
    <n v="0"/>
    <n v="0"/>
    <n v="0"/>
  </r>
  <r>
    <s v="46-02-00-088"/>
    <s v="ICBF DIRECCIÓN REGIONAL SAN ANDRES"/>
    <s v="C-4699-1500-1-704080"/>
    <s v="C"/>
    <s v="4699"/>
    <s v="1500"/>
    <s v="1"/>
    <s v="704080"/>
    <m/>
    <m/>
    <m/>
    <m/>
    <s v="Propios"/>
    <s v="27"/>
    <s v="CSF"/>
    <x v="13"/>
    <n v="66817351"/>
    <n v="0"/>
    <n v="0"/>
    <n v="66817351"/>
    <n v="0"/>
    <n v="0"/>
    <n v="66817351"/>
    <n v="0"/>
    <n v="0"/>
    <n v="0"/>
    <n v="0"/>
  </r>
  <r>
    <s v="46-02-00-088"/>
    <s v="ICBF DIRECCIÓN REGIONAL SAN ANDRES"/>
    <s v="C-4699-1500-3-53105B"/>
    <s v="C"/>
    <s v="4699"/>
    <s v="1500"/>
    <s v="3"/>
    <s v="53105B"/>
    <m/>
    <m/>
    <m/>
    <m/>
    <s v="Propios"/>
    <s v="27"/>
    <s v="CSF"/>
    <x v="15"/>
    <n v="590246869"/>
    <n v="124848893"/>
    <n v="0"/>
    <n v="715095762"/>
    <n v="0"/>
    <n v="699458557"/>
    <n v="15637205"/>
    <n v="498640524"/>
    <n v="10081129"/>
    <n v="10081129"/>
    <n v="10081129"/>
  </r>
  <r>
    <s v="46-02-00-091"/>
    <s v="ICBF DIRECCIÓN REGIONAL AMAZONAS"/>
    <s v="A-02"/>
    <s v="A"/>
    <s v="02"/>
    <m/>
    <m/>
    <m/>
    <m/>
    <m/>
    <m/>
    <m/>
    <s v="Propios"/>
    <s v="27"/>
    <s v="CSF"/>
    <x v="3"/>
    <n v="26189446"/>
    <n v="41948605"/>
    <n v="0"/>
    <n v="68138051"/>
    <n v="0"/>
    <n v="68138051"/>
    <n v="0"/>
    <n v="0"/>
    <n v="0"/>
    <n v="0"/>
    <n v="0"/>
  </r>
  <r>
    <s v="46-02-00-091"/>
    <s v="ICBF DIRECCIÓN REGIONAL AMAZONAS"/>
    <s v="A-08-01"/>
    <s v="A"/>
    <s v="08"/>
    <s v="01"/>
    <m/>
    <m/>
    <m/>
    <m/>
    <m/>
    <m/>
    <s v="Propios"/>
    <s v="27"/>
    <s v="CSF"/>
    <x v="8"/>
    <n v="10972520"/>
    <n v="0"/>
    <n v="0"/>
    <n v="10972520"/>
    <n v="0"/>
    <n v="10972520"/>
    <n v="0"/>
    <n v="0"/>
    <n v="0"/>
    <n v="0"/>
    <n v="0"/>
  </r>
  <r>
    <s v="46-02-00-091"/>
    <s v="ICBF DIRECCIÓN REGIONAL AMAZONAS"/>
    <s v="C-4602-1500-3-704050"/>
    <s v="C"/>
    <s v="4602"/>
    <s v="1500"/>
    <s v="3"/>
    <s v="704050"/>
    <m/>
    <m/>
    <m/>
    <m/>
    <s v="Propios"/>
    <s v="27"/>
    <s v="CSF"/>
    <x v="10"/>
    <n v="70984250"/>
    <n v="0"/>
    <n v="0"/>
    <n v="70984250"/>
    <n v="0"/>
    <n v="70984250"/>
    <n v="0"/>
    <n v="46968000"/>
    <n v="0"/>
    <n v="0"/>
    <n v="0"/>
  </r>
  <r>
    <s v="46-02-00-091"/>
    <s v="ICBF DIRECCIÓN REGIONAL AMAZONAS"/>
    <s v="C-4602-1500-5-30205B"/>
    <s v="C"/>
    <s v="4602"/>
    <s v="1500"/>
    <s v="5"/>
    <s v="30205B"/>
    <m/>
    <m/>
    <m/>
    <m/>
    <s v="Propios"/>
    <s v="27"/>
    <s v="CSF"/>
    <x v="11"/>
    <n v="2289036730"/>
    <n v="0"/>
    <n v="0"/>
    <n v="2289036730"/>
    <n v="0"/>
    <n v="95282500"/>
    <n v="2193754230"/>
    <n v="64848000"/>
    <n v="0"/>
    <n v="0"/>
    <n v="0"/>
  </r>
  <r>
    <s v="46-02-00-091"/>
    <s v="ICBF DIRECCIÓN REGIONAL AMAZONAS"/>
    <s v="C-4602-1500-9-704020"/>
    <s v="C"/>
    <s v="4602"/>
    <s v="1500"/>
    <s v="9"/>
    <s v="704020"/>
    <m/>
    <m/>
    <m/>
    <m/>
    <s v="Nación"/>
    <s v="10"/>
    <s v="CSF"/>
    <x v="12"/>
    <n v="17370240915"/>
    <n v="52425246"/>
    <n v="0"/>
    <n v="17422666161"/>
    <n v="0"/>
    <n v="17165707697"/>
    <n v="256958464"/>
    <n v="0"/>
    <n v="0"/>
    <n v="0"/>
    <n v="0"/>
  </r>
  <r>
    <s v="46-02-00-091"/>
    <s v="ICBF DIRECCIÓN REGIONAL AMAZONAS"/>
    <s v="C-4602-1500-9-704020"/>
    <s v="C"/>
    <s v="4602"/>
    <s v="1500"/>
    <s v="9"/>
    <s v="704020"/>
    <m/>
    <m/>
    <m/>
    <m/>
    <s v="Propios"/>
    <s v="20"/>
    <s v="CSF"/>
    <x v="12"/>
    <n v="549939320"/>
    <n v="0"/>
    <n v="0"/>
    <n v="549939320"/>
    <n v="0"/>
    <n v="460955320"/>
    <n v="88984000"/>
    <n v="364362256"/>
    <n v="0"/>
    <n v="0"/>
    <n v="0"/>
  </r>
  <r>
    <s v="46-02-00-091"/>
    <s v="ICBF DIRECCIÓN REGIONAL AMAZONAS"/>
    <s v="C-4602-1500-9-704020"/>
    <s v="C"/>
    <s v="4602"/>
    <s v="1500"/>
    <s v="9"/>
    <s v="704020"/>
    <m/>
    <m/>
    <m/>
    <m/>
    <s v="Propios"/>
    <s v="27"/>
    <s v="CSF"/>
    <x v="12"/>
    <n v="444016652"/>
    <n v="0"/>
    <n v="0"/>
    <n v="444016652"/>
    <n v="0"/>
    <n v="275816430"/>
    <n v="168200222"/>
    <n v="104953690"/>
    <n v="0"/>
    <n v="0"/>
    <n v="0"/>
  </r>
  <r>
    <s v="46-02-00-091"/>
    <s v="ICBF DIRECCIÓN REGIONAL AMAZONAS"/>
    <s v="C-4602-1500-9-704080"/>
    <s v="C"/>
    <s v="4602"/>
    <s v="1500"/>
    <s v="9"/>
    <s v="704080"/>
    <m/>
    <m/>
    <m/>
    <m/>
    <s v="Nación"/>
    <s v="10"/>
    <s v="CSF"/>
    <x v="13"/>
    <n v="187474020"/>
    <n v="0"/>
    <n v="0"/>
    <n v="187474020"/>
    <n v="0"/>
    <n v="183745873"/>
    <n v="3728147"/>
    <n v="119300632"/>
    <n v="0"/>
    <n v="0"/>
    <n v="0"/>
  </r>
  <r>
    <s v="46-02-00-091"/>
    <s v="ICBF DIRECCIÓN REGIONAL AMAZONAS"/>
    <s v="C-4602-1500-9-704080"/>
    <s v="C"/>
    <s v="4602"/>
    <s v="1500"/>
    <s v="9"/>
    <s v="704080"/>
    <m/>
    <m/>
    <m/>
    <m/>
    <s v="Propios"/>
    <s v="27"/>
    <s v="CSF"/>
    <x v="13"/>
    <n v="1203519311"/>
    <n v="0"/>
    <n v="0"/>
    <n v="1203519311"/>
    <n v="0"/>
    <n v="991228830"/>
    <n v="212290481"/>
    <n v="48941178"/>
    <n v="0"/>
    <n v="0"/>
    <n v="0"/>
  </r>
  <r>
    <s v="46-02-00-091"/>
    <s v="ICBF DIRECCIÓN REGIONAL AMAZONAS"/>
    <s v="C-4602-1500-10-704040"/>
    <s v="C"/>
    <s v="4602"/>
    <s v="1500"/>
    <s v="10"/>
    <s v="704040"/>
    <m/>
    <m/>
    <m/>
    <m/>
    <s v="Nación"/>
    <s v="16"/>
    <s v="CSF"/>
    <x v="14"/>
    <n v="988830965"/>
    <n v="0"/>
    <n v="0"/>
    <n v="988830965"/>
    <n v="0"/>
    <n v="47710219"/>
    <n v="941120746"/>
    <n v="0"/>
    <n v="0"/>
    <n v="0"/>
    <n v="0"/>
  </r>
  <r>
    <s v="46-02-00-091"/>
    <s v="ICBF DIRECCIÓN REGIONAL AMAZONAS"/>
    <s v="C-4602-1500-10-704040"/>
    <s v="C"/>
    <s v="4602"/>
    <s v="1500"/>
    <s v="10"/>
    <s v="704040"/>
    <m/>
    <m/>
    <m/>
    <m/>
    <s v="Propios"/>
    <s v="21"/>
    <s v="CSF"/>
    <x v="14"/>
    <n v="1667876483"/>
    <n v="0"/>
    <n v="0"/>
    <n v="1667876483"/>
    <n v="0"/>
    <n v="1054810845"/>
    <n v="613065638"/>
    <n v="730462319"/>
    <n v="0"/>
    <n v="0"/>
    <n v="0"/>
  </r>
  <r>
    <s v="46-02-00-091"/>
    <s v="ICBF DIRECCIÓN REGIONAL AMAZONAS"/>
    <s v="C-4602-1500-10-704040"/>
    <s v="C"/>
    <s v="4602"/>
    <s v="1500"/>
    <s v="10"/>
    <s v="704040"/>
    <m/>
    <m/>
    <m/>
    <m/>
    <s v="Propios"/>
    <s v="27"/>
    <s v="CSF"/>
    <x v="14"/>
    <n v="1650083478"/>
    <n v="78152977"/>
    <n v="0"/>
    <n v="1728236455"/>
    <n v="0"/>
    <n v="1322297231"/>
    <n v="405939224"/>
    <n v="1146946077"/>
    <n v="0"/>
    <n v="0"/>
    <n v="0"/>
  </r>
  <r>
    <s v="46-02-00-091"/>
    <s v="ICBF DIRECCIÓN REGIONAL AMAZONAS"/>
    <s v="C-4699-1500-1-704080"/>
    <s v="C"/>
    <s v="4699"/>
    <s v="1500"/>
    <s v="1"/>
    <s v="704080"/>
    <m/>
    <m/>
    <m/>
    <m/>
    <s v="Propios"/>
    <s v="27"/>
    <s v="CSF"/>
    <x v="13"/>
    <n v="54988821"/>
    <n v="0"/>
    <n v="0"/>
    <n v="54988821"/>
    <n v="0"/>
    <n v="54988815"/>
    <n v="6"/>
    <n v="38094837"/>
    <n v="0"/>
    <n v="0"/>
    <n v="0"/>
  </r>
  <r>
    <s v="46-02-00-091"/>
    <s v="ICBF DIRECCIÓN REGIONAL AMAZONAS"/>
    <s v="C-4699-1500-3-53105B"/>
    <s v="C"/>
    <s v="4699"/>
    <s v="1500"/>
    <s v="3"/>
    <s v="53105B"/>
    <m/>
    <m/>
    <m/>
    <m/>
    <s v="Propios"/>
    <s v="27"/>
    <s v="CSF"/>
    <x v="15"/>
    <n v="995662221"/>
    <n v="126279653"/>
    <n v="0"/>
    <n v="1121941874"/>
    <n v="0"/>
    <n v="1095222099"/>
    <n v="26719775"/>
    <n v="809531608.34000003"/>
    <n v="11525663.34"/>
    <n v="11525663.34"/>
    <n v="11525663.34"/>
  </r>
  <r>
    <s v="46-02-00-094"/>
    <s v="ICBF DIRECCIÓN REGIONAL GUAINIA"/>
    <s v="A-02"/>
    <s v="A"/>
    <s v="02"/>
    <m/>
    <m/>
    <m/>
    <m/>
    <m/>
    <m/>
    <m/>
    <s v="Propios"/>
    <s v="27"/>
    <s v="CSF"/>
    <x v="3"/>
    <n v="85955029"/>
    <n v="50000000"/>
    <n v="0"/>
    <n v="135955029"/>
    <n v="0"/>
    <n v="50000000"/>
    <n v="85955029"/>
    <n v="0"/>
    <n v="0"/>
    <n v="0"/>
    <n v="0"/>
  </r>
  <r>
    <s v="46-02-00-094"/>
    <s v="ICBF DIRECCIÓN REGIONAL GUAINIA"/>
    <s v="A-08-01"/>
    <s v="A"/>
    <s v="08"/>
    <s v="01"/>
    <m/>
    <m/>
    <m/>
    <m/>
    <m/>
    <m/>
    <s v="Propios"/>
    <s v="27"/>
    <s v="CSF"/>
    <x v="8"/>
    <n v="2017745"/>
    <n v="16000"/>
    <n v="0"/>
    <n v="2033745"/>
    <n v="0"/>
    <n v="0"/>
    <n v="2033745"/>
    <n v="0"/>
    <n v="0"/>
    <n v="0"/>
    <n v="0"/>
  </r>
  <r>
    <s v="46-02-00-094"/>
    <s v="ICBF DIRECCIÓN REGIONAL GUAINIA"/>
    <s v="C-4602-1500-3-704050"/>
    <s v="C"/>
    <s v="4602"/>
    <s v="1500"/>
    <s v="3"/>
    <s v="704050"/>
    <m/>
    <m/>
    <m/>
    <m/>
    <s v="Propios"/>
    <s v="27"/>
    <s v="CSF"/>
    <x v="10"/>
    <n v="70984250"/>
    <n v="0"/>
    <n v="0"/>
    <n v="70984250"/>
    <n v="0"/>
    <n v="46968000"/>
    <n v="24016250"/>
    <n v="46968000"/>
    <n v="0"/>
    <n v="0"/>
    <n v="0"/>
  </r>
  <r>
    <s v="46-02-00-094"/>
    <s v="ICBF DIRECCIÓN REGIONAL GUAINIA"/>
    <s v="C-4602-1500-5-30205B"/>
    <s v="C"/>
    <s v="4602"/>
    <s v="1500"/>
    <s v="5"/>
    <s v="30205B"/>
    <m/>
    <m/>
    <m/>
    <m/>
    <s v="Propios"/>
    <s v="27"/>
    <s v="CSF"/>
    <x v="11"/>
    <n v="2050201951"/>
    <n v="0"/>
    <n v="0"/>
    <n v="2050201951"/>
    <n v="0"/>
    <n v="42848000"/>
    <n v="2007353951"/>
    <n v="0"/>
    <n v="0"/>
    <n v="0"/>
    <n v="0"/>
  </r>
  <r>
    <s v="46-02-00-094"/>
    <s v="ICBF DIRECCIÓN REGIONAL GUAINIA"/>
    <s v="C-4602-1500-9-704020"/>
    <s v="C"/>
    <s v="4602"/>
    <s v="1500"/>
    <s v="9"/>
    <s v="704020"/>
    <m/>
    <m/>
    <m/>
    <m/>
    <s v="Nación"/>
    <s v="10"/>
    <s v="CSF"/>
    <x v="12"/>
    <n v="7053582441"/>
    <n v="0"/>
    <n v="0"/>
    <n v="7053582441"/>
    <n v="0"/>
    <n v="0"/>
    <n v="7053582441"/>
    <n v="0"/>
    <n v="0"/>
    <n v="0"/>
    <n v="0"/>
  </r>
  <r>
    <s v="46-02-00-094"/>
    <s v="ICBF DIRECCIÓN REGIONAL GUAINIA"/>
    <s v="C-4602-1500-9-704020"/>
    <s v="C"/>
    <s v="4602"/>
    <s v="1500"/>
    <s v="9"/>
    <s v="704020"/>
    <m/>
    <m/>
    <m/>
    <m/>
    <s v="Propios"/>
    <s v="20"/>
    <s v="CSF"/>
    <x v="12"/>
    <n v="455927001"/>
    <n v="0"/>
    <n v="0"/>
    <n v="455927001"/>
    <n v="0"/>
    <n v="331583248"/>
    <n v="124343753"/>
    <n v="256707899"/>
    <n v="0"/>
    <n v="0"/>
    <n v="0"/>
  </r>
  <r>
    <s v="46-02-00-094"/>
    <s v="ICBF DIRECCIÓN REGIONAL GUAINIA"/>
    <s v="C-4602-1500-9-704020"/>
    <s v="C"/>
    <s v="4602"/>
    <s v="1500"/>
    <s v="9"/>
    <s v="704020"/>
    <m/>
    <m/>
    <m/>
    <m/>
    <s v="Propios"/>
    <s v="27"/>
    <s v="CSF"/>
    <x v="12"/>
    <n v="2246147317"/>
    <n v="0"/>
    <n v="0"/>
    <n v="2246147317"/>
    <n v="0"/>
    <n v="31843704"/>
    <n v="2214303613"/>
    <n v="31843704"/>
    <n v="0"/>
    <n v="0"/>
    <n v="0"/>
  </r>
  <r>
    <s v="46-02-00-094"/>
    <s v="ICBF DIRECCIÓN REGIONAL GUAINIA"/>
    <s v="C-4602-1500-9-704080"/>
    <s v="C"/>
    <s v="4602"/>
    <s v="1500"/>
    <s v="9"/>
    <s v="704080"/>
    <m/>
    <m/>
    <m/>
    <m/>
    <s v="Nación"/>
    <s v="10"/>
    <s v="CSF"/>
    <x v="13"/>
    <n v="557129401"/>
    <n v="0"/>
    <n v="0"/>
    <n v="557129401"/>
    <n v="0"/>
    <n v="98735570"/>
    <n v="458393831"/>
    <n v="63731219"/>
    <n v="0"/>
    <n v="0"/>
    <n v="0"/>
  </r>
  <r>
    <s v="46-02-00-094"/>
    <s v="ICBF DIRECCIÓN REGIONAL GUAINIA"/>
    <s v="C-4602-1500-9-704080"/>
    <s v="C"/>
    <s v="4602"/>
    <s v="1500"/>
    <s v="9"/>
    <s v="704080"/>
    <m/>
    <m/>
    <m/>
    <m/>
    <s v="Propios"/>
    <s v="27"/>
    <s v="CSF"/>
    <x v="13"/>
    <n v="2033270311"/>
    <n v="0"/>
    <n v="0"/>
    <n v="2033270311"/>
    <n v="0"/>
    <n v="876277744"/>
    <n v="1156992567"/>
    <n v="66442171"/>
    <n v="0"/>
    <n v="0"/>
    <n v="0"/>
  </r>
  <r>
    <s v="46-02-00-094"/>
    <s v="ICBF DIRECCIÓN REGIONAL GUAINIA"/>
    <s v="C-4602-1500-10-704040"/>
    <s v="C"/>
    <s v="4602"/>
    <s v="1500"/>
    <s v="10"/>
    <s v="704040"/>
    <m/>
    <m/>
    <m/>
    <m/>
    <s v="Propios"/>
    <s v="21"/>
    <s v="CSF"/>
    <x v="14"/>
    <n v="481734467"/>
    <n v="0"/>
    <n v="0"/>
    <n v="481734467"/>
    <n v="0"/>
    <n v="436467736"/>
    <n v="45266731"/>
    <n v="122052561"/>
    <n v="0"/>
    <n v="0"/>
    <n v="0"/>
  </r>
  <r>
    <s v="46-02-00-094"/>
    <s v="ICBF DIRECCIÓN REGIONAL GUAINIA"/>
    <s v="C-4602-1500-10-704040"/>
    <s v="C"/>
    <s v="4602"/>
    <s v="1500"/>
    <s v="10"/>
    <s v="704040"/>
    <m/>
    <m/>
    <m/>
    <m/>
    <s v="Propios"/>
    <s v="27"/>
    <s v="CSF"/>
    <x v="14"/>
    <n v="399387167"/>
    <n v="5221826"/>
    <n v="0"/>
    <n v="404608993"/>
    <n v="0"/>
    <n v="385625718"/>
    <n v="18983275"/>
    <n v="320191479"/>
    <n v="0"/>
    <n v="0"/>
    <n v="0"/>
  </r>
  <r>
    <s v="46-02-00-094"/>
    <s v="ICBF DIRECCIÓN REGIONAL GUAINIA"/>
    <s v="C-4699-1500-1-704080"/>
    <s v="C"/>
    <s v="4699"/>
    <s v="1500"/>
    <s v="1"/>
    <s v="704080"/>
    <m/>
    <m/>
    <m/>
    <m/>
    <s v="Propios"/>
    <s v="27"/>
    <s v="CSF"/>
    <x v="13"/>
    <n v="65756754"/>
    <n v="0"/>
    <n v="0"/>
    <n v="65756754"/>
    <n v="0"/>
    <n v="43145312"/>
    <n v="22611442"/>
    <n v="41797021"/>
    <n v="0"/>
    <n v="0"/>
    <n v="0"/>
  </r>
  <r>
    <s v="46-02-00-094"/>
    <s v="ICBF DIRECCIÓN REGIONAL GUAINIA"/>
    <s v="C-4699-1500-3-53105B"/>
    <s v="C"/>
    <s v="4699"/>
    <s v="1500"/>
    <s v="3"/>
    <s v="53105B"/>
    <m/>
    <m/>
    <m/>
    <m/>
    <s v="Propios"/>
    <s v="27"/>
    <s v="CSF"/>
    <x v="15"/>
    <n v="602399373"/>
    <n v="57154569"/>
    <n v="0"/>
    <n v="659553942"/>
    <n v="0"/>
    <n v="453323231"/>
    <n v="206230711"/>
    <n v="286519453.97000003"/>
    <n v="12078918.970000001"/>
    <n v="12078918.970000001"/>
    <n v="12078918.970000001"/>
  </r>
  <r>
    <s v="46-02-00-095"/>
    <s v="ICBF DIRECCIÓN REGIONAL GUAVIARE"/>
    <s v="A-02"/>
    <s v="A"/>
    <s v="02"/>
    <m/>
    <m/>
    <m/>
    <m/>
    <m/>
    <m/>
    <m/>
    <s v="Propios"/>
    <s v="27"/>
    <s v="CSF"/>
    <x v="3"/>
    <n v="16086740"/>
    <n v="0"/>
    <n v="0"/>
    <n v="16086740"/>
    <n v="0"/>
    <n v="6690035"/>
    <n v="9396705"/>
    <n v="0"/>
    <n v="0"/>
    <n v="0"/>
    <n v="0"/>
  </r>
  <r>
    <s v="46-02-00-095"/>
    <s v="ICBF DIRECCIÓN REGIONAL GUAVIARE"/>
    <s v="A-08-01"/>
    <s v="A"/>
    <s v="08"/>
    <s v="01"/>
    <m/>
    <m/>
    <m/>
    <m/>
    <m/>
    <m/>
    <s v="Propios"/>
    <s v="27"/>
    <s v="CSF"/>
    <x v="8"/>
    <n v="3377280"/>
    <n v="0"/>
    <n v="0"/>
    <n v="3377280"/>
    <n v="0"/>
    <n v="0"/>
    <n v="3377280"/>
    <n v="0"/>
    <n v="0"/>
    <n v="0"/>
    <n v="0"/>
  </r>
  <r>
    <s v="46-02-00-095"/>
    <s v="ICBF DIRECCIÓN REGIONAL GUAVIARE"/>
    <s v="C-4602-1500-3-704050"/>
    <s v="C"/>
    <s v="4602"/>
    <s v="1500"/>
    <s v="3"/>
    <s v="704050"/>
    <m/>
    <m/>
    <m/>
    <m/>
    <s v="Propios"/>
    <s v="27"/>
    <s v="CSF"/>
    <x v="10"/>
    <n v="117179750"/>
    <n v="0"/>
    <n v="0"/>
    <n v="117179750"/>
    <n v="0"/>
    <n v="84503000"/>
    <n v="32676750"/>
    <n v="0"/>
    <n v="0"/>
    <n v="0"/>
    <n v="0"/>
  </r>
  <r>
    <s v="46-02-00-095"/>
    <s v="ICBF DIRECCIÓN REGIONAL GUAVIARE"/>
    <s v="C-4602-1500-5-30205B"/>
    <s v="C"/>
    <s v="4602"/>
    <s v="1500"/>
    <s v="5"/>
    <s v="30205B"/>
    <m/>
    <m/>
    <m/>
    <m/>
    <s v="Propios"/>
    <s v="27"/>
    <s v="CSF"/>
    <x v="11"/>
    <n v="675174100"/>
    <n v="0"/>
    <n v="0"/>
    <n v="675174100"/>
    <n v="0"/>
    <n v="74424720"/>
    <n v="600749380"/>
    <n v="0"/>
    <n v="0"/>
    <n v="0"/>
    <n v="0"/>
  </r>
  <r>
    <s v="46-02-00-095"/>
    <s v="ICBF DIRECCIÓN REGIONAL GUAVIARE"/>
    <s v="C-4602-1500-9-704020"/>
    <s v="C"/>
    <s v="4602"/>
    <s v="1500"/>
    <s v="9"/>
    <s v="704020"/>
    <m/>
    <m/>
    <m/>
    <m/>
    <s v="Nación"/>
    <s v="10"/>
    <s v="CSF"/>
    <x v="12"/>
    <n v="17490317099"/>
    <n v="13732816"/>
    <n v="0"/>
    <n v="17504049915"/>
    <n v="0"/>
    <n v="3666457547"/>
    <n v="13837592368"/>
    <n v="1148936696"/>
    <n v="55717332"/>
    <n v="55717332"/>
    <n v="55717332"/>
  </r>
  <r>
    <s v="46-02-00-095"/>
    <s v="ICBF DIRECCIÓN REGIONAL GUAVIARE"/>
    <s v="C-4602-1500-9-704020"/>
    <s v="C"/>
    <s v="4602"/>
    <s v="1500"/>
    <s v="9"/>
    <s v="704020"/>
    <m/>
    <m/>
    <m/>
    <m/>
    <s v="Propios"/>
    <s v="20"/>
    <s v="CSF"/>
    <x v="12"/>
    <n v="455927001"/>
    <n v="0"/>
    <n v="0"/>
    <n v="455927001"/>
    <n v="0"/>
    <n v="430864240"/>
    <n v="25062761"/>
    <n v="312842496"/>
    <n v="0"/>
    <n v="0"/>
    <n v="0"/>
  </r>
  <r>
    <s v="46-02-00-095"/>
    <s v="ICBF DIRECCIÓN REGIONAL GUAVIARE"/>
    <s v="C-4602-1500-9-704020"/>
    <s v="C"/>
    <s v="4602"/>
    <s v="1500"/>
    <s v="9"/>
    <s v="704020"/>
    <m/>
    <m/>
    <m/>
    <m/>
    <s v="Propios"/>
    <s v="27"/>
    <s v="CSF"/>
    <x v="12"/>
    <n v="570653156"/>
    <n v="0"/>
    <n v="0"/>
    <n v="570653156"/>
    <n v="0"/>
    <n v="213661886"/>
    <n v="356991270"/>
    <n v="0"/>
    <n v="0"/>
    <n v="0"/>
    <n v="0"/>
  </r>
  <r>
    <s v="46-02-00-095"/>
    <s v="ICBF DIRECCIÓN REGIONAL GUAVIARE"/>
    <s v="C-4602-1500-9-704080"/>
    <s v="C"/>
    <s v="4602"/>
    <s v="1500"/>
    <s v="9"/>
    <s v="704080"/>
    <m/>
    <m/>
    <m/>
    <m/>
    <s v="Nación"/>
    <s v="10"/>
    <s v="CSF"/>
    <x v="13"/>
    <n v="189967770"/>
    <n v="0"/>
    <n v="0"/>
    <n v="189967770"/>
    <n v="0"/>
    <n v="134550122"/>
    <n v="55417648"/>
    <n v="67723072"/>
    <n v="0"/>
    <n v="0"/>
    <n v="0"/>
  </r>
  <r>
    <s v="46-02-00-095"/>
    <s v="ICBF DIRECCIÓN REGIONAL GUAVIARE"/>
    <s v="C-4602-1500-9-704080"/>
    <s v="C"/>
    <s v="4602"/>
    <s v="1500"/>
    <s v="9"/>
    <s v="704080"/>
    <m/>
    <m/>
    <m/>
    <m/>
    <s v="Propios"/>
    <s v="27"/>
    <s v="CSF"/>
    <x v="13"/>
    <n v="1829570509"/>
    <n v="0"/>
    <n v="0"/>
    <n v="1829570509"/>
    <n v="0"/>
    <n v="631714409"/>
    <n v="1197856100"/>
    <n v="98168693"/>
    <n v="0"/>
    <n v="0"/>
    <n v="0"/>
  </r>
  <r>
    <s v="46-02-00-095"/>
    <s v="ICBF DIRECCIÓN REGIONAL GUAVIARE"/>
    <s v="C-4602-1500-10-704040"/>
    <s v="C"/>
    <s v="4602"/>
    <s v="1500"/>
    <s v="10"/>
    <s v="704040"/>
    <m/>
    <m/>
    <m/>
    <m/>
    <s v="Nación"/>
    <s v="16"/>
    <s v="CSF"/>
    <x v="14"/>
    <n v="260594280"/>
    <n v="0"/>
    <n v="0"/>
    <n v="260594280"/>
    <n v="0"/>
    <n v="0"/>
    <n v="260594280"/>
    <n v="0"/>
    <n v="0"/>
    <n v="0"/>
    <n v="0"/>
  </r>
  <r>
    <s v="46-02-00-095"/>
    <s v="ICBF DIRECCIÓN REGIONAL GUAVIARE"/>
    <s v="C-4602-1500-10-704040"/>
    <s v="C"/>
    <s v="4602"/>
    <s v="1500"/>
    <s v="10"/>
    <s v="704040"/>
    <m/>
    <m/>
    <m/>
    <m/>
    <s v="Propios"/>
    <s v="21"/>
    <s v="CSF"/>
    <x v="14"/>
    <n v="996648454"/>
    <n v="0"/>
    <n v="0"/>
    <n v="996648454"/>
    <n v="0"/>
    <n v="800029780"/>
    <n v="196618674"/>
    <n v="541206852"/>
    <n v="0"/>
    <n v="0"/>
    <n v="0"/>
  </r>
  <r>
    <s v="46-02-00-095"/>
    <s v="ICBF DIRECCIÓN REGIONAL GUAVIARE"/>
    <s v="C-4602-1500-10-704040"/>
    <s v="C"/>
    <s v="4602"/>
    <s v="1500"/>
    <s v="10"/>
    <s v="704040"/>
    <m/>
    <m/>
    <m/>
    <m/>
    <s v="Propios"/>
    <s v="27"/>
    <s v="CSF"/>
    <x v="14"/>
    <n v="1561715638"/>
    <n v="9088266"/>
    <n v="0"/>
    <n v="1570803904"/>
    <n v="0"/>
    <n v="1039934156"/>
    <n v="530869748"/>
    <n v="897138221"/>
    <n v="46610406"/>
    <n v="45574406"/>
    <n v="45574406"/>
  </r>
  <r>
    <s v="46-02-00-095"/>
    <s v="ICBF DIRECCIÓN REGIONAL GUAVIARE"/>
    <s v="C-4699-1500-1-704080"/>
    <s v="C"/>
    <s v="4699"/>
    <s v="1500"/>
    <s v="1"/>
    <s v="704080"/>
    <m/>
    <m/>
    <m/>
    <m/>
    <s v="Propios"/>
    <s v="27"/>
    <s v="CSF"/>
    <x v="13"/>
    <n v="65855918"/>
    <n v="0"/>
    <n v="0"/>
    <n v="65855918"/>
    <n v="0"/>
    <n v="46979839"/>
    <n v="18876079"/>
    <n v="43145312"/>
    <n v="0"/>
    <n v="0"/>
    <n v="0"/>
  </r>
  <r>
    <s v="46-02-00-095"/>
    <s v="ICBF DIRECCIÓN REGIONAL GUAVIARE"/>
    <s v="C-4699-1500-3-53105B"/>
    <s v="C"/>
    <s v="4699"/>
    <s v="1500"/>
    <s v="3"/>
    <s v="53105B"/>
    <m/>
    <m/>
    <m/>
    <m/>
    <s v="Propios"/>
    <s v="27"/>
    <s v="CSF"/>
    <x v="15"/>
    <n v="650879367"/>
    <n v="93236129"/>
    <n v="20000"/>
    <n v="744095496"/>
    <n v="0"/>
    <n v="444615594.5"/>
    <n v="299479901.5"/>
    <n v="387698872"/>
    <n v="8714668.1500000004"/>
    <n v="8714668.1500000004"/>
    <n v="8714668.1500000004"/>
  </r>
  <r>
    <s v="46-02-00-097"/>
    <s v="ICBF DIRECCIÓN REGIONAL VAUPÉS"/>
    <s v="A-02"/>
    <s v="A"/>
    <s v="02"/>
    <m/>
    <m/>
    <m/>
    <m/>
    <m/>
    <m/>
    <m/>
    <s v="Propios"/>
    <s v="27"/>
    <s v="CSF"/>
    <x v="3"/>
    <n v="12784468"/>
    <n v="2107000"/>
    <n v="0"/>
    <n v="14891468"/>
    <n v="0"/>
    <n v="6690035"/>
    <n v="8201433"/>
    <n v="0"/>
    <n v="0"/>
    <n v="0"/>
    <n v="0"/>
  </r>
  <r>
    <s v="46-02-00-097"/>
    <s v="ICBF DIRECCIÓN REGIONAL VAUPÉS"/>
    <s v="A-08-01"/>
    <s v="A"/>
    <s v="08"/>
    <s v="01"/>
    <m/>
    <m/>
    <m/>
    <m/>
    <m/>
    <m/>
    <s v="Propios"/>
    <s v="27"/>
    <s v="CSF"/>
    <x v="8"/>
    <n v="579400"/>
    <n v="0"/>
    <n v="0"/>
    <n v="579400"/>
    <n v="0"/>
    <n v="579400"/>
    <n v="0"/>
    <n v="0"/>
    <n v="0"/>
    <n v="0"/>
    <n v="0"/>
  </r>
  <r>
    <s v="46-02-00-097"/>
    <s v="ICBF DIRECCIÓN REGIONAL VAUPÉS"/>
    <s v="C-4602-1500-3-704050"/>
    <s v="C"/>
    <s v="4602"/>
    <s v="1500"/>
    <s v="3"/>
    <s v="704050"/>
    <m/>
    <m/>
    <m/>
    <m/>
    <s v="Propios"/>
    <s v="27"/>
    <s v="CSF"/>
    <x v="10"/>
    <n v="69984250"/>
    <n v="0"/>
    <n v="0"/>
    <n v="69984250"/>
    <n v="0"/>
    <n v="46500250"/>
    <n v="23484000"/>
    <n v="45500250"/>
    <n v="0"/>
    <n v="0"/>
    <n v="0"/>
  </r>
  <r>
    <s v="46-02-00-097"/>
    <s v="ICBF DIRECCIÓN REGIONAL VAUPÉS"/>
    <s v="C-4602-1500-5-30205B"/>
    <s v="C"/>
    <s v="4602"/>
    <s v="1500"/>
    <s v="5"/>
    <s v="30205B"/>
    <m/>
    <m/>
    <m/>
    <m/>
    <s v="Propios"/>
    <s v="27"/>
    <s v="CSF"/>
    <x v="11"/>
    <n v="3039651832"/>
    <n v="0"/>
    <n v="0"/>
    <n v="3039651832"/>
    <n v="0"/>
    <n v="381718296"/>
    <n v="2657933536"/>
    <n v="309852296"/>
    <n v="0"/>
    <n v="0"/>
    <n v="0"/>
  </r>
  <r>
    <s v="46-02-00-097"/>
    <s v="ICBF DIRECCIÓN REGIONAL VAUPÉS"/>
    <s v="C-4602-1500-9-704020"/>
    <s v="C"/>
    <s v="4602"/>
    <s v="1500"/>
    <s v="9"/>
    <s v="704020"/>
    <m/>
    <m/>
    <m/>
    <m/>
    <s v="Nación"/>
    <s v="10"/>
    <s v="CSF"/>
    <x v="12"/>
    <n v="6198794561"/>
    <n v="139799000"/>
    <n v="0"/>
    <n v="6338593561"/>
    <n v="0"/>
    <n v="139799000"/>
    <n v="6198794561"/>
    <n v="0"/>
    <n v="0"/>
    <n v="0"/>
    <n v="0"/>
  </r>
  <r>
    <s v="46-02-00-097"/>
    <s v="ICBF DIRECCIÓN REGIONAL VAUPÉS"/>
    <s v="C-4602-1500-9-704020"/>
    <s v="C"/>
    <s v="4602"/>
    <s v="1500"/>
    <s v="9"/>
    <s v="704020"/>
    <m/>
    <m/>
    <m/>
    <m/>
    <s v="Propios"/>
    <s v="20"/>
    <s v="CSF"/>
    <x v="12"/>
    <n v="528016996"/>
    <n v="0"/>
    <n v="0"/>
    <n v="528016996"/>
    <n v="0"/>
    <n v="423491139"/>
    <n v="104525857"/>
    <n v="335367797"/>
    <n v="0"/>
    <n v="0"/>
    <n v="0"/>
  </r>
  <r>
    <s v="46-02-00-097"/>
    <s v="ICBF DIRECCIÓN REGIONAL VAUPÉS"/>
    <s v="C-4602-1500-9-704020"/>
    <s v="C"/>
    <s v="4602"/>
    <s v="1500"/>
    <s v="9"/>
    <s v="704020"/>
    <m/>
    <m/>
    <m/>
    <m/>
    <s v="Propios"/>
    <s v="27"/>
    <s v="CSF"/>
    <x v="12"/>
    <n v="528137162"/>
    <n v="0"/>
    <n v="0"/>
    <n v="528137162"/>
    <n v="0"/>
    <n v="225838182"/>
    <n v="302298980"/>
    <n v="44020000"/>
    <n v="0"/>
    <n v="0"/>
    <n v="0"/>
  </r>
  <r>
    <s v="46-02-00-097"/>
    <s v="ICBF DIRECCIÓN REGIONAL VAUPÉS"/>
    <s v="C-4602-1500-9-704080"/>
    <s v="C"/>
    <s v="4602"/>
    <s v="1500"/>
    <s v="9"/>
    <s v="704080"/>
    <m/>
    <m/>
    <m/>
    <m/>
    <s v="Nación"/>
    <s v="10"/>
    <s v="CSF"/>
    <x v="13"/>
    <n v="186642770"/>
    <n v="0"/>
    <n v="0"/>
    <n v="186642770"/>
    <n v="0"/>
    <n v="126992430"/>
    <n v="59650340"/>
    <n v="120211512"/>
    <n v="0"/>
    <n v="0"/>
    <n v="0"/>
  </r>
  <r>
    <s v="46-02-00-097"/>
    <s v="ICBF DIRECCIÓN REGIONAL VAUPÉS"/>
    <s v="C-4602-1500-9-704080"/>
    <s v="C"/>
    <s v="4602"/>
    <s v="1500"/>
    <s v="9"/>
    <s v="704080"/>
    <m/>
    <m/>
    <m/>
    <m/>
    <s v="Propios"/>
    <s v="27"/>
    <s v="CSF"/>
    <x v="13"/>
    <n v="1214020344"/>
    <n v="0"/>
    <n v="0"/>
    <n v="1214020344"/>
    <n v="0"/>
    <n v="210784661"/>
    <n v="1003235683"/>
    <n v="105534363"/>
    <n v="0"/>
    <n v="0"/>
    <n v="0"/>
  </r>
  <r>
    <s v="46-02-00-097"/>
    <s v="ICBF DIRECCIÓN REGIONAL VAUPÉS"/>
    <s v="C-4602-1500-10-704040"/>
    <s v="C"/>
    <s v="4602"/>
    <s v="1500"/>
    <s v="10"/>
    <s v="704040"/>
    <m/>
    <m/>
    <m/>
    <m/>
    <s v="Propios"/>
    <s v="21"/>
    <s v="CSF"/>
    <x v="14"/>
    <n v="39885350"/>
    <n v="0"/>
    <n v="0"/>
    <n v="39885350"/>
    <n v="0"/>
    <n v="36293444"/>
    <n v="3591906"/>
    <n v="36293444"/>
    <n v="0"/>
    <n v="0"/>
    <n v="0"/>
  </r>
  <r>
    <s v="46-02-00-097"/>
    <s v="ICBF DIRECCIÓN REGIONAL VAUPÉS"/>
    <s v="C-4602-1500-10-704040"/>
    <s v="C"/>
    <s v="4602"/>
    <s v="1500"/>
    <s v="10"/>
    <s v="704040"/>
    <m/>
    <m/>
    <m/>
    <m/>
    <s v="Propios"/>
    <s v="27"/>
    <s v="CSF"/>
    <x v="14"/>
    <n v="1142273345"/>
    <n v="337956719"/>
    <n v="0"/>
    <n v="1480230064"/>
    <n v="0"/>
    <n v="1204643439"/>
    <n v="275586625"/>
    <n v="763504564"/>
    <n v="0"/>
    <n v="0"/>
    <n v="0"/>
  </r>
  <r>
    <s v="46-02-00-097"/>
    <s v="ICBF DIRECCIÓN REGIONAL VAUPÉS"/>
    <s v="C-4699-1500-1-704080"/>
    <s v="C"/>
    <s v="4699"/>
    <s v="1500"/>
    <s v="1"/>
    <s v="704080"/>
    <m/>
    <m/>
    <m/>
    <m/>
    <s v="Propios"/>
    <s v="27"/>
    <s v="CSF"/>
    <x v="13"/>
    <n v="65799024"/>
    <n v="0"/>
    <n v="0"/>
    <n v="65799024"/>
    <n v="0"/>
    <n v="46922945"/>
    <n v="18876079"/>
    <n v="43145312"/>
    <n v="0"/>
    <n v="0"/>
    <n v="0"/>
  </r>
  <r>
    <s v="46-02-00-097"/>
    <s v="ICBF DIRECCIÓN REGIONAL VAUPÉS"/>
    <s v="C-4699-1500-3-53105B"/>
    <s v="C"/>
    <s v="4699"/>
    <s v="1500"/>
    <s v="3"/>
    <s v="53105B"/>
    <m/>
    <m/>
    <m/>
    <m/>
    <s v="Propios"/>
    <s v="27"/>
    <s v="CSF"/>
    <x v="15"/>
    <n v="770711746"/>
    <n v="60588976"/>
    <n v="0"/>
    <n v="831300722"/>
    <n v="0"/>
    <n v="669730718"/>
    <n v="161570004"/>
    <n v="494393330"/>
    <n v="5314838"/>
    <n v="0"/>
    <n v="0"/>
  </r>
  <r>
    <s v="46-02-00-099"/>
    <s v="ICBF DIRECCIÓN REGIONAL VICHADA"/>
    <s v="A-02"/>
    <s v="A"/>
    <s v="02"/>
    <m/>
    <m/>
    <m/>
    <m/>
    <m/>
    <m/>
    <m/>
    <s v="Propios"/>
    <s v="27"/>
    <s v="CSF"/>
    <x v="3"/>
    <n v="16583517"/>
    <n v="16465100"/>
    <n v="0"/>
    <n v="33048617"/>
    <n v="0"/>
    <n v="6690035"/>
    <n v="26358582"/>
    <n v="0"/>
    <n v="0"/>
    <n v="0"/>
    <n v="0"/>
  </r>
  <r>
    <s v="46-02-00-099"/>
    <s v="ICBF DIRECCIÓN REGIONAL VICHADA"/>
    <s v="A-08-01"/>
    <s v="A"/>
    <s v="08"/>
    <s v="01"/>
    <m/>
    <m/>
    <m/>
    <m/>
    <m/>
    <m/>
    <s v="Propios"/>
    <s v="27"/>
    <s v="CSF"/>
    <x v="8"/>
    <n v="6910136"/>
    <n v="0"/>
    <n v="0"/>
    <n v="6910136"/>
    <n v="0"/>
    <n v="6910136"/>
    <n v="0"/>
    <n v="0"/>
    <n v="0"/>
    <n v="0"/>
    <n v="0"/>
  </r>
  <r>
    <s v="46-02-00-099"/>
    <s v="ICBF DIRECCIÓN REGIONAL VICHADA"/>
    <s v="C-4602-1500-3-704050"/>
    <s v="C"/>
    <s v="4602"/>
    <s v="1500"/>
    <s v="3"/>
    <s v="704050"/>
    <m/>
    <m/>
    <m/>
    <m/>
    <s v="Propios"/>
    <s v="27"/>
    <s v="CSF"/>
    <x v="10"/>
    <n v="164375250"/>
    <n v="0"/>
    <n v="0"/>
    <n v="164375250"/>
    <n v="0"/>
    <n v="125776000"/>
    <n v="38599250"/>
    <n v="122776000"/>
    <n v="0"/>
    <n v="0"/>
    <n v="0"/>
  </r>
  <r>
    <s v="46-02-00-099"/>
    <s v="ICBF DIRECCIÓN REGIONAL VICHADA"/>
    <s v="C-4602-1500-5-30205B"/>
    <s v="C"/>
    <s v="4602"/>
    <s v="1500"/>
    <s v="5"/>
    <s v="30205B"/>
    <m/>
    <m/>
    <m/>
    <m/>
    <s v="Propios"/>
    <s v="27"/>
    <s v="CSF"/>
    <x v="11"/>
    <n v="8324867900"/>
    <n v="0"/>
    <n v="0"/>
    <n v="8324867900"/>
    <n v="0"/>
    <n v="61272000"/>
    <n v="8263595900"/>
    <n v="0"/>
    <n v="0"/>
    <n v="0"/>
    <n v="0"/>
  </r>
  <r>
    <s v="46-02-00-099"/>
    <s v="ICBF DIRECCIÓN REGIONAL VICHADA"/>
    <s v="C-4602-1500-9-704020"/>
    <s v="C"/>
    <s v="4602"/>
    <s v="1500"/>
    <s v="9"/>
    <s v="704020"/>
    <m/>
    <m/>
    <m/>
    <m/>
    <s v="Nación"/>
    <s v="10"/>
    <s v="CSF"/>
    <x v="12"/>
    <n v="11361564823"/>
    <n v="51149543"/>
    <n v="0"/>
    <n v="11412714366"/>
    <n v="0"/>
    <n v="1014404134"/>
    <n v="10398310232"/>
    <n v="1014404134"/>
    <n v="0"/>
    <n v="0"/>
    <n v="0"/>
  </r>
  <r>
    <s v="46-02-00-099"/>
    <s v="ICBF DIRECCIÓN REGIONAL VICHADA"/>
    <s v="C-4602-1500-9-704020"/>
    <s v="C"/>
    <s v="4602"/>
    <s v="1500"/>
    <s v="9"/>
    <s v="704020"/>
    <m/>
    <m/>
    <m/>
    <m/>
    <s v="Propios"/>
    <s v="20"/>
    <s v="CSF"/>
    <x v="12"/>
    <n v="553809365"/>
    <n v="0"/>
    <n v="0"/>
    <n v="553809365"/>
    <n v="0"/>
    <n v="395270656"/>
    <n v="158538709"/>
    <n v="260396080"/>
    <n v="0"/>
    <n v="0"/>
    <n v="0"/>
  </r>
  <r>
    <s v="46-02-00-099"/>
    <s v="ICBF DIRECCIÓN REGIONAL VICHADA"/>
    <s v="C-4602-1500-9-704020"/>
    <s v="C"/>
    <s v="4602"/>
    <s v="1500"/>
    <s v="9"/>
    <s v="704020"/>
    <m/>
    <m/>
    <m/>
    <m/>
    <s v="Propios"/>
    <s v="27"/>
    <s v="CSF"/>
    <x v="12"/>
    <n v="2929908282"/>
    <n v="0"/>
    <n v="0"/>
    <n v="2929908282"/>
    <n v="0"/>
    <n v="253005350"/>
    <n v="2676902932"/>
    <n v="71187168"/>
    <n v="0"/>
    <n v="0"/>
    <n v="0"/>
  </r>
  <r>
    <s v="46-02-00-099"/>
    <s v="ICBF DIRECCIÓN REGIONAL VICHADA"/>
    <s v="C-4602-1500-9-704080"/>
    <s v="C"/>
    <s v="4602"/>
    <s v="1500"/>
    <s v="9"/>
    <s v="704080"/>
    <m/>
    <m/>
    <m/>
    <m/>
    <s v="Nación"/>
    <s v="10"/>
    <s v="CSF"/>
    <x v="13"/>
    <n v="1110791901"/>
    <n v="0"/>
    <n v="0"/>
    <n v="1110791901"/>
    <n v="0"/>
    <n v="136268045"/>
    <n v="974523856"/>
    <n v="119231499"/>
    <n v="0"/>
    <n v="0"/>
    <n v="0"/>
  </r>
  <r>
    <s v="46-02-00-099"/>
    <s v="ICBF DIRECCIÓN REGIONAL VICHADA"/>
    <s v="C-4602-1500-9-704080"/>
    <s v="C"/>
    <s v="4602"/>
    <s v="1500"/>
    <s v="9"/>
    <s v="704080"/>
    <m/>
    <m/>
    <m/>
    <m/>
    <s v="Propios"/>
    <s v="27"/>
    <s v="CSF"/>
    <x v="13"/>
    <n v="1435265311"/>
    <n v="0"/>
    <n v="0"/>
    <n v="1435265311"/>
    <n v="0"/>
    <n v="47533584"/>
    <n v="1387731727"/>
    <n v="35593584"/>
    <n v="0"/>
    <n v="0"/>
    <n v="0"/>
  </r>
  <r>
    <s v="46-02-00-099"/>
    <s v="ICBF DIRECCIÓN REGIONAL VICHADA"/>
    <s v="C-4602-1500-10-704040"/>
    <s v="C"/>
    <s v="4602"/>
    <s v="1500"/>
    <s v="10"/>
    <s v="704040"/>
    <m/>
    <m/>
    <m/>
    <m/>
    <s v="Propios"/>
    <s v="27"/>
    <s v="CSF"/>
    <x v="14"/>
    <n v="1843440310"/>
    <n v="92738021"/>
    <n v="0"/>
    <n v="1936178331"/>
    <n v="0"/>
    <n v="1650157053"/>
    <n v="286021278"/>
    <n v="1242395405"/>
    <n v="2932933"/>
    <n v="2932933"/>
    <n v="2932933"/>
  </r>
  <r>
    <s v="46-02-00-099"/>
    <s v="ICBF DIRECCIÓN REGIONAL VICHADA"/>
    <s v="C-4699-1500-1-704080"/>
    <s v="C"/>
    <s v="4699"/>
    <s v="1500"/>
    <s v="1"/>
    <s v="704080"/>
    <m/>
    <m/>
    <m/>
    <m/>
    <s v="Propios"/>
    <s v="27"/>
    <s v="CSF"/>
    <x v="13"/>
    <n v="66186597"/>
    <n v="0"/>
    <n v="0"/>
    <n v="66186597"/>
    <n v="0"/>
    <n v="47310518"/>
    <n v="18876079"/>
    <n v="44427232"/>
    <n v="0"/>
    <n v="0"/>
    <n v="0"/>
  </r>
  <r>
    <s v="46-02-00-099"/>
    <s v="ICBF DIRECCIÓN REGIONAL VICHADA"/>
    <s v="C-4699-1500-3-53105B"/>
    <s v="C"/>
    <s v="4699"/>
    <s v="1500"/>
    <s v="3"/>
    <s v="53105B"/>
    <m/>
    <m/>
    <m/>
    <m/>
    <s v="Propios"/>
    <s v="27"/>
    <s v="CSF"/>
    <x v="15"/>
    <n v="740958023"/>
    <n v="131694111"/>
    <n v="0"/>
    <n v="872652134"/>
    <n v="0"/>
    <n v="808700405"/>
    <n v="63951729"/>
    <n v="389048604"/>
    <n v="14622800"/>
    <n v="14622800"/>
    <n v="14622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1F45A4-2203-4044-AE10-8FCEA9422AA0}" name="TablaDinámica3" cacheId="9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1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8">
        <item x="11"/>
        <item x="15"/>
        <item x="12"/>
        <item x="14"/>
        <item x="10"/>
        <item x="13"/>
        <item x="16"/>
        <item x="3"/>
        <item x="1"/>
        <item x="9"/>
        <item x="8"/>
        <item x="5"/>
        <item x="4"/>
        <item x="7"/>
        <item x="2"/>
        <item x="0"/>
        <item x="6"/>
        <item t="default"/>
      </items>
    </pivotField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1">
    <field x="15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D24" totalsRowCount="1">
  <autoFilter ref="A5:D23" xr:uid="{9D8F5459-1FAE-4CA5-B1DB-FA5A1A56DC56}"/>
  <tableColumns count="4">
    <tableColumn id="1" xr3:uid="{06060077-1E62-46BA-B9CF-6979C4720F7B}" name="Etiquetas de fila" dataDxfId="23" totalsRowDxfId="22"/>
    <tableColumn id="2" xr3:uid="{49B82C10-8F1A-4051-ACB7-1E8E2B9C42E8}" name="APR. VIGENTE - ENERO" dataDxfId="21" totalsRowDxfId="20" dataCellStyle="Millares"/>
    <tableColumn id="7" xr3:uid="{2B9BD9E9-9BBD-4554-8F3C-0D71A76734BC}" name="APR. VIGENTE - FEBRERO2" dataDxfId="19" totalsRowDxfId="18" dataCellStyle="Millares"/>
    <tableColumn id="4" xr3:uid="{CF2D1DE3-0ECF-45B9-90AC-F6A027131E17}" name="DIFERENCIA" dataDxfId="17" totalsRowDxfId="16">
      <calculatedColumnFormula>+Tabla2[[#This Row],[APR. VIGENTE - FEBRERO2]]-#REF!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I41" totalsRowCount="1" headerRowDxfId="15">
  <autoFilter ref="A5:I40" xr:uid="{5AA975B6-9576-4467-AD81-7688E40AB0D8}"/>
  <tableColumns count="9">
    <tableColumn id="1" xr3:uid="{A69C8DA0-0C1A-487C-8AA0-5F2CFF66C793}" name="COD_REGIONAL" dataDxfId="14" totalsRowDxfId="13"/>
    <tableColumn id="2" xr3:uid="{1CB6469A-9060-424D-86A3-69C70A921641}" name="REGIONAL"/>
    <tableColumn id="3" xr3:uid="{43E6E9E5-FE41-45C5-A828-7728DFE55555}" name="ASIGNADO" dataDxfId="12" totalsRowDxfId="11" dataCellStyle="Millares">
      <calculatedColumnFormula>SUMIFS(Detalle!T$1:T$486,Detalle!A$1:A$486,Presupuesto_Regional!A6)</calculatedColumnFormula>
    </tableColumn>
    <tableColumn id="7" xr3:uid="{125705B7-EE7F-4833-B68D-5C67653C1EEE}" name="ASIGNADO2" dataDxfId="10" totalsRowDxfId="9" dataCellStyle="Millares"/>
    <tableColumn id="4" xr3:uid="{47A6D7B1-6607-4E32-B0CA-1D8DC69E3B80}" name="APROPIACION ENERO" dataDxfId="8" totalsRowDxfId="7" dataCellStyle="Millares"/>
    <tableColumn id="5" xr3:uid="{AA02E89F-C290-4662-AECD-4BEE0AD815AF}" name="APROPIACIÓN FEBRERO" totalsRowDxfId="6" dataCellStyle="Millares"/>
    <tableColumn id="6" xr3:uid="{23E0A779-72FB-4560-A0C3-A07499E3C464}" name="DIFERENCIA" dataDxfId="5" totalsRowDxfId="4">
      <calculatedColumnFormula>+Tabla1[[#This Row],[APROPIACIÓN FEBRERO]]-Tabla1[[#This Row],[APROPIACION ENERO]]</calculatedColumnFormula>
    </tableColumn>
    <tableColumn id="10" xr3:uid="{34632373-91A7-4A46-994D-B4CA589382F9}" name="APROPIACIÓN FEBRERO2" dataDxfId="3" totalsRowDxfId="2" dataCellStyle="Millares"/>
    <tableColumn id="11" xr3:uid="{0A7309B5-0394-44FB-A438-E0D715D9BBBA}" name="DIFERENCIA2" dataDxfId="1" totalsRowDxfId="0" dataCellStyle="Millares">
      <calculatedColumnFormula>+Tabla1[[#This Row],[APROPIACIÓN FEBRERO2]]-Tabla1[[#This Row],[APROPIACION ENERO]]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D26"/>
  <sheetViews>
    <sheetView topLeftCell="A3" workbookViewId="0">
      <selection activeCell="G11" sqref="G11"/>
    </sheetView>
  </sheetViews>
  <sheetFormatPr baseColWidth="10" defaultRowHeight="15" x14ac:dyDescent="0.25"/>
  <cols>
    <col min="1" max="1" width="53.140625" style="11" customWidth="1"/>
    <col min="2" max="2" width="32.140625" style="10" customWidth="1"/>
    <col min="3" max="3" width="22.28515625" customWidth="1"/>
    <col min="4" max="4" width="20.42578125" bestFit="1" customWidth="1"/>
  </cols>
  <sheetData>
    <row r="1" spans="1:4" ht="22.5" x14ac:dyDescent="0.3">
      <c r="A1" s="4" t="s">
        <v>132</v>
      </c>
    </row>
    <row r="2" spans="1:4" ht="15.75" x14ac:dyDescent="0.25">
      <c r="A2" s="5" t="s">
        <v>133</v>
      </c>
    </row>
    <row r="3" spans="1:4" x14ac:dyDescent="0.25">
      <c r="A3" s="6" t="s">
        <v>184</v>
      </c>
    </row>
    <row r="5" spans="1:4" x14ac:dyDescent="0.25">
      <c r="A5" s="11" t="s">
        <v>130</v>
      </c>
      <c r="B5" s="10" t="s">
        <v>148</v>
      </c>
      <c r="C5" s="16" t="s">
        <v>185</v>
      </c>
      <c r="D5" s="16" t="s">
        <v>140</v>
      </c>
    </row>
    <row r="6" spans="1:4" ht="45" x14ac:dyDescent="0.25">
      <c r="A6" s="12" t="s">
        <v>53</v>
      </c>
      <c r="B6" s="10">
        <v>400000000000</v>
      </c>
      <c r="C6" s="10">
        <f>SUMIF(Detalle!$P:$P,$A6,Detalle!$T:$T)</f>
        <v>400000000000</v>
      </c>
      <c r="D6" s="15">
        <f>+Tabla2[[#This Row],[APR. VIGENTE - FEBRERO2]]-Tabla2[[#This Row],[APR. VIGENTE - ENERO]]</f>
        <v>0</v>
      </c>
    </row>
    <row r="7" spans="1:4" ht="30" x14ac:dyDescent="0.25">
      <c r="A7" s="12" t="s">
        <v>63</v>
      </c>
      <c r="B7" s="10">
        <v>399459141968</v>
      </c>
      <c r="C7" s="10">
        <f>SUMIF(Detalle!$P:$P,$A7,Detalle!$T:$T)</f>
        <v>398781782537</v>
      </c>
      <c r="D7" s="15">
        <f>+Tabla2[[#This Row],[APR. VIGENTE - FEBRERO2]]-Tabla2[[#This Row],[APR. VIGENTE - ENERO]]</f>
        <v>-677359431</v>
      </c>
    </row>
    <row r="8" spans="1:4" ht="60" x14ac:dyDescent="0.25">
      <c r="A8" s="12" t="s">
        <v>56</v>
      </c>
      <c r="B8" s="10">
        <v>6125367459575</v>
      </c>
      <c r="C8" s="10">
        <f>SUMIF(Detalle!$P:$P,$A8,Detalle!$T:$T)</f>
        <v>6125367459575</v>
      </c>
      <c r="D8" s="15">
        <f>+Tabla2[[#This Row],[APR. VIGENTE - FEBRERO2]]-Tabla2[[#This Row],[APR. VIGENTE - ENERO]]</f>
        <v>0</v>
      </c>
    </row>
    <row r="9" spans="1:4" ht="30" x14ac:dyDescent="0.25">
      <c r="A9" s="12" t="s">
        <v>60</v>
      </c>
      <c r="B9" s="10">
        <v>1386704771362</v>
      </c>
      <c r="C9" s="10">
        <f>SUMIF(Detalle!$P:$P,$A9,Detalle!$T:$T)</f>
        <v>1396138471812</v>
      </c>
      <c r="D9" s="15">
        <f>+Tabla2[[#This Row],[APR. VIGENTE - FEBRERO2]]-Tabla2[[#This Row],[APR. VIGENTE - ENERO]]</f>
        <v>9433700450</v>
      </c>
    </row>
    <row r="10" spans="1:4" ht="45" x14ac:dyDescent="0.25">
      <c r="A10" s="12" t="s">
        <v>50</v>
      </c>
      <c r="B10" s="10">
        <v>20000000000</v>
      </c>
      <c r="C10" s="10">
        <f>SUMIF(Detalle!$P:$P,$A10,Detalle!$T:$T)</f>
        <v>20000000000</v>
      </c>
      <c r="D10" s="15">
        <f>+Tabla2[[#This Row],[APR. VIGENTE - FEBRERO2]]-Tabla2[[#This Row],[APR. VIGENTE - ENERO]]</f>
        <v>0</v>
      </c>
    </row>
    <row r="11" spans="1:4" ht="45" x14ac:dyDescent="0.25">
      <c r="A11" s="14" t="s">
        <v>58</v>
      </c>
      <c r="B11" s="10">
        <v>994043331045</v>
      </c>
      <c r="C11" s="10">
        <f>SUMIF(Detalle!$P:$P,$A11,Detalle!$T:$T)</f>
        <v>994043331045</v>
      </c>
      <c r="D11" s="15">
        <f>+Tabla2[[#This Row],[APR. VIGENTE - FEBRERO2]]-Tabla2[[#This Row],[APR. VIGENTE - ENERO]]</f>
        <v>0</v>
      </c>
    </row>
    <row r="12" spans="1:4" x14ac:dyDescent="0.25">
      <c r="A12" s="12" t="s">
        <v>147</v>
      </c>
      <c r="B12" s="10">
        <v>27824859</v>
      </c>
      <c r="C12" s="10">
        <f>SUMIF(Detalle!$P:$P,$A12,Detalle!$T:$T)</f>
        <v>677824859</v>
      </c>
      <c r="D12" s="15">
        <f>+Tabla2[[#This Row],[APR. VIGENTE - FEBRERO2]]-Tabla2[[#This Row],[APR. VIGENTE - ENERO]]</f>
        <v>650000000</v>
      </c>
    </row>
    <row r="13" spans="1:4" x14ac:dyDescent="0.25">
      <c r="A13" s="12" t="s">
        <v>35</v>
      </c>
      <c r="B13" s="10">
        <v>46731961400</v>
      </c>
      <c r="C13" s="10">
        <f>SUMIF(Detalle!$P:$P,$A13,Detalle!$T:$T)</f>
        <v>46731961400</v>
      </c>
      <c r="D13" s="15">
        <f>+Tabla2[[#This Row],[APR. VIGENTE - FEBRERO2]]-Tabla2[[#This Row],[APR. VIGENTE - ENERO]]</f>
        <v>0</v>
      </c>
    </row>
    <row r="14" spans="1:4" x14ac:dyDescent="0.25">
      <c r="A14" s="12" t="s">
        <v>31</v>
      </c>
      <c r="B14" s="10">
        <v>220735470000</v>
      </c>
      <c r="C14" s="10">
        <f>SUMIF(Detalle!$P:$P,$A14,Detalle!$T:$T)</f>
        <v>220735470000</v>
      </c>
      <c r="D14" s="15">
        <f>+Tabla2[[#This Row],[APR. VIGENTE - FEBRERO2]]-Tabla2[[#This Row],[APR. VIGENTE - ENERO]]</f>
        <v>0</v>
      </c>
    </row>
    <row r="15" spans="1:4" x14ac:dyDescent="0.25">
      <c r="A15" s="12" t="s">
        <v>47</v>
      </c>
      <c r="B15" s="10">
        <v>23294824198</v>
      </c>
      <c r="C15" s="10">
        <f>SUMIF(Detalle!$P:$P,$A15,Detalle!$T:$T)</f>
        <v>23294824198</v>
      </c>
      <c r="D15" s="15">
        <f>+Tabla2[[#This Row],[APR. VIGENTE - FEBRERO2]]-Tabla2[[#This Row],[APR. VIGENTE - ENERO]]</f>
        <v>0</v>
      </c>
    </row>
    <row r="16" spans="1:4" x14ac:dyDescent="0.25">
      <c r="A16" s="12" t="s">
        <v>45</v>
      </c>
      <c r="B16" s="10">
        <v>4842518267</v>
      </c>
      <c r="C16" s="10">
        <f>SUMIF(Detalle!$P:$P,$A16,Detalle!$T:$T)</f>
        <v>4842518267</v>
      </c>
      <c r="D16" s="15">
        <f>+Tabla2[[#This Row],[APR. VIGENTE - FEBRERO2]]-Tabla2[[#This Row],[APR. VIGENTE - ENERO]]</f>
        <v>0</v>
      </c>
    </row>
    <row r="17" spans="1:4" ht="30" x14ac:dyDescent="0.25">
      <c r="A17" s="12" t="s">
        <v>39</v>
      </c>
      <c r="B17" s="10">
        <v>5502000000</v>
      </c>
      <c r="C17" s="10">
        <f>SUMIF(Detalle!$P:$P,$A17,Detalle!$T:$T)</f>
        <v>5502000000</v>
      </c>
      <c r="D17" s="15">
        <f>+Tabla2[[#This Row],[APR. VIGENTE - FEBRERO2]]-Tabla2[[#This Row],[APR. VIGENTE - ENERO]]</f>
        <v>0</v>
      </c>
    </row>
    <row r="18" spans="1:4" x14ac:dyDescent="0.25">
      <c r="A18" s="12" t="s">
        <v>37</v>
      </c>
      <c r="B18" s="10">
        <v>105525916</v>
      </c>
      <c r="C18" s="10">
        <f>SUMIF(Detalle!$P:$P,$A18,Detalle!$T:$T)</f>
        <v>105525916</v>
      </c>
      <c r="D18" s="15">
        <f>+Tabla2[[#This Row],[APR. VIGENTE - FEBRERO2]]-Tabla2[[#This Row],[APR. VIGENTE - ENERO]]</f>
        <v>0</v>
      </c>
    </row>
    <row r="19" spans="1:4" x14ac:dyDescent="0.25">
      <c r="A19" s="12" t="s">
        <v>43</v>
      </c>
      <c r="B19" s="10">
        <v>79730600</v>
      </c>
      <c r="C19" s="10">
        <f>SUMIF(Detalle!$P:$P,$A19,Detalle!$T:$T)</f>
        <v>79730600</v>
      </c>
      <c r="D19" s="15">
        <f>+Tabla2[[#This Row],[APR. VIGENTE - FEBRERO2]]-Tabla2[[#This Row],[APR. VIGENTE - ENERO]]</f>
        <v>0</v>
      </c>
    </row>
    <row r="20" spans="1:4" ht="30" x14ac:dyDescent="0.25">
      <c r="A20" s="12" t="s">
        <v>33</v>
      </c>
      <c r="B20" s="10">
        <v>52057310000</v>
      </c>
      <c r="C20" s="10">
        <f>SUMIF(Detalle!$P:$P,$A20,Detalle!$T:$T)</f>
        <v>52057310000</v>
      </c>
      <c r="D20" s="15">
        <f>+Tabla2[[#This Row],[APR. VIGENTE - FEBRERO2]]-Tabla2[[#This Row],[APR. VIGENTE - ENERO]]</f>
        <v>0</v>
      </c>
    </row>
    <row r="21" spans="1:4" x14ac:dyDescent="0.25">
      <c r="A21" s="12" t="s">
        <v>29</v>
      </c>
      <c r="B21" s="10">
        <v>637201550000</v>
      </c>
      <c r="C21" s="10">
        <f>SUMIF(Detalle!$P:$P,$A21,Detalle!$T:$T)</f>
        <v>637201550000</v>
      </c>
      <c r="D21" s="15">
        <f>+Tabla2[[#This Row],[APR. VIGENTE - FEBRERO2]]-Tabla2[[#This Row],[APR. VIGENTE - ENERO]]</f>
        <v>0</v>
      </c>
    </row>
    <row r="22" spans="1:4" x14ac:dyDescent="0.25">
      <c r="A22" s="12" t="s">
        <v>41</v>
      </c>
      <c r="B22" s="10">
        <v>6937250286</v>
      </c>
      <c r="C22" s="10">
        <f>SUMIF(Detalle!$P:$P,$A22,Detalle!$T:$T)</f>
        <v>6937250286</v>
      </c>
      <c r="D22" s="15">
        <f>+Tabla2[[#This Row],[APR. VIGENTE - FEBRERO2]]-Tabla2[[#This Row],[APR. VIGENTE - ENERO]]</f>
        <v>0</v>
      </c>
    </row>
    <row r="23" spans="1:4" x14ac:dyDescent="0.25">
      <c r="A23" s="12" t="s">
        <v>131</v>
      </c>
      <c r="B23" s="10">
        <v>10323090669476</v>
      </c>
      <c r="C23" s="10">
        <f>SUBTOTAL(109,C6:C22)</f>
        <v>10332497010495</v>
      </c>
      <c r="D23" s="15">
        <f>SUBTOTAL(109,D6:D22)</f>
        <v>9406341019</v>
      </c>
    </row>
    <row r="24" spans="1:4" x14ac:dyDescent="0.25">
      <c r="A24" s="12"/>
      <c r="B24" s="26"/>
      <c r="C24" s="26"/>
      <c r="D24" s="15"/>
    </row>
    <row r="25" spans="1:4" x14ac:dyDescent="0.25">
      <c r="C25" s="24"/>
      <c r="D25" s="24"/>
    </row>
    <row r="26" spans="1:4" x14ac:dyDescent="0.25">
      <c r="C26" s="3"/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I43"/>
  <sheetViews>
    <sheetView topLeftCell="B1" workbookViewId="0">
      <selection activeCell="I7" sqref="I7"/>
    </sheetView>
  </sheetViews>
  <sheetFormatPr baseColWidth="10" defaultRowHeight="15" x14ac:dyDescent="0.25"/>
  <cols>
    <col min="1" max="1" width="16.5703125" style="1" customWidth="1"/>
    <col min="2" max="2" width="55.7109375" customWidth="1"/>
    <col min="3" max="3" width="27.42578125" customWidth="1"/>
    <col min="4" max="4" width="25" customWidth="1"/>
    <col min="5" max="5" width="24.7109375" customWidth="1"/>
    <col min="6" max="6" width="23.85546875" customWidth="1"/>
    <col min="7" max="7" width="22.42578125" customWidth="1"/>
    <col min="8" max="8" width="23.85546875" customWidth="1"/>
    <col min="9" max="9" width="21.5703125" bestFit="1" customWidth="1"/>
  </cols>
  <sheetData>
    <row r="1" spans="1:9" ht="22.5" x14ac:dyDescent="0.3">
      <c r="A1" s="4" t="s">
        <v>132</v>
      </c>
    </row>
    <row r="2" spans="1:9" ht="15.75" x14ac:dyDescent="0.25">
      <c r="A2" s="5" t="s">
        <v>133</v>
      </c>
    </row>
    <row r="3" spans="1:9" x14ac:dyDescent="0.25">
      <c r="A3" s="6" t="s">
        <v>182</v>
      </c>
    </row>
    <row r="4" spans="1:9" x14ac:dyDescent="0.25">
      <c r="A4" s="6"/>
    </row>
    <row r="5" spans="1:9" ht="30.75" customHeight="1" x14ac:dyDescent="0.25">
      <c r="A5" s="7" t="s">
        <v>137</v>
      </c>
      <c r="B5" s="8" t="s">
        <v>134</v>
      </c>
      <c r="C5" s="8" t="s">
        <v>135</v>
      </c>
      <c r="D5" s="8" t="s">
        <v>141</v>
      </c>
      <c r="E5" s="8" t="s">
        <v>136</v>
      </c>
      <c r="F5" s="13" t="s">
        <v>139</v>
      </c>
      <c r="G5" s="13" t="s">
        <v>140</v>
      </c>
      <c r="H5" s="13" t="s">
        <v>187</v>
      </c>
      <c r="I5" s="13" t="s">
        <v>149</v>
      </c>
    </row>
    <row r="6" spans="1:9" x14ac:dyDescent="0.25">
      <c r="A6" s="1" t="s">
        <v>23</v>
      </c>
      <c r="B6" t="str">
        <f>VLOOKUP(A6,Detalle!$A2:$B486,2,0)</f>
        <v>ICBF SEDE DE LA DIRECCION GENERAL</v>
      </c>
      <c r="C6" s="2">
        <f>SUMIFS(Detalle!T$1:T$486,Detalle!A$1:A$486,Presupuesto_Regional!A6)</f>
        <v>2237300725464</v>
      </c>
      <c r="D6" s="2">
        <v>2237300725464</v>
      </c>
      <c r="E6" s="2">
        <v>2237300725464</v>
      </c>
      <c r="F6" s="2">
        <v>2316956780321</v>
      </c>
      <c r="G6" s="3">
        <f>+Tabla1[[#This Row],[APROPIACIÓN FEBRERO]]-Tabla1[[#This Row],[APROPIACION ENERO]]</f>
        <v>79656054857</v>
      </c>
      <c r="H6" s="2">
        <v>2316956780321</v>
      </c>
      <c r="I6" s="2">
        <f>+Tabla1[[#This Row],[APROPIACIÓN FEBRERO2]]-Tabla1[[#This Row],[APROPIACION ENERO]]</f>
        <v>79656054857</v>
      </c>
    </row>
    <row r="7" spans="1:9" x14ac:dyDescent="0.25">
      <c r="A7" s="1" t="s">
        <v>64</v>
      </c>
      <c r="B7" t="str">
        <f>VLOOKUP(A7,Detalle!$A3:$B486,2,0)</f>
        <v>ICBF DIRECCIÓN REGIONAL ANTIOQUIA</v>
      </c>
      <c r="C7" s="2">
        <f>SUMIFS(Detalle!T$1:T$486,Detalle!A$1:A$486,Presupuesto_Regional!A7)</f>
        <v>702153901253</v>
      </c>
      <c r="D7" s="2">
        <v>702153901253</v>
      </c>
      <c r="E7" s="2">
        <v>702153901253</v>
      </c>
      <c r="F7" s="2">
        <v>650549543520</v>
      </c>
      <c r="G7" s="3">
        <f>+Tabla1[[#This Row],[APROPIACIÓN FEBRERO]]-Tabla1[[#This Row],[APROPIACION ENERO]]</f>
        <v>-51604357733</v>
      </c>
      <c r="H7" s="2">
        <v>650549543520</v>
      </c>
      <c r="I7" s="2">
        <f>+Tabla1[[#This Row],[APROPIACIÓN FEBRERO2]]-Tabla1[[#This Row],[APROPIACION ENERO]]</f>
        <v>-51604357733</v>
      </c>
    </row>
    <row r="8" spans="1:9" x14ac:dyDescent="0.25">
      <c r="A8" s="1" t="s">
        <v>66</v>
      </c>
      <c r="B8" t="str">
        <f>VLOOKUP(A8,Detalle!$A4:$B487,2,0)</f>
        <v>ICBF DIRECCIÓN REGIONAL ATLANTICO</v>
      </c>
      <c r="C8" s="2">
        <f>SUMIFS(Detalle!T$1:T$486,Detalle!A$1:A$486,Presupuesto_Regional!A8)</f>
        <v>394121396566</v>
      </c>
      <c r="D8" s="2">
        <v>394121396566</v>
      </c>
      <c r="E8" s="2">
        <v>394121396566</v>
      </c>
      <c r="F8" s="2">
        <v>374088497541</v>
      </c>
      <c r="G8" s="3">
        <f>+Tabla1[[#This Row],[APROPIACIÓN FEBRERO]]-Tabla1[[#This Row],[APROPIACION ENERO]]</f>
        <v>-20032899025</v>
      </c>
      <c r="H8" s="2">
        <v>374088497541</v>
      </c>
      <c r="I8" s="2">
        <f>+Tabla1[[#This Row],[APROPIACIÓN FEBRERO2]]-Tabla1[[#This Row],[APROPIACION ENERO]]</f>
        <v>-20032899025</v>
      </c>
    </row>
    <row r="9" spans="1:9" x14ac:dyDescent="0.25">
      <c r="A9" s="1" t="s">
        <v>68</v>
      </c>
      <c r="B9" t="str">
        <f>VLOOKUP(A9,Detalle!$A5:$B488,2,0)</f>
        <v>ICBF DIRECCIÓN REGIONAL BOGOTA</v>
      </c>
      <c r="C9" s="2">
        <f>SUMIFS(Detalle!T$1:T$486,Detalle!A$1:A$486,Presupuesto_Regional!A9)</f>
        <v>559508570710</v>
      </c>
      <c r="D9" s="2">
        <v>559508570710</v>
      </c>
      <c r="E9" s="2">
        <v>559508570710</v>
      </c>
      <c r="F9" s="2">
        <v>557715154650</v>
      </c>
      <c r="G9" s="3">
        <f>+Tabla1[[#This Row],[APROPIACIÓN FEBRERO]]-Tabla1[[#This Row],[APROPIACION ENERO]]</f>
        <v>-1793416060</v>
      </c>
      <c r="H9" s="2">
        <v>557715154650</v>
      </c>
      <c r="I9" s="2">
        <f>+Tabla1[[#This Row],[APROPIACIÓN FEBRERO2]]-Tabla1[[#This Row],[APROPIACION ENERO]]</f>
        <v>-1793416060</v>
      </c>
    </row>
    <row r="10" spans="1:9" x14ac:dyDescent="0.25">
      <c r="A10" s="1" t="s">
        <v>70</v>
      </c>
      <c r="B10" t="str">
        <f>VLOOKUP(A10,Detalle!$A6:$B489,2,0)</f>
        <v>ICBF DIRECCIÓN REGIONAL BOLIVAR</v>
      </c>
      <c r="C10" s="2">
        <f>SUMIFS(Detalle!T$1:T$486,Detalle!A$1:A$486,Presupuesto_Regional!A10)</f>
        <v>472155742295</v>
      </c>
      <c r="D10" s="2">
        <v>472155742295</v>
      </c>
      <c r="E10" s="2">
        <v>472155742295</v>
      </c>
      <c r="F10" s="2">
        <v>472044914070</v>
      </c>
      <c r="G10" s="3">
        <f>+Tabla1[[#This Row],[APROPIACIÓN FEBRERO]]-Tabla1[[#This Row],[APROPIACION ENERO]]</f>
        <v>-110828225</v>
      </c>
      <c r="H10" s="2">
        <v>472044914070</v>
      </c>
      <c r="I10" s="2">
        <f>+Tabla1[[#This Row],[APROPIACIÓN FEBRERO2]]-Tabla1[[#This Row],[APROPIACION ENERO]]</f>
        <v>-110828225</v>
      </c>
    </row>
    <row r="11" spans="1:9" x14ac:dyDescent="0.25">
      <c r="A11" s="1" t="s">
        <v>72</v>
      </c>
      <c r="B11" t="str">
        <f>VLOOKUP(A11,Detalle!$A7:$B490,2,0)</f>
        <v xml:space="preserve">ICBF DIRECCIÓN REGIONAL BOYACÁ </v>
      </c>
      <c r="C11" s="2">
        <f>SUMIFS(Detalle!T$1:T$486,Detalle!A$1:A$486,Presupuesto_Regional!A11)</f>
        <v>185609059142</v>
      </c>
      <c r="D11" s="2">
        <v>185609059142</v>
      </c>
      <c r="E11" s="2">
        <v>185609059142</v>
      </c>
      <c r="F11" s="2">
        <v>185568005182</v>
      </c>
      <c r="G11" s="3">
        <f>+Tabla1[[#This Row],[APROPIACIÓN FEBRERO]]-Tabla1[[#This Row],[APROPIACION ENERO]]</f>
        <v>-41053960</v>
      </c>
      <c r="H11" s="2">
        <v>185568005182</v>
      </c>
      <c r="I11" s="2">
        <f>+Tabla1[[#This Row],[APROPIACIÓN FEBRERO2]]-Tabla1[[#This Row],[APROPIACION ENERO]]</f>
        <v>-41053960</v>
      </c>
    </row>
    <row r="12" spans="1:9" x14ac:dyDescent="0.25">
      <c r="A12" s="1" t="s">
        <v>74</v>
      </c>
      <c r="B12" t="str">
        <f>VLOOKUP(A12,Detalle!$A8:$B491,2,0)</f>
        <v>ICBF DIRECCIÓN REGIONAL CALDAS</v>
      </c>
      <c r="C12" s="2">
        <f>SUMIFS(Detalle!T$1:T$486,Detalle!A$1:A$486,Presupuesto_Regional!A12)</f>
        <v>157125270899</v>
      </c>
      <c r="D12" s="2">
        <v>157125270899</v>
      </c>
      <c r="E12" s="2">
        <v>157125270899</v>
      </c>
      <c r="F12" s="2">
        <v>156748862829</v>
      </c>
      <c r="G12" s="3">
        <f>+Tabla1[[#This Row],[APROPIACIÓN FEBRERO]]-Tabla1[[#This Row],[APROPIACION ENERO]]</f>
        <v>-376408070</v>
      </c>
      <c r="H12" s="2">
        <v>156748862829</v>
      </c>
      <c r="I12" s="2">
        <f>+Tabla1[[#This Row],[APROPIACIÓN FEBRERO2]]-Tabla1[[#This Row],[APROPIACION ENERO]]</f>
        <v>-376408070</v>
      </c>
    </row>
    <row r="13" spans="1:9" x14ac:dyDescent="0.25">
      <c r="A13" s="1" t="s">
        <v>76</v>
      </c>
      <c r="B13" t="str">
        <f>VLOOKUP(A13,Detalle!$A9:$B492,2,0)</f>
        <v>ICBF DIRECCIÓN REGIONAL CAQUETÁ</v>
      </c>
      <c r="C13" s="2">
        <f>SUMIFS(Detalle!T$1:T$486,Detalle!A$1:A$486,Presupuesto_Regional!A13)</f>
        <v>90041506880</v>
      </c>
      <c r="D13" s="2">
        <v>90041506880</v>
      </c>
      <c r="E13" s="2">
        <v>90041506880</v>
      </c>
      <c r="F13" s="2">
        <v>89475308636</v>
      </c>
      <c r="G13" s="3">
        <f>+Tabla1[[#This Row],[APROPIACIÓN FEBRERO]]-Tabla1[[#This Row],[APROPIACION ENERO]]</f>
        <v>-566198244</v>
      </c>
      <c r="H13" s="2">
        <v>89475308636</v>
      </c>
      <c r="I13" s="2">
        <f>+Tabla1[[#This Row],[APROPIACIÓN FEBRERO2]]-Tabla1[[#This Row],[APROPIACION ENERO]]</f>
        <v>-566198244</v>
      </c>
    </row>
    <row r="14" spans="1:9" x14ac:dyDescent="0.25">
      <c r="A14" s="1" t="s">
        <v>78</v>
      </c>
      <c r="B14" t="str">
        <f>VLOOKUP(A14,Detalle!$A10:$B493,2,0)</f>
        <v>ICBF DIRECCIÓN REGIONAL CAUCA</v>
      </c>
      <c r="C14" s="2">
        <f>SUMIFS(Detalle!T$1:T$486,Detalle!A$1:A$486,Presupuesto_Regional!A14)</f>
        <v>338845561631</v>
      </c>
      <c r="D14" s="2">
        <v>338845561631</v>
      </c>
      <c r="E14" s="2">
        <v>338845561631</v>
      </c>
      <c r="F14" s="2">
        <v>337173088061</v>
      </c>
      <c r="G14" s="3">
        <f>+Tabla1[[#This Row],[APROPIACIÓN FEBRERO]]-Tabla1[[#This Row],[APROPIACION ENERO]]</f>
        <v>-1672473570</v>
      </c>
      <c r="H14" s="2">
        <v>337173088061</v>
      </c>
      <c r="I14" s="2">
        <f>+Tabla1[[#This Row],[APROPIACIÓN FEBRERO2]]-Tabla1[[#This Row],[APROPIACION ENERO]]</f>
        <v>-1672473570</v>
      </c>
    </row>
    <row r="15" spans="1:9" x14ac:dyDescent="0.25">
      <c r="A15" s="1" t="s">
        <v>80</v>
      </c>
      <c r="B15" t="str">
        <f>VLOOKUP(A15,Detalle!$A11:$B494,2,0)</f>
        <v>ICBF DIRECCIÓN REGIONAL CESAR</v>
      </c>
      <c r="C15" s="2">
        <f>SUMIFS(Detalle!T$1:T$486,Detalle!A$1:A$486,Presupuesto_Regional!A15)</f>
        <v>310750565968</v>
      </c>
      <c r="D15" s="2">
        <v>310750565968</v>
      </c>
      <c r="E15" s="2">
        <v>310750565968</v>
      </c>
      <c r="F15" s="2">
        <v>304212285037</v>
      </c>
      <c r="G15" s="3">
        <f>+Tabla1[[#This Row],[APROPIACIÓN FEBRERO]]-Tabla1[[#This Row],[APROPIACION ENERO]]</f>
        <v>-6538280931</v>
      </c>
      <c r="H15" s="2">
        <v>304212285037</v>
      </c>
      <c r="I15" s="2">
        <f>+Tabla1[[#This Row],[APROPIACIÓN FEBRERO2]]-Tabla1[[#This Row],[APROPIACION ENERO]]</f>
        <v>-6538280931</v>
      </c>
    </row>
    <row r="16" spans="1:9" x14ac:dyDescent="0.25">
      <c r="A16" s="1" t="s">
        <v>82</v>
      </c>
      <c r="B16" t="str">
        <f>VLOOKUP(A16,Detalle!$A12:$B495,2,0)</f>
        <v>ICBF DIRECCIÓN REGIONAL CÓRDOBA</v>
      </c>
      <c r="C16" s="2">
        <f>SUMIFS(Detalle!T$1:T$486,Detalle!A$1:A$486,Presupuesto_Regional!A16)</f>
        <v>420905368221</v>
      </c>
      <c r="D16" s="2">
        <v>420905368221</v>
      </c>
      <c r="E16" s="2">
        <v>420905368221</v>
      </c>
      <c r="F16" s="2">
        <v>420784814490</v>
      </c>
      <c r="G16" s="3">
        <f>+Tabla1[[#This Row],[APROPIACIÓN FEBRERO]]-Tabla1[[#This Row],[APROPIACION ENERO]]</f>
        <v>-120553731</v>
      </c>
      <c r="H16" s="2">
        <v>420784814490</v>
      </c>
      <c r="I16" s="2">
        <f>+Tabla1[[#This Row],[APROPIACIÓN FEBRERO2]]-Tabla1[[#This Row],[APROPIACION ENERO]]</f>
        <v>-120553731</v>
      </c>
    </row>
    <row r="17" spans="1:9" x14ac:dyDescent="0.25">
      <c r="A17" s="1" t="s">
        <v>84</v>
      </c>
      <c r="B17" t="str">
        <f>VLOOKUP(A17,Detalle!$A13:$B496,2,0)</f>
        <v>ICBF DIRECCIÓN REGIONAL CUNDINAMARCA</v>
      </c>
      <c r="C17" s="2">
        <f>SUMIFS(Detalle!T$1:T$486,Detalle!A$1:A$486,Presupuesto_Regional!A17)</f>
        <v>277619326154</v>
      </c>
      <c r="D17" s="2">
        <v>277619326154</v>
      </c>
      <c r="E17" s="2">
        <v>277619326154</v>
      </c>
      <c r="F17" s="2">
        <v>276227787767</v>
      </c>
      <c r="G17" s="3">
        <f>+Tabla1[[#This Row],[APROPIACIÓN FEBRERO]]-Tabla1[[#This Row],[APROPIACION ENERO]]</f>
        <v>-1391538387</v>
      </c>
      <c r="H17" s="2">
        <v>276227787767</v>
      </c>
      <c r="I17" s="2">
        <f>+Tabla1[[#This Row],[APROPIACIÓN FEBRERO2]]-Tabla1[[#This Row],[APROPIACION ENERO]]</f>
        <v>-1391538387</v>
      </c>
    </row>
    <row r="18" spans="1:9" x14ac:dyDescent="0.25">
      <c r="A18" s="1" t="s">
        <v>86</v>
      </c>
      <c r="B18" t="str">
        <f>VLOOKUP(A18,Detalle!$A14:$B497,2,0)</f>
        <v>ICBF DIRECCIÓN REGIONAL CHOCÓ</v>
      </c>
      <c r="C18" s="2">
        <f>SUMIFS(Detalle!T$1:T$486,Detalle!A$1:A$486,Presupuesto_Regional!A18)</f>
        <v>256424231147</v>
      </c>
      <c r="D18" s="2">
        <v>256424231147</v>
      </c>
      <c r="E18" s="2">
        <v>256424231147</v>
      </c>
      <c r="F18" s="2">
        <v>256521181029</v>
      </c>
      <c r="G18" s="3">
        <f>+Tabla1[[#This Row],[APROPIACIÓN FEBRERO]]-Tabla1[[#This Row],[APROPIACION ENERO]]</f>
        <v>96949882</v>
      </c>
      <c r="H18" s="2">
        <v>256521181029</v>
      </c>
      <c r="I18" s="2">
        <f>+Tabla1[[#This Row],[APROPIACIÓN FEBRERO2]]-Tabla1[[#This Row],[APROPIACION ENERO]]</f>
        <v>96949882</v>
      </c>
    </row>
    <row r="19" spans="1:9" x14ac:dyDescent="0.25">
      <c r="A19" s="1" t="s">
        <v>88</v>
      </c>
      <c r="B19" t="str">
        <f>VLOOKUP(A19,Detalle!$A15:$B498,2,0)</f>
        <v>ICBF DIRECCIÓN REGIONAL HUILA</v>
      </c>
      <c r="C19" s="2">
        <f>SUMIFS(Detalle!T$1:T$486,Detalle!A$1:A$486,Presupuesto_Regional!A19)</f>
        <v>191353469560</v>
      </c>
      <c r="D19" s="2">
        <v>191353469560</v>
      </c>
      <c r="E19" s="2">
        <v>191353469560</v>
      </c>
      <c r="F19" s="2">
        <v>191399086331</v>
      </c>
      <c r="G19" s="3">
        <f>+Tabla1[[#This Row],[APROPIACIÓN FEBRERO]]-Tabla1[[#This Row],[APROPIACION ENERO]]</f>
        <v>45616771</v>
      </c>
      <c r="H19" s="2">
        <v>191399086331</v>
      </c>
      <c r="I19" s="2">
        <f>+Tabla1[[#This Row],[APROPIACIÓN FEBRERO2]]-Tabla1[[#This Row],[APROPIACION ENERO]]</f>
        <v>45616771</v>
      </c>
    </row>
    <row r="20" spans="1:9" x14ac:dyDescent="0.25">
      <c r="A20" s="1" t="s">
        <v>90</v>
      </c>
      <c r="B20" t="str">
        <f>VLOOKUP(A20,Detalle!$A16:$B499,2,0)</f>
        <v>ICBF DIRECCIÓN REGIONAL GUAJIRA</v>
      </c>
      <c r="C20" s="2">
        <f>SUMIFS(Detalle!T$1:T$486,Detalle!A$1:A$486,Presupuesto_Regional!A20)</f>
        <v>850652301924</v>
      </c>
      <c r="D20" s="2">
        <v>850652301924</v>
      </c>
      <c r="E20" s="2">
        <v>850652301924</v>
      </c>
      <c r="F20" s="2">
        <v>852226371021</v>
      </c>
      <c r="G20" s="3">
        <f>+Tabla1[[#This Row],[APROPIACIÓN FEBRERO]]-Tabla1[[#This Row],[APROPIACION ENERO]]</f>
        <v>1574069097</v>
      </c>
      <c r="H20" s="2">
        <v>852226371021</v>
      </c>
      <c r="I20" s="2">
        <f>+Tabla1[[#This Row],[APROPIACIÓN FEBRERO2]]-Tabla1[[#This Row],[APROPIACION ENERO]]</f>
        <v>1574069097</v>
      </c>
    </row>
    <row r="21" spans="1:9" x14ac:dyDescent="0.25">
      <c r="A21" s="1" t="s">
        <v>92</v>
      </c>
      <c r="B21" t="str">
        <f>VLOOKUP(A21,Detalle!$A17:$B500,2,0)</f>
        <v>ICBF DIRECCIÓN REGIONAL MAGDALENA</v>
      </c>
      <c r="C21" s="2">
        <f>SUMIFS(Detalle!T$1:T$486,Detalle!A$1:A$486,Presupuesto_Regional!A21)</f>
        <v>353849959430</v>
      </c>
      <c r="D21" s="2">
        <v>353849959430</v>
      </c>
      <c r="E21" s="2">
        <v>353849959430</v>
      </c>
      <c r="F21" s="2">
        <v>353200579441</v>
      </c>
      <c r="G21" s="3">
        <f>+Tabla1[[#This Row],[APROPIACIÓN FEBRERO]]-Tabla1[[#This Row],[APROPIACION ENERO]]</f>
        <v>-649379989</v>
      </c>
      <c r="H21" s="2">
        <v>353200579441</v>
      </c>
      <c r="I21" s="2">
        <f>+Tabla1[[#This Row],[APROPIACIÓN FEBRERO2]]-Tabla1[[#This Row],[APROPIACION ENERO]]</f>
        <v>-649379989</v>
      </c>
    </row>
    <row r="22" spans="1:9" x14ac:dyDescent="0.25">
      <c r="A22" s="1" t="s">
        <v>94</v>
      </c>
      <c r="B22" t="str">
        <f>VLOOKUP(A22,Detalle!$A18:$B501,2,0)</f>
        <v>ICBF DIRECCIÓN REGIONAL META</v>
      </c>
      <c r="C22" s="2">
        <f>SUMIFS(Detalle!T$1:T$486,Detalle!A$1:A$486,Presupuesto_Regional!A22)</f>
        <v>159566681784</v>
      </c>
      <c r="D22" s="2">
        <v>159566681784</v>
      </c>
      <c r="E22" s="2">
        <v>159566681784</v>
      </c>
      <c r="F22" s="2">
        <v>159367347520</v>
      </c>
      <c r="G22" s="3">
        <f>+Tabla1[[#This Row],[APROPIACIÓN FEBRERO]]-Tabla1[[#This Row],[APROPIACION ENERO]]</f>
        <v>-199334264</v>
      </c>
      <c r="H22" s="2">
        <v>159367347520</v>
      </c>
      <c r="I22" s="2">
        <f>+Tabla1[[#This Row],[APROPIACIÓN FEBRERO2]]-Tabla1[[#This Row],[APROPIACION ENERO]]</f>
        <v>-199334264</v>
      </c>
    </row>
    <row r="23" spans="1:9" x14ac:dyDescent="0.25">
      <c r="A23" s="1" t="s">
        <v>96</v>
      </c>
      <c r="B23" t="str">
        <f>VLOOKUP(A23,Detalle!$A19:$B502,2,0)</f>
        <v>ICBF DIRECCIÓN REGIONAL NARIÑO</v>
      </c>
      <c r="C23" s="2">
        <f>SUMIFS(Detalle!T$1:T$486,Detalle!A$1:A$486,Presupuesto_Regional!A23)</f>
        <v>357630319166</v>
      </c>
      <c r="D23" s="2">
        <v>357630319166</v>
      </c>
      <c r="E23" s="2">
        <v>357630319166</v>
      </c>
      <c r="F23" s="2">
        <v>356058120093</v>
      </c>
      <c r="G23" s="3">
        <f>+Tabla1[[#This Row],[APROPIACIÓN FEBRERO]]-Tabla1[[#This Row],[APROPIACION ENERO]]</f>
        <v>-1572199073</v>
      </c>
      <c r="H23" s="2">
        <v>356058120093</v>
      </c>
      <c r="I23" s="2">
        <f>+Tabla1[[#This Row],[APROPIACIÓN FEBRERO2]]-Tabla1[[#This Row],[APROPIACION ENERO]]</f>
        <v>-1572199073</v>
      </c>
    </row>
    <row r="24" spans="1:9" x14ac:dyDescent="0.25">
      <c r="A24" s="1" t="s">
        <v>98</v>
      </c>
      <c r="B24" t="str">
        <f>VLOOKUP(A24,Detalle!$A20:$B503,2,0)</f>
        <v>ICBF DIRECCIÓN REGIONAL NORTE DE SANTANDER</v>
      </c>
      <c r="C24" s="2">
        <f>SUMIFS(Detalle!T$1:T$486,Detalle!A$1:A$486,Presupuesto_Regional!A24)</f>
        <v>248470749403</v>
      </c>
      <c r="D24" s="2">
        <v>248470749403</v>
      </c>
      <c r="E24" s="2">
        <v>248470749403</v>
      </c>
      <c r="F24" s="2">
        <v>248491364650</v>
      </c>
      <c r="G24" s="3">
        <f>+Tabla1[[#This Row],[APROPIACIÓN FEBRERO]]-Tabla1[[#This Row],[APROPIACION ENERO]]</f>
        <v>20615247</v>
      </c>
      <c r="H24" s="2">
        <v>248491364650</v>
      </c>
      <c r="I24" s="2">
        <f>+Tabla1[[#This Row],[APROPIACIÓN FEBRERO2]]-Tabla1[[#This Row],[APROPIACION ENERO]]</f>
        <v>20615247</v>
      </c>
    </row>
    <row r="25" spans="1:9" x14ac:dyDescent="0.25">
      <c r="A25" s="1" t="s">
        <v>100</v>
      </c>
      <c r="B25" t="str">
        <f>VLOOKUP(A25,Detalle!$A21:$B504,2,0)</f>
        <v>ICBF DIRECCIÓN REGIONAL QUINDIO</v>
      </c>
      <c r="C25" s="2">
        <f>SUMIFS(Detalle!T$1:T$486,Detalle!A$1:A$486,Presupuesto_Regional!A25)</f>
        <v>75612606786</v>
      </c>
      <c r="D25" s="2">
        <v>75612606786</v>
      </c>
      <c r="E25" s="2">
        <v>75612606786</v>
      </c>
      <c r="F25" s="2">
        <v>75549180794</v>
      </c>
      <c r="G25" s="3">
        <f>+Tabla1[[#This Row],[APROPIACIÓN FEBRERO]]-Tabla1[[#This Row],[APROPIACION ENERO]]</f>
        <v>-63425992</v>
      </c>
      <c r="H25" s="2">
        <v>75549180794</v>
      </c>
      <c r="I25" s="2">
        <f>+Tabla1[[#This Row],[APROPIACIÓN FEBRERO2]]-Tabla1[[#This Row],[APROPIACION ENERO]]</f>
        <v>-63425992</v>
      </c>
    </row>
    <row r="26" spans="1:9" x14ac:dyDescent="0.25">
      <c r="A26" s="1" t="s">
        <v>102</v>
      </c>
      <c r="B26" t="str">
        <f>VLOOKUP(A26,Detalle!$A22:$B505,2,0)</f>
        <v>ICBF DIRECCIÓN REGIONAL RISARALDA</v>
      </c>
      <c r="C26" s="2">
        <f>SUMIFS(Detalle!T$1:T$486,Detalle!A$1:A$486,Presupuesto_Regional!A26)</f>
        <v>129617481367</v>
      </c>
      <c r="D26" s="2">
        <v>129617481367</v>
      </c>
      <c r="E26" s="2">
        <v>129617481367</v>
      </c>
      <c r="F26" s="2">
        <v>129532718492</v>
      </c>
      <c r="G26" s="3">
        <f>+Tabla1[[#This Row],[APROPIACIÓN FEBRERO]]-Tabla1[[#This Row],[APROPIACION ENERO]]</f>
        <v>-84762875</v>
      </c>
      <c r="H26" s="2">
        <v>129532718492</v>
      </c>
      <c r="I26" s="2">
        <f>+Tabla1[[#This Row],[APROPIACIÓN FEBRERO2]]-Tabla1[[#This Row],[APROPIACION ENERO]]</f>
        <v>-84762875</v>
      </c>
    </row>
    <row r="27" spans="1:9" x14ac:dyDescent="0.25">
      <c r="A27" s="1" t="s">
        <v>104</v>
      </c>
      <c r="B27" t="str">
        <f>VLOOKUP(A27,Detalle!$A23:$B506,2,0)</f>
        <v>ICBF DIRECCIÓN REGIONAL SANTANDER</v>
      </c>
      <c r="C27" s="2">
        <f>SUMIFS(Detalle!T$1:T$486,Detalle!A$1:A$486,Presupuesto_Regional!A27)</f>
        <v>266533277820</v>
      </c>
      <c r="D27" s="2">
        <v>266533277820</v>
      </c>
      <c r="E27" s="2">
        <v>266533277820</v>
      </c>
      <c r="F27" s="2">
        <v>266385668417</v>
      </c>
      <c r="G27" s="3">
        <f>+Tabla1[[#This Row],[APROPIACIÓN FEBRERO]]-Tabla1[[#This Row],[APROPIACION ENERO]]</f>
        <v>-147609403</v>
      </c>
      <c r="H27" s="2">
        <v>266385668417</v>
      </c>
      <c r="I27" s="2">
        <f>+Tabla1[[#This Row],[APROPIACIÓN FEBRERO2]]-Tabla1[[#This Row],[APROPIACION ENERO]]</f>
        <v>-147609403</v>
      </c>
    </row>
    <row r="28" spans="1:9" x14ac:dyDescent="0.25">
      <c r="A28" s="1" t="s">
        <v>106</v>
      </c>
      <c r="B28" t="str">
        <f>VLOOKUP(A28,Detalle!$A24:$B507,2,0)</f>
        <v>ICBF DIRECCIÓN REGIONAL SUCRE</v>
      </c>
      <c r="C28" s="2">
        <f>SUMIFS(Detalle!T$1:T$486,Detalle!A$1:A$486,Presupuesto_Regional!A28)</f>
        <v>214821877459</v>
      </c>
      <c r="D28" s="2">
        <v>214821877459</v>
      </c>
      <c r="E28" s="2">
        <v>214821877459</v>
      </c>
      <c r="F28" s="2">
        <v>214868791588</v>
      </c>
      <c r="G28" s="3">
        <f>+Tabla1[[#This Row],[APROPIACIÓN FEBRERO]]-Tabla1[[#This Row],[APROPIACION ENERO]]</f>
        <v>46914129</v>
      </c>
      <c r="H28" s="2">
        <v>214868791588</v>
      </c>
      <c r="I28" s="2">
        <f>+Tabla1[[#This Row],[APROPIACIÓN FEBRERO2]]-Tabla1[[#This Row],[APROPIACION ENERO]]</f>
        <v>46914129</v>
      </c>
    </row>
    <row r="29" spans="1:9" x14ac:dyDescent="0.25">
      <c r="A29" s="1" t="s">
        <v>108</v>
      </c>
      <c r="B29" t="str">
        <f>VLOOKUP(A29,Detalle!$A25:$B508,2,0)</f>
        <v>ICBF DIRECCIÓN REGIONAL TOLIMA</v>
      </c>
      <c r="C29" s="2">
        <f>SUMIFS(Detalle!T$1:T$486,Detalle!A$1:A$486,Presupuesto_Regional!A29)</f>
        <v>214914360866</v>
      </c>
      <c r="D29" s="2">
        <v>214914360866</v>
      </c>
      <c r="E29" s="2">
        <v>214914360866</v>
      </c>
      <c r="F29" s="2">
        <v>214762112801</v>
      </c>
      <c r="G29" s="3">
        <f>+Tabla1[[#This Row],[APROPIACIÓN FEBRERO]]-Tabla1[[#This Row],[APROPIACION ENERO]]</f>
        <v>-152248065</v>
      </c>
      <c r="H29" s="2">
        <v>214762112801</v>
      </c>
      <c r="I29" s="2">
        <f>+Tabla1[[#This Row],[APROPIACIÓN FEBRERO2]]-Tabla1[[#This Row],[APROPIACION ENERO]]</f>
        <v>-152248065</v>
      </c>
    </row>
    <row r="30" spans="1:9" x14ac:dyDescent="0.25">
      <c r="A30" s="1" t="s">
        <v>110</v>
      </c>
      <c r="B30" t="str">
        <f>VLOOKUP(A30,Detalle!$A26:$B509,2,0)</f>
        <v>ICBF DIRECCIÓN REGIONAL VALLE</v>
      </c>
      <c r="C30" s="2">
        <f>SUMIFS(Detalle!T$1:T$486,Detalle!A$1:A$486,Presupuesto_Regional!A30)</f>
        <v>529938401300</v>
      </c>
      <c r="D30" s="2">
        <v>529938401300</v>
      </c>
      <c r="E30" s="2">
        <v>529938401300</v>
      </c>
      <c r="F30" s="2">
        <v>526847067055</v>
      </c>
      <c r="G30" s="3">
        <f>+Tabla1[[#This Row],[APROPIACIÓN FEBRERO]]-Tabla1[[#This Row],[APROPIACION ENERO]]</f>
        <v>-3091334245</v>
      </c>
      <c r="H30" s="2">
        <v>526847067055</v>
      </c>
      <c r="I30" s="2">
        <f>+Tabla1[[#This Row],[APROPIACIÓN FEBRERO2]]-Tabla1[[#This Row],[APROPIACION ENERO]]</f>
        <v>-3091334245</v>
      </c>
    </row>
    <row r="31" spans="1:9" x14ac:dyDescent="0.25">
      <c r="A31" s="1" t="s">
        <v>112</v>
      </c>
      <c r="B31" t="str">
        <f>VLOOKUP(A31,Detalle!$A27:$B510,2,0)</f>
        <v>ICBF DIRECCIÓN REGIONAL ARAUCA</v>
      </c>
      <c r="C31" s="2">
        <f>SUMIFS(Detalle!T$1:T$486,Detalle!A$1:A$486,Presupuesto_Regional!A31)</f>
        <v>73231287243</v>
      </c>
      <c r="D31" s="2">
        <v>73231287243</v>
      </c>
      <c r="E31" s="2">
        <v>73231287243</v>
      </c>
      <c r="F31" s="2">
        <v>73314428863</v>
      </c>
      <c r="G31" s="3">
        <f>+Tabla1[[#This Row],[APROPIACIÓN FEBRERO]]-Tabla1[[#This Row],[APROPIACION ENERO]]</f>
        <v>83141620</v>
      </c>
      <c r="H31" s="2">
        <v>73314428863</v>
      </c>
      <c r="I31" s="2">
        <f>+Tabla1[[#This Row],[APROPIACIÓN FEBRERO2]]-Tabla1[[#This Row],[APROPIACION ENERO]]</f>
        <v>83141620</v>
      </c>
    </row>
    <row r="32" spans="1:9" x14ac:dyDescent="0.25">
      <c r="A32" s="1" t="s">
        <v>114</v>
      </c>
      <c r="B32" t="str">
        <f>VLOOKUP(A32,Detalle!$A28:$B511,2,0)</f>
        <v>ICBF DIRECCIÓN REGIONAL CASANARE</v>
      </c>
      <c r="C32" s="2">
        <f>SUMIFS(Detalle!T$1:T$486,Detalle!A$1:A$486,Presupuesto_Regional!A32)</f>
        <v>64848153818</v>
      </c>
      <c r="D32" s="2">
        <v>64848153818</v>
      </c>
      <c r="E32" s="2">
        <v>64848153818</v>
      </c>
      <c r="F32" s="2">
        <v>64932615824</v>
      </c>
      <c r="G32" s="3">
        <f>+Tabla1[[#This Row],[APROPIACIÓN FEBRERO]]-Tabla1[[#This Row],[APROPIACION ENERO]]</f>
        <v>84462006</v>
      </c>
      <c r="H32" s="2">
        <v>64932615824</v>
      </c>
      <c r="I32" s="2">
        <f>+Tabla1[[#This Row],[APROPIACIÓN FEBRERO2]]-Tabla1[[#This Row],[APROPIACION ENERO]]</f>
        <v>84462006</v>
      </c>
    </row>
    <row r="33" spans="1:9" x14ac:dyDescent="0.25">
      <c r="A33" s="1" t="s">
        <v>116</v>
      </c>
      <c r="B33" t="str">
        <f>VLOOKUP(A33,Detalle!$A29:$B512,2,0)</f>
        <v>ICBF DIRECCIÓN REGIONAL PUTUMAYO</v>
      </c>
      <c r="C33" s="2">
        <f>SUMIFS(Detalle!T$1:T$486,Detalle!A$1:A$486,Presupuesto_Regional!A33)</f>
        <v>70920298980</v>
      </c>
      <c r="D33" s="2">
        <v>70920298980</v>
      </c>
      <c r="E33" s="2">
        <v>70920298980</v>
      </c>
      <c r="F33" s="2">
        <v>71078952295</v>
      </c>
      <c r="G33" s="3">
        <f>+Tabla1[[#This Row],[APROPIACIÓN FEBRERO]]-Tabla1[[#This Row],[APROPIACION ENERO]]</f>
        <v>158653315</v>
      </c>
      <c r="H33" s="2">
        <v>71078952295</v>
      </c>
      <c r="I33" s="2">
        <f>+Tabla1[[#This Row],[APROPIACIÓN FEBRERO2]]-Tabla1[[#This Row],[APROPIACION ENERO]]</f>
        <v>158653315</v>
      </c>
    </row>
    <row r="34" spans="1:9" x14ac:dyDescent="0.25">
      <c r="A34" s="1" t="s">
        <v>118</v>
      </c>
      <c r="B34" t="str">
        <f>VLOOKUP(A34,Detalle!$A30:$B513,2,0)</f>
        <v>ICBF DIRECCIÓN REGIONAL SAN ANDRES</v>
      </c>
      <c r="C34" s="2">
        <f>SUMIFS(Detalle!T$1:T$486,Detalle!A$1:A$486,Presupuesto_Regional!A34)</f>
        <v>14966445674</v>
      </c>
      <c r="D34" s="2">
        <v>14966445674</v>
      </c>
      <c r="E34" s="2">
        <v>14966445674</v>
      </c>
      <c r="F34" s="2">
        <v>14800108537</v>
      </c>
      <c r="G34" s="3">
        <f>+Tabla1[[#This Row],[APROPIACIÓN FEBRERO]]-Tabla1[[#This Row],[APROPIACION ENERO]]</f>
        <v>-166337137</v>
      </c>
      <c r="H34" s="2">
        <v>14800108537</v>
      </c>
      <c r="I34" s="2">
        <f>+Tabla1[[#This Row],[APROPIACIÓN FEBRERO2]]-Tabla1[[#This Row],[APROPIACION ENERO]]</f>
        <v>-166337137</v>
      </c>
    </row>
    <row r="35" spans="1:9" x14ac:dyDescent="0.25">
      <c r="A35" s="1" t="s">
        <v>120</v>
      </c>
      <c r="B35" t="str">
        <f>VLOOKUP(A35,Detalle!$A31:$B514,2,0)</f>
        <v>ICBF DIRECCIÓN REGIONAL AMAZONAS</v>
      </c>
      <c r="C35" s="2">
        <f>SUMIFS(Detalle!T$1:T$486,Detalle!A$1:A$486,Presupuesto_Regional!A35)</f>
        <v>27767615632</v>
      </c>
      <c r="D35" s="2">
        <v>27767615632</v>
      </c>
      <c r="E35" s="2">
        <v>27767615632</v>
      </c>
      <c r="F35" s="2">
        <v>27808621613</v>
      </c>
      <c r="G35" s="3">
        <f>+Tabla1[[#This Row],[APROPIACIÓN FEBRERO]]-Tabla1[[#This Row],[APROPIACION ENERO]]</f>
        <v>41005981</v>
      </c>
      <c r="H35" s="2">
        <v>27808621613</v>
      </c>
      <c r="I35" s="2">
        <f>+Tabla1[[#This Row],[APROPIACIÓN FEBRERO2]]-Tabla1[[#This Row],[APROPIACION ENERO]]</f>
        <v>41005981</v>
      </c>
    </row>
    <row r="36" spans="1:9" x14ac:dyDescent="0.25">
      <c r="A36" s="1" t="s">
        <v>122</v>
      </c>
      <c r="B36" t="str">
        <f>VLOOKUP(A36,Detalle!$A32:$B515,2,0)</f>
        <v>ICBF DIRECCIÓN REGIONAL GUAINIA</v>
      </c>
      <c r="C36" s="2">
        <f>SUMIFS(Detalle!T$1:T$486,Detalle!A$1:A$486,Presupuesto_Regional!A36)</f>
        <v>19496961186</v>
      </c>
      <c r="D36" s="2">
        <v>19496961186</v>
      </c>
      <c r="E36" s="2">
        <v>19496961186</v>
      </c>
      <c r="F36" s="2">
        <v>16216885602</v>
      </c>
      <c r="G36" s="3">
        <f>+Tabla1[[#This Row],[APROPIACIÓN FEBRERO]]-Tabla1[[#This Row],[APROPIACION ENERO]]</f>
        <v>-3280075584</v>
      </c>
      <c r="H36" s="2">
        <v>16216885602</v>
      </c>
      <c r="I36" s="2">
        <f>+Tabla1[[#This Row],[APROPIACIÓN FEBRERO2]]-Tabla1[[#This Row],[APROPIACION ENERO]]</f>
        <v>-3280075584</v>
      </c>
    </row>
    <row r="37" spans="1:9" x14ac:dyDescent="0.25">
      <c r="A37" s="1" t="s">
        <v>124</v>
      </c>
      <c r="B37" t="str">
        <f>VLOOKUP(A37,Detalle!$A33:$B516,2,0)</f>
        <v>ICBF DIRECCIÓN REGIONAL GUAVIARE</v>
      </c>
      <c r="C37" s="2">
        <f>SUMIFS(Detalle!T$1:T$486,Detalle!A$1:A$486,Presupuesto_Regional!A37)</f>
        <v>24962071145</v>
      </c>
      <c r="D37" s="2">
        <v>24962071145</v>
      </c>
      <c r="E37" s="2">
        <v>24962071145</v>
      </c>
      <c r="F37" s="2">
        <v>24999984273</v>
      </c>
      <c r="G37" s="3">
        <f>+Tabla1[[#This Row],[APROPIACIÓN FEBRERO]]-Tabla1[[#This Row],[APROPIACION ENERO]]</f>
        <v>37913128</v>
      </c>
      <c r="H37" s="2">
        <v>24999984273</v>
      </c>
      <c r="I37" s="2">
        <f>+Tabla1[[#This Row],[APROPIACIÓN FEBRERO2]]-Tabla1[[#This Row],[APROPIACION ENERO]]</f>
        <v>37913128</v>
      </c>
    </row>
    <row r="38" spans="1:9" x14ac:dyDescent="0.25">
      <c r="A38" s="1" t="s">
        <v>126</v>
      </c>
      <c r="B38" t="str">
        <f>VLOOKUP(A38,Detalle!$A34:$B517,2,0)</f>
        <v>ICBF DIRECCIÓN REGIONAL VAUPÉS</v>
      </c>
      <c r="C38" s="2">
        <f>SUMIFS(Detalle!T$1:T$486,Detalle!A$1:A$486,Presupuesto_Regional!A38)</f>
        <v>15275344408</v>
      </c>
      <c r="D38" s="2">
        <v>15275344408</v>
      </c>
      <c r="E38" s="2">
        <v>15275344408</v>
      </c>
      <c r="F38" s="2">
        <v>14337732943</v>
      </c>
      <c r="G38" s="3">
        <f>+Tabla1[[#This Row],[APROPIACIÓN FEBRERO]]-Tabla1[[#This Row],[APROPIACION ENERO]]</f>
        <v>-937611465</v>
      </c>
      <c r="H38" s="2">
        <v>14337732943</v>
      </c>
      <c r="I38" s="2">
        <f>+Tabla1[[#This Row],[APROPIACIÓN FEBRERO2]]-Tabla1[[#This Row],[APROPIACION ENERO]]</f>
        <v>-937611465</v>
      </c>
    </row>
    <row r="39" spans="1:9" x14ac:dyDescent="0.25">
      <c r="A39" s="1" t="s">
        <v>128</v>
      </c>
      <c r="B39" t="str">
        <f>VLOOKUP(A39,Detalle!$A35:$B518,2,0)</f>
        <v>ICBF DIRECCIÓN REGIONAL VICHADA</v>
      </c>
      <c r="C39" s="2">
        <f>SUMIFS(Detalle!T$1:T$486,Detalle!A$1:A$486,Presupuesto_Regional!A39)</f>
        <v>25506119214</v>
      </c>
      <c r="D39" s="2">
        <v>25506119214</v>
      </c>
      <c r="E39" s="2">
        <v>25506119214</v>
      </c>
      <c r="F39" s="2">
        <v>28846708190</v>
      </c>
      <c r="G39" s="3">
        <f>+Tabla1[[#This Row],[APROPIACIÓN FEBRERO]]-Tabla1[[#This Row],[APROPIACION ENERO]]</f>
        <v>3340588976</v>
      </c>
      <c r="H39" s="2">
        <v>28846708190</v>
      </c>
      <c r="I39" s="2">
        <f>+Tabla1[[#This Row],[APROPIACIÓN FEBRERO2]]-Tabla1[[#This Row],[APROPIACION ENERO]]</f>
        <v>3340588976</v>
      </c>
    </row>
    <row r="40" spans="1:9" x14ac:dyDescent="0.25">
      <c r="A40" s="9" t="s">
        <v>138</v>
      </c>
      <c r="C40" s="2">
        <f>SUMIFS(Detalle!T$1:T$486,Detalle!A$1:A$486,Presupuesto_Regional!A40)</f>
        <v>0</v>
      </c>
      <c r="D40" s="21">
        <f>SUBTOTAL(109,D6:D39)</f>
        <v>10332497010495</v>
      </c>
      <c r="E40" s="2">
        <f>SUBTOTAL(109,E6:E39)</f>
        <v>10332497010495</v>
      </c>
      <c r="F40" s="2"/>
      <c r="G40" s="3">
        <f>+Tabla1[[#This Row],[APROPIACIÓN FEBRERO]]-Tabla1[[#This Row],[APROPIACION ENERO]]</f>
        <v>-10332497010495</v>
      </c>
      <c r="H40" s="2">
        <f>SUBTOTAL(109,Tabla1[APROPIACION ENERO])</f>
        <v>10332497010495</v>
      </c>
      <c r="I40" s="2">
        <f>+Tabla1[[#This Row],[APROPIACIÓN FEBRERO2]]-Tabla1[[#This Row],[APROPIACION ENERO]]</f>
        <v>0</v>
      </c>
    </row>
    <row r="41" spans="1:9" x14ac:dyDescent="0.25">
      <c r="C41" s="3"/>
      <c r="D41" s="3"/>
      <c r="E41" s="3"/>
      <c r="F41" s="3"/>
      <c r="G41" s="3"/>
      <c r="H41" s="3"/>
      <c r="I41" s="3"/>
    </row>
    <row r="42" spans="1:9" x14ac:dyDescent="0.25">
      <c r="H42" s="25"/>
      <c r="I42" s="3"/>
    </row>
    <row r="43" spans="1:9" x14ac:dyDescent="0.25">
      <c r="I43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7F9F-15FA-43C3-BB29-28E53109F49C}">
  <dimension ref="A3:B21"/>
  <sheetViews>
    <sheetView workbookViewId="0">
      <selection activeCell="A3" sqref="A3"/>
    </sheetView>
  </sheetViews>
  <sheetFormatPr baseColWidth="10" defaultRowHeight="15" x14ac:dyDescent="0.25"/>
  <cols>
    <col min="1" max="1" width="190.5703125" bestFit="1" customWidth="1"/>
    <col min="2" max="2" width="21.5703125" bestFit="1" customWidth="1"/>
  </cols>
  <sheetData>
    <row r="3" spans="1:2" x14ac:dyDescent="0.25">
      <c r="A3" s="22" t="s">
        <v>130</v>
      </c>
      <c r="B3" t="s">
        <v>181</v>
      </c>
    </row>
    <row r="4" spans="1:2" x14ac:dyDescent="0.25">
      <c r="A4" s="29" t="s">
        <v>53</v>
      </c>
      <c r="B4" s="23">
        <v>400000000000</v>
      </c>
    </row>
    <row r="5" spans="1:2" x14ac:dyDescent="0.25">
      <c r="A5" s="29" t="s">
        <v>63</v>
      </c>
      <c r="B5" s="23">
        <v>399459141968</v>
      </c>
    </row>
    <row r="6" spans="1:2" x14ac:dyDescent="0.25">
      <c r="A6" s="29" t="s">
        <v>56</v>
      </c>
      <c r="B6" s="23">
        <v>6125367459575</v>
      </c>
    </row>
    <row r="7" spans="1:2" x14ac:dyDescent="0.25">
      <c r="A7" s="29" t="s">
        <v>60</v>
      </c>
      <c r="B7" s="23">
        <v>1386704771362</v>
      </c>
    </row>
    <row r="8" spans="1:2" x14ac:dyDescent="0.25">
      <c r="A8" s="29" t="s">
        <v>50</v>
      </c>
      <c r="B8" s="23">
        <v>20000000000</v>
      </c>
    </row>
    <row r="9" spans="1:2" x14ac:dyDescent="0.25">
      <c r="A9" s="29" t="s">
        <v>58</v>
      </c>
      <c r="B9" s="23">
        <v>994043331045</v>
      </c>
    </row>
    <row r="10" spans="1:2" x14ac:dyDescent="0.25">
      <c r="A10" s="29" t="s">
        <v>147</v>
      </c>
      <c r="B10" s="23">
        <v>27824859</v>
      </c>
    </row>
    <row r="11" spans="1:2" x14ac:dyDescent="0.25">
      <c r="A11" s="29" t="s">
        <v>35</v>
      </c>
      <c r="B11" s="23">
        <v>46731961400</v>
      </c>
    </row>
    <row r="12" spans="1:2" x14ac:dyDescent="0.25">
      <c r="A12" s="29" t="s">
        <v>31</v>
      </c>
      <c r="B12" s="23">
        <v>220735470000</v>
      </c>
    </row>
    <row r="13" spans="1:2" x14ac:dyDescent="0.25">
      <c r="A13" s="29" t="s">
        <v>47</v>
      </c>
      <c r="B13" s="23">
        <v>23294824198</v>
      </c>
    </row>
    <row r="14" spans="1:2" x14ac:dyDescent="0.25">
      <c r="A14" s="29" t="s">
        <v>45</v>
      </c>
      <c r="B14" s="23">
        <v>4842518267</v>
      </c>
    </row>
    <row r="15" spans="1:2" x14ac:dyDescent="0.25">
      <c r="A15" s="29" t="s">
        <v>39</v>
      </c>
      <c r="B15" s="23">
        <v>5502000000</v>
      </c>
    </row>
    <row r="16" spans="1:2" x14ac:dyDescent="0.25">
      <c r="A16" s="29" t="s">
        <v>37</v>
      </c>
      <c r="B16" s="23">
        <v>105525916</v>
      </c>
    </row>
    <row r="17" spans="1:2" x14ac:dyDescent="0.25">
      <c r="A17" s="29" t="s">
        <v>43</v>
      </c>
      <c r="B17" s="23">
        <v>79730600</v>
      </c>
    </row>
    <row r="18" spans="1:2" x14ac:dyDescent="0.25">
      <c r="A18" s="29" t="s">
        <v>33</v>
      </c>
      <c r="B18" s="23">
        <v>52057310000</v>
      </c>
    </row>
    <row r="19" spans="1:2" x14ac:dyDescent="0.25">
      <c r="A19" s="29" t="s">
        <v>29</v>
      </c>
      <c r="B19" s="23">
        <v>637201550000</v>
      </c>
    </row>
    <row r="20" spans="1:2" x14ac:dyDescent="0.25">
      <c r="A20" s="29" t="s">
        <v>41</v>
      </c>
      <c r="B20" s="23">
        <v>6937250286</v>
      </c>
    </row>
    <row r="21" spans="1:2" x14ac:dyDescent="0.25">
      <c r="A21" s="29" t="s">
        <v>131</v>
      </c>
      <c r="B21" s="23">
        <v>10323090669476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8"/>
  <sheetViews>
    <sheetView showGridLines="0" tabSelected="1" workbookViewId="0">
      <selection activeCell="K483" sqref="K483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9" width="18.85546875" customWidth="1"/>
    <col min="20" max="20" width="21.5703125" bestFit="1" customWidth="1"/>
    <col min="21" max="27" width="18.85546875" customWidth="1"/>
    <col min="28" max="28" width="0" hidden="1" customWidth="1"/>
    <col min="29" max="29" width="6.42578125" customWidth="1"/>
  </cols>
  <sheetData>
    <row r="1" spans="1:28" x14ac:dyDescent="0.25">
      <c r="A1" s="31" t="s">
        <v>142</v>
      </c>
      <c r="B1" s="31">
        <v>2025</v>
      </c>
      <c r="C1" s="28" t="s">
        <v>150</v>
      </c>
      <c r="D1" s="28" t="s">
        <v>150</v>
      </c>
      <c r="E1" s="28" t="s">
        <v>150</v>
      </c>
      <c r="F1" s="28" t="s">
        <v>150</v>
      </c>
      <c r="G1" s="28" t="s">
        <v>150</v>
      </c>
      <c r="H1" s="28" t="s">
        <v>150</v>
      </c>
      <c r="I1" s="28" t="s">
        <v>150</v>
      </c>
      <c r="J1" s="28" t="s">
        <v>150</v>
      </c>
      <c r="K1" s="28" t="s">
        <v>150</v>
      </c>
      <c r="L1" s="28" t="s">
        <v>150</v>
      </c>
      <c r="M1" s="28" t="s">
        <v>150</v>
      </c>
      <c r="N1" s="28" t="s">
        <v>150</v>
      </c>
      <c r="O1" s="28" t="s">
        <v>150</v>
      </c>
      <c r="P1" s="28" t="s">
        <v>150</v>
      </c>
      <c r="Q1" s="28" t="s">
        <v>150</v>
      </c>
      <c r="R1" s="28" t="s">
        <v>150</v>
      </c>
      <c r="S1" s="28" t="s">
        <v>150</v>
      </c>
      <c r="T1" s="28" t="s">
        <v>150</v>
      </c>
      <c r="U1" s="28" t="s">
        <v>150</v>
      </c>
      <c r="V1" s="28" t="s">
        <v>150</v>
      </c>
      <c r="W1" s="28" t="s">
        <v>150</v>
      </c>
      <c r="X1" s="28" t="s">
        <v>150</v>
      </c>
      <c r="Y1" s="28" t="s">
        <v>150</v>
      </c>
      <c r="Z1" s="28" t="s">
        <v>150</v>
      </c>
      <c r="AA1" s="28" t="s">
        <v>150</v>
      </c>
    </row>
    <row r="2" spans="1:28" x14ac:dyDescent="0.25">
      <c r="A2" s="31" t="s">
        <v>143</v>
      </c>
      <c r="B2" s="31" t="s">
        <v>144</v>
      </c>
      <c r="C2" s="28" t="s">
        <v>150</v>
      </c>
      <c r="D2" s="28" t="s">
        <v>150</v>
      </c>
      <c r="E2" s="28" t="s">
        <v>150</v>
      </c>
      <c r="F2" s="28" t="s">
        <v>150</v>
      </c>
      <c r="G2" s="28" t="s">
        <v>150</v>
      </c>
      <c r="H2" s="28" t="s">
        <v>150</v>
      </c>
      <c r="I2" s="28" t="s">
        <v>150</v>
      </c>
      <c r="J2" s="28" t="s">
        <v>150</v>
      </c>
      <c r="K2" s="28" t="s">
        <v>150</v>
      </c>
      <c r="L2" s="28" t="s">
        <v>150</v>
      </c>
      <c r="M2" s="28" t="s">
        <v>150</v>
      </c>
      <c r="N2" s="28" t="s">
        <v>150</v>
      </c>
      <c r="O2" s="28" t="s">
        <v>150</v>
      </c>
      <c r="P2" s="28" t="s">
        <v>150</v>
      </c>
      <c r="Q2" s="28" t="s">
        <v>150</v>
      </c>
      <c r="R2" s="28" t="s">
        <v>150</v>
      </c>
      <c r="S2" s="28" t="s">
        <v>150</v>
      </c>
      <c r="T2" s="28" t="s">
        <v>150</v>
      </c>
      <c r="U2" s="28" t="s">
        <v>150</v>
      </c>
      <c r="V2" s="28" t="s">
        <v>150</v>
      </c>
      <c r="W2" s="28" t="s">
        <v>150</v>
      </c>
      <c r="X2" s="28" t="s">
        <v>150</v>
      </c>
      <c r="Y2" s="28" t="s">
        <v>150</v>
      </c>
      <c r="Z2" s="28" t="s">
        <v>150</v>
      </c>
      <c r="AA2" s="28" t="s">
        <v>150</v>
      </c>
    </row>
    <row r="3" spans="1:28" x14ac:dyDescent="0.25">
      <c r="A3" s="31" t="s">
        <v>145</v>
      </c>
      <c r="B3" s="31" t="s">
        <v>186</v>
      </c>
      <c r="C3" s="28" t="s">
        <v>150</v>
      </c>
      <c r="D3" s="28" t="s">
        <v>150</v>
      </c>
      <c r="E3" s="28" t="s">
        <v>150</v>
      </c>
      <c r="F3" s="28" t="s">
        <v>150</v>
      </c>
      <c r="G3" s="28" t="s">
        <v>150</v>
      </c>
      <c r="H3" s="28" t="s">
        <v>150</v>
      </c>
      <c r="I3" s="28" t="s">
        <v>150</v>
      </c>
      <c r="J3" s="28" t="s">
        <v>150</v>
      </c>
      <c r="K3" s="28" t="s">
        <v>150</v>
      </c>
      <c r="L3" s="28" t="s">
        <v>150</v>
      </c>
      <c r="M3" s="28" t="s">
        <v>150</v>
      </c>
      <c r="N3" s="28" t="s">
        <v>150</v>
      </c>
      <c r="O3" s="28" t="s">
        <v>150</v>
      </c>
      <c r="P3" s="28" t="s">
        <v>150</v>
      </c>
      <c r="Q3" s="28" t="s">
        <v>150</v>
      </c>
      <c r="R3" s="28" t="s">
        <v>150</v>
      </c>
      <c r="S3" s="28" t="s">
        <v>150</v>
      </c>
      <c r="T3" s="28" t="s">
        <v>150</v>
      </c>
      <c r="U3" s="28" t="s">
        <v>150</v>
      </c>
      <c r="V3" s="28" t="s">
        <v>150</v>
      </c>
      <c r="W3" s="28" t="s">
        <v>150</v>
      </c>
      <c r="X3" s="28" t="s">
        <v>150</v>
      </c>
      <c r="Y3" s="28" t="s">
        <v>150</v>
      </c>
      <c r="Z3" s="28" t="s">
        <v>150</v>
      </c>
      <c r="AA3" s="28" t="s">
        <v>150</v>
      </c>
    </row>
    <row r="4" spans="1:28" ht="24" x14ac:dyDescent="0.25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 t="s">
        <v>151</v>
      </c>
      <c r="G4" s="31" t="s">
        <v>5</v>
      </c>
      <c r="H4" s="31" t="s">
        <v>6</v>
      </c>
      <c r="I4" s="31" t="s">
        <v>152</v>
      </c>
      <c r="J4" s="31" t="s">
        <v>7</v>
      </c>
      <c r="K4" s="31" t="s">
        <v>153</v>
      </c>
      <c r="L4" s="31" t="s">
        <v>154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31" t="s">
        <v>14</v>
      </c>
      <c r="T4" s="31" t="s">
        <v>15</v>
      </c>
      <c r="U4" s="31" t="s">
        <v>16</v>
      </c>
      <c r="V4" s="31" t="s">
        <v>17</v>
      </c>
      <c r="W4" s="31" t="s">
        <v>18</v>
      </c>
      <c r="X4" s="31" t="s">
        <v>19</v>
      </c>
      <c r="Y4" s="31" t="s">
        <v>20</v>
      </c>
      <c r="Z4" s="31" t="s">
        <v>21</v>
      </c>
      <c r="AA4" s="31" t="s">
        <v>22</v>
      </c>
      <c r="AB4" s="30"/>
    </row>
    <row r="5" spans="1:28" ht="22.5" x14ac:dyDescent="0.25">
      <c r="A5" s="17" t="s">
        <v>23</v>
      </c>
      <c r="B5" s="18" t="s">
        <v>24</v>
      </c>
      <c r="C5" s="19" t="s">
        <v>25</v>
      </c>
      <c r="D5" s="17" t="s">
        <v>26</v>
      </c>
      <c r="E5" s="17" t="s">
        <v>155</v>
      </c>
      <c r="F5" s="17" t="s">
        <v>155</v>
      </c>
      <c r="G5" s="17" t="s">
        <v>155</v>
      </c>
      <c r="H5" s="17"/>
      <c r="I5" s="17"/>
      <c r="J5" s="17"/>
      <c r="K5" s="17"/>
      <c r="L5" s="17"/>
      <c r="M5" s="17" t="s">
        <v>27</v>
      </c>
      <c r="N5" s="17" t="s">
        <v>156</v>
      </c>
      <c r="O5" s="17" t="s">
        <v>28</v>
      </c>
      <c r="P5" s="18" t="s">
        <v>29</v>
      </c>
      <c r="Q5" s="20">
        <v>637201550000</v>
      </c>
      <c r="R5" s="20">
        <v>0</v>
      </c>
      <c r="S5" s="20">
        <v>0</v>
      </c>
      <c r="T5" s="20">
        <v>637201550000</v>
      </c>
      <c r="U5" s="20">
        <v>0</v>
      </c>
      <c r="V5" s="20">
        <v>637201550000</v>
      </c>
      <c r="W5" s="20">
        <v>0</v>
      </c>
      <c r="X5" s="20">
        <v>75155873016</v>
      </c>
      <c r="Y5" s="20">
        <v>75148238259</v>
      </c>
      <c r="Z5" s="20">
        <v>75148238259</v>
      </c>
      <c r="AA5" s="20">
        <v>75148238259</v>
      </c>
    </row>
    <row r="6" spans="1:28" ht="22.5" x14ac:dyDescent="0.25">
      <c r="A6" s="17" t="s">
        <v>23</v>
      </c>
      <c r="B6" s="18" t="s">
        <v>24</v>
      </c>
      <c r="C6" s="19" t="s">
        <v>30</v>
      </c>
      <c r="D6" s="17" t="s">
        <v>26</v>
      </c>
      <c r="E6" s="17" t="s">
        <v>155</v>
      </c>
      <c r="F6" s="17" t="s">
        <v>155</v>
      </c>
      <c r="G6" s="17" t="s">
        <v>157</v>
      </c>
      <c r="H6" s="17"/>
      <c r="I6" s="17"/>
      <c r="J6" s="17"/>
      <c r="K6" s="17"/>
      <c r="L6" s="17"/>
      <c r="M6" s="17" t="s">
        <v>27</v>
      </c>
      <c r="N6" s="17" t="s">
        <v>156</v>
      </c>
      <c r="O6" s="17" t="s">
        <v>28</v>
      </c>
      <c r="P6" s="18" t="s">
        <v>31</v>
      </c>
      <c r="Q6" s="20">
        <v>220735470000</v>
      </c>
      <c r="R6" s="20">
        <v>0</v>
      </c>
      <c r="S6" s="20">
        <v>0</v>
      </c>
      <c r="T6" s="20">
        <v>220735470000</v>
      </c>
      <c r="U6" s="20">
        <v>0</v>
      </c>
      <c r="V6" s="20">
        <v>220735470000</v>
      </c>
      <c r="W6" s="20">
        <v>0</v>
      </c>
      <c r="X6" s="20">
        <v>14327761295</v>
      </c>
      <c r="Y6" s="20">
        <v>14327761295</v>
      </c>
      <c r="Z6" s="20">
        <v>14327761295</v>
      </c>
      <c r="AA6" s="20">
        <v>14327761295</v>
      </c>
    </row>
    <row r="7" spans="1:28" ht="33.75" x14ac:dyDescent="0.25">
      <c r="A7" s="17" t="s">
        <v>23</v>
      </c>
      <c r="B7" s="18" t="s">
        <v>24</v>
      </c>
      <c r="C7" s="19" t="s">
        <v>32</v>
      </c>
      <c r="D7" s="17" t="s">
        <v>26</v>
      </c>
      <c r="E7" s="17" t="s">
        <v>155</v>
      </c>
      <c r="F7" s="17" t="s">
        <v>155</v>
      </c>
      <c r="G7" s="17" t="s">
        <v>158</v>
      </c>
      <c r="H7" s="17"/>
      <c r="I7" s="17"/>
      <c r="J7" s="17"/>
      <c r="K7" s="17"/>
      <c r="L7" s="17"/>
      <c r="M7" s="17" t="s">
        <v>27</v>
      </c>
      <c r="N7" s="17" t="s">
        <v>156</v>
      </c>
      <c r="O7" s="17" t="s">
        <v>28</v>
      </c>
      <c r="P7" s="18" t="s">
        <v>33</v>
      </c>
      <c r="Q7" s="20">
        <v>52057310000</v>
      </c>
      <c r="R7" s="20">
        <v>0</v>
      </c>
      <c r="S7" s="20">
        <v>0</v>
      </c>
      <c r="T7" s="20">
        <v>52057310000</v>
      </c>
      <c r="U7" s="20">
        <v>0</v>
      </c>
      <c r="V7" s="20">
        <v>52057310000</v>
      </c>
      <c r="W7" s="20">
        <v>0</v>
      </c>
      <c r="X7" s="20">
        <v>2778587585</v>
      </c>
      <c r="Y7" s="20">
        <v>2772318685</v>
      </c>
      <c r="Z7" s="20">
        <v>2772318685</v>
      </c>
      <c r="AA7" s="20">
        <v>2772318685</v>
      </c>
    </row>
    <row r="8" spans="1:28" ht="22.5" x14ac:dyDescent="0.25">
      <c r="A8" s="17" t="s">
        <v>23</v>
      </c>
      <c r="B8" s="18" t="s">
        <v>24</v>
      </c>
      <c r="C8" s="19" t="s">
        <v>34</v>
      </c>
      <c r="D8" s="17" t="s">
        <v>26</v>
      </c>
      <c r="E8" s="17" t="s">
        <v>157</v>
      </c>
      <c r="F8" s="17"/>
      <c r="G8" s="17"/>
      <c r="H8" s="17"/>
      <c r="I8" s="17"/>
      <c r="J8" s="17"/>
      <c r="K8" s="17"/>
      <c r="L8" s="17"/>
      <c r="M8" s="17" t="s">
        <v>27</v>
      </c>
      <c r="N8" s="17" t="s">
        <v>156</v>
      </c>
      <c r="O8" s="17" t="s">
        <v>28</v>
      </c>
      <c r="P8" s="18" t="s">
        <v>35</v>
      </c>
      <c r="Q8" s="20">
        <v>38514730417</v>
      </c>
      <c r="R8" s="20">
        <v>40000000</v>
      </c>
      <c r="S8" s="20">
        <v>335278136</v>
      </c>
      <c r="T8" s="20">
        <v>38219452281</v>
      </c>
      <c r="U8" s="20">
        <v>0</v>
      </c>
      <c r="V8" s="20">
        <v>31809313542</v>
      </c>
      <c r="W8" s="20">
        <v>6410138739</v>
      </c>
      <c r="X8" s="20">
        <v>19899981310</v>
      </c>
      <c r="Y8" s="20">
        <v>4137186522</v>
      </c>
      <c r="Z8" s="20">
        <v>4137186522</v>
      </c>
      <c r="AA8" s="20">
        <v>4137186522</v>
      </c>
    </row>
    <row r="9" spans="1:28" ht="22.5" x14ac:dyDescent="0.25">
      <c r="A9" s="17" t="s">
        <v>23</v>
      </c>
      <c r="B9" s="18" t="s">
        <v>24</v>
      </c>
      <c r="C9" s="19" t="s">
        <v>146</v>
      </c>
      <c r="D9" s="17" t="s">
        <v>26</v>
      </c>
      <c r="E9" s="17" t="s">
        <v>158</v>
      </c>
      <c r="F9" s="17" t="s">
        <v>158</v>
      </c>
      <c r="G9" s="17" t="s">
        <v>155</v>
      </c>
      <c r="H9" s="17" t="s">
        <v>159</v>
      </c>
      <c r="I9" s="17"/>
      <c r="J9" s="17"/>
      <c r="K9" s="17"/>
      <c r="L9" s="17"/>
      <c r="M9" s="17" t="s">
        <v>27</v>
      </c>
      <c r="N9" s="17" t="s">
        <v>156</v>
      </c>
      <c r="O9" s="17" t="s">
        <v>28</v>
      </c>
      <c r="P9" s="18" t="s">
        <v>147</v>
      </c>
      <c r="Q9" s="20">
        <v>0</v>
      </c>
      <c r="R9" s="20">
        <v>650000000</v>
      </c>
      <c r="S9" s="20">
        <v>0</v>
      </c>
      <c r="T9" s="20">
        <v>650000000</v>
      </c>
      <c r="U9" s="20">
        <v>0</v>
      </c>
      <c r="V9" s="20">
        <v>20290808</v>
      </c>
      <c r="W9" s="20">
        <v>629709192</v>
      </c>
      <c r="X9" s="20">
        <v>0</v>
      </c>
      <c r="Y9" s="20">
        <v>0</v>
      </c>
      <c r="Z9" s="20">
        <v>0</v>
      </c>
      <c r="AA9" s="20">
        <v>0</v>
      </c>
    </row>
    <row r="10" spans="1:28" ht="22.5" x14ac:dyDescent="0.25">
      <c r="A10" s="17" t="s">
        <v>23</v>
      </c>
      <c r="B10" s="18" t="s">
        <v>24</v>
      </c>
      <c r="C10" s="19" t="s">
        <v>36</v>
      </c>
      <c r="D10" s="17" t="s">
        <v>26</v>
      </c>
      <c r="E10" s="17" t="s">
        <v>158</v>
      </c>
      <c r="F10" s="17" t="s">
        <v>160</v>
      </c>
      <c r="G10" s="17" t="s">
        <v>157</v>
      </c>
      <c r="H10" s="17" t="s">
        <v>161</v>
      </c>
      <c r="I10" s="17"/>
      <c r="J10" s="17"/>
      <c r="K10" s="17"/>
      <c r="L10" s="17"/>
      <c r="M10" s="17" t="s">
        <v>27</v>
      </c>
      <c r="N10" s="17" t="s">
        <v>156</v>
      </c>
      <c r="O10" s="17" t="s">
        <v>28</v>
      </c>
      <c r="P10" s="18" t="s">
        <v>37</v>
      </c>
      <c r="Q10" s="20">
        <v>105525916</v>
      </c>
      <c r="R10" s="20">
        <v>0</v>
      </c>
      <c r="S10" s="20">
        <v>0</v>
      </c>
      <c r="T10" s="20">
        <v>105525916</v>
      </c>
      <c r="U10" s="20">
        <v>0</v>
      </c>
      <c r="V10" s="20">
        <v>105525916</v>
      </c>
      <c r="W10" s="20">
        <v>0</v>
      </c>
      <c r="X10" s="20">
        <v>8541000</v>
      </c>
      <c r="Y10" s="20">
        <v>8541000</v>
      </c>
      <c r="Z10" s="20">
        <v>8541000</v>
      </c>
      <c r="AA10" s="20">
        <v>8541000</v>
      </c>
    </row>
    <row r="11" spans="1:28" ht="33.75" x14ac:dyDescent="0.25">
      <c r="A11" s="17" t="s">
        <v>23</v>
      </c>
      <c r="B11" s="18" t="s">
        <v>24</v>
      </c>
      <c r="C11" s="19" t="s">
        <v>38</v>
      </c>
      <c r="D11" s="17" t="s">
        <v>26</v>
      </c>
      <c r="E11" s="17" t="s">
        <v>158</v>
      </c>
      <c r="F11" s="17" t="s">
        <v>160</v>
      </c>
      <c r="G11" s="17" t="s">
        <v>157</v>
      </c>
      <c r="H11" s="17" t="s">
        <v>162</v>
      </c>
      <c r="I11" s="17"/>
      <c r="J11" s="17"/>
      <c r="K11" s="17"/>
      <c r="L11" s="17"/>
      <c r="M11" s="17" t="s">
        <v>27</v>
      </c>
      <c r="N11" s="17" t="s">
        <v>156</v>
      </c>
      <c r="O11" s="17" t="s">
        <v>28</v>
      </c>
      <c r="P11" s="18" t="s">
        <v>39</v>
      </c>
      <c r="Q11" s="20">
        <v>5502000000</v>
      </c>
      <c r="R11" s="20">
        <v>0</v>
      </c>
      <c r="S11" s="20">
        <v>0</v>
      </c>
      <c r="T11" s="20">
        <v>5502000000</v>
      </c>
      <c r="U11" s="20">
        <v>0</v>
      </c>
      <c r="V11" s="20">
        <v>5502000000</v>
      </c>
      <c r="W11" s="20">
        <v>0</v>
      </c>
      <c r="X11" s="20">
        <v>686793409</v>
      </c>
      <c r="Y11" s="20">
        <v>686593409</v>
      </c>
      <c r="Z11" s="20">
        <v>686593409</v>
      </c>
      <c r="AA11" s="20">
        <v>686593409</v>
      </c>
    </row>
    <row r="12" spans="1:28" ht="22.5" x14ac:dyDescent="0.25">
      <c r="A12" s="17" t="s">
        <v>23</v>
      </c>
      <c r="B12" s="18" t="s">
        <v>24</v>
      </c>
      <c r="C12" s="19" t="s">
        <v>40</v>
      </c>
      <c r="D12" s="17" t="s">
        <v>26</v>
      </c>
      <c r="E12" s="17" t="s">
        <v>158</v>
      </c>
      <c r="F12" s="17" t="s">
        <v>163</v>
      </c>
      <c r="G12" s="17"/>
      <c r="H12" s="17"/>
      <c r="I12" s="17"/>
      <c r="J12" s="17"/>
      <c r="K12" s="17"/>
      <c r="L12" s="17"/>
      <c r="M12" s="17" t="s">
        <v>27</v>
      </c>
      <c r="N12" s="17" t="s">
        <v>156</v>
      </c>
      <c r="O12" s="17" t="s">
        <v>28</v>
      </c>
      <c r="P12" s="18" t="s">
        <v>41</v>
      </c>
      <c r="Q12" s="20">
        <v>6937250286</v>
      </c>
      <c r="R12" s="20">
        <v>0</v>
      </c>
      <c r="S12" s="20">
        <v>0</v>
      </c>
      <c r="T12" s="20">
        <v>6937250286</v>
      </c>
      <c r="U12" s="20">
        <v>0</v>
      </c>
      <c r="V12" s="20">
        <v>6500000000</v>
      </c>
      <c r="W12" s="20">
        <v>437250286</v>
      </c>
      <c r="X12" s="20">
        <v>1793769902.5999999</v>
      </c>
      <c r="Y12" s="20">
        <v>1793769902.5999999</v>
      </c>
      <c r="Z12" s="20">
        <v>1749266493.8299999</v>
      </c>
      <c r="AA12" s="20">
        <v>1749266493.8299999</v>
      </c>
    </row>
    <row r="13" spans="1:28" ht="22.5" x14ac:dyDescent="0.25">
      <c r="A13" s="17" t="s">
        <v>23</v>
      </c>
      <c r="B13" s="18" t="s">
        <v>24</v>
      </c>
      <c r="C13" s="19" t="s">
        <v>42</v>
      </c>
      <c r="D13" s="17" t="s">
        <v>26</v>
      </c>
      <c r="E13" s="17" t="s">
        <v>164</v>
      </c>
      <c r="F13" s="17" t="s">
        <v>155</v>
      </c>
      <c r="G13" s="17" t="s">
        <v>160</v>
      </c>
      <c r="H13" s="17" t="s">
        <v>165</v>
      </c>
      <c r="I13" s="17"/>
      <c r="J13" s="17"/>
      <c r="K13" s="17"/>
      <c r="L13" s="17"/>
      <c r="M13" s="17" t="s">
        <v>27</v>
      </c>
      <c r="N13" s="17" t="s">
        <v>156</v>
      </c>
      <c r="O13" s="17" t="s">
        <v>28</v>
      </c>
      <c r="P13" s="18" t="s">
        <v>43</v>
      </c>
      <c r="Q13" s="20">
        <v>79730600</v>
      </c>
      <c r="R13" s="20">
        <v>0</v>
      </c>
      <c r="S13" s="20">
        <v>0</v>
      </c>
      <c r="T13" s="20">
        <v>79730600</v>
      </c>
      <c r="U13" s="20">
        <v>0</v>
      </c>
      <c r="V13" s="20">
        <v>0</v>
      </c>
      <c r="W13" s="20">
        <v>79730600</v>
      </c>
      <c r="X13" s="20">
        <v>0</v>
      </c>
      <c r="Y13" s="20">
        <v>0</v>
      </c>
      <c r="Z13" s="20">
        <v>0</v>
      </c>
      <c r="AA13" s="20">
        <v>0</v>
      </c>
    </row>
    <row r="14" spans="1:28" ht="22.5" x14ac:dyDescent="0.25">
      <c r="A14" s="17" t="s">
        <v>23</v>
      </c>
      <c r="B14" s="18" t="s">
        <v>24</v>
      </c>
      <c r="C14" s="19" t="s">
        <v>44</v>
      </c>
      <c r="D14" s="17" t="s">
        <v>26</v>
      </c>
      <c r="E14" s="17" t="s">
        <v>166</v>
      </c>
      <c r="F14" s="17" t="s">
        <v>155</v>
      </c>
      <c r="G14" s="17"/>
      <c r="H14" s="17"/>
      <c r="I14" s="17"/>
      <c r="J14" s="17"/>
      <c r="K14" s="17"/>
      <c r="L14" s="17"/>
      <c r="M14" s="17" t="s">
        <v>27</v>
      </c>
      <c r="N14" s="17" t="s">
        <v>156</v>
      </c>
      <c r="O14" s="17" t="s">
        <v>28</v>
      </c>
      <c r="P14" s="18" t="s">
        <v>45</v>
      </c>
      <c r="Q14" s="20">
        <v>1128038574</v>
      </c>
      <c r="R14" s="20">
        <v>0</v>
      </c>
      <c r="S14" s="20">
        <v>15120682</v>
      </c>
      <c r="T14" s="20">
        <v>1112917892</v>
      </c>
      <c r="U14" s="20">
        <v>0</v>
      </c>
      <c r="V14" s="20">
        <v>1000000000</v>
      </c>
      <c r="W14" s="20">
        <v>112917892</v>
      </c>
      <c r="X14" s="20">
        <v>82150655</v>
      </c>
      <c r="Y14" s="20">
        <v>82150655</v>
      </c>
      <c r="Z14" s="20">
        <v>82150655</v>
      </c>
      <c r="AA14" s="20">
        <v>82150655</v>
      </c>
    </row>
    <row r="15" spans="1:28" ht="22.5" x14ac:dyDescent="0.25">
      <c r="A15" s="17" t="s">
        <v>23</v>
      </c>
      <c r="B15" s="18" t="s">
        <v>24</v>
      </c>
      <c r="C15" s="19" t="s">
        <v>46</v>
      </c>
      <c r="D15" s="17" t="s">
        <v>26</v>
      </c>
      <c r="E15" s="17" t="s">
        <v>166</v>
      </c>
      <c r="F15" s="17" t="s">
        <v>160</v>
      </c>
      <c r="G15" s="17" t="s">
        <v>155</v>
      </c>
      <c r="H15" s="17"/>
      <c r="I15" s="17"/>
      <c r="J15" s="17"/>
      <c r="K15" s="17"/>
      <c r="L15" s="17"/>
      <c r="M15" s="17" t="s">
        <v>27</v>
      </c>
      <c r="N15" s="17" t="s">
        <v>156</v>
      </c>
      <c r="O15" s="17" t="s">
        <v>28</v>
      </c>
      <c r="P15" s="18" t="s">
        <v>47</v>
      </c>
      <c r="Q15" s="20">
        <v>23294824198</v>
      </c>
      <c r="R15" s="20">
        <v>0</v>
      </c>
      <c r="S15" s="20">
        <v>0</v>
      </c>
      <c r="T15" s="20">
        <v>23294824198</v>
      </c>
      <c r="U15" s="20">
        <v>0</v>
      </c>
      <c r="V15" s="20">
        <v>0</v>
      </c>
      <c r="W15" s="20">
        <v>23294824198</v>
      </c>
      <c r="X15" s="20">
        <v>0</v>
      </c>
      <c r="Y15" s="20">
        <v>0</v>
      </c>
      <c r="Z15" s="20">
        <v>0</v>
      </c>
      <c r="AA15" s="20">
        <v>0</v>
      </c>
    </row>
    <row r="16" spans="1:28" ht="56.25" x14ac:dyDescent="0.25">
      <c r="A16" s="17" t="s">
        <v>23</v>
      </c>
      <c r="B16" s="18" t="s">
        <v>24</v>
      </c>
      <c r="C16" s="19" t="s">
        <v>49</v>
      </c>
      <c r="D16" s="17" t="s">
        <v>48</v>
      </c>
      <c r="E16" s="17" t="s">
        <v>167</v>
      </c>
      <c r="F16" s="17" t="s">
        <v>168</v>
      </c>
      <c r="G16" s="17" t="s">
        <v>170</v>
      </c>
      <c r="H16" s="17" t="s">
        <v>171</v>
      </c>
      <c r="I16" s="17"/>
      <c r="J16" s="17"/>
      <c r="K16" s="17"/>
      <c r="L16" s="17"/>
      <c r="M16" s="17" t="s">
        <v>27</v>
      </c>
      <c r="N16" s="17" t="s">
        <v>156</v>
      </c>
      <c r="O16" s="17" t="s">
        <v>28</v>
      </c>
      <c r="P16" s="18" t="s">
        <v>50</v>
      </c>
      <c r="Q16" s="20">
        <v>8474015500</v>
      </c>
      <c r="R16" s="20">
        <v>0</v>
      </c>
      <c r="S16" s="20">
        <v>187000</v>
      </c>
      <c r="T16" s="20">
        <v>8473828500</v>
      </c>
      <c r="U16" s="20">
        <v>0</v>
      </c>
      <c r="V16" s="20">
        <v>6710674000</v>
      </c>
      <c r="W16" s="20">
        <v>1763154500</v>
      </c>
      <c r="X16" s="20">
        <v>5475735307</v>
      </c>
      <c r="Y16" s="20">
        <v>353605172</v>
      </c>
      <c r="Z16" s="20">
        <v>353605172</v>
      </c>
      <c r="AA16" s="20">
        <v>353605172</v>
      </c>
    </row>
    <row r="17" spans="1:27" ht="56.25" x14ac:dyDescent="0.25">
      <c r="A17" s="17" t="s">
        <v>23</v>
      </c>
      <c r="B17" s="18" t="s">
        <v>24</v>
      </c>
      <c r="C17" s="19" t="s">
        <v>51</v>
      </c>
      <c r="D17" s="17" t="s">
        <v>48</v>
      </c>
      <c r="E17" s="17" t="s">
        <v>167</v>
      </c>
      <c r="F17" s="17" t="s">
        <v>168</v>
      </c>
      <c r="G17" s="17" t="s">
        <v>172</v>
      </c>
      <c r="H17" s="17" t="s">
        <v>52</v>
      </c>
      <c r="I17" s="17"/>
      <c r="J17" s="17"/>
      <c r="K17" s="17"/>
      <c r="L17" s="17"/>
      <c r="M17" s="17" t="s">
        <v>27</v>
      </c>
      <c r="N17" s="17" t="s">
        <v>156</v>
      </c>
      <c r="O17" s="17" t="s">
        <v>28</v>
      </c>
      <c r="P17" s="18" t="s">
        <v>53</v>
      </c>
      <c r="Q17" s="20">
        <v>223591105149</v>
      </c>
      <c r="R17" s="20">
        <v>0</v>
      </c>
      <c r="S17" s="20">
        <v>0</v>
      </c>
      <c r="T17" s="20">
        <v>223591105149</v>
      </c>
      <c r="U17" s="20">
        <v>0</v>
      </c>
      <c r="V17" s="20">
        <v>207667378386</v>
      </c>
      <c r="W17" s="20">
        <v>15923726763</v>
      </c>
      <c r="X17" s="20">
        <v>206325203795</v>
      </c>
      <c r="Y17" s="20">
        <v>123630514</v>
      </c>
      <c r="Z17" s="20">
        <v>123630514</v>
      </c>
      <c r="AA17" s="20">
        <v>123630514</v>
      </c>
    </row>
    <row r="18" spans="1:27" ht="90" x14ac:dyDescent="0.25">
      <c r="A18" s="17" t="s">
        <v>23</v>
      </c>
      <c r="B18" s="18" t="s">
        <v>24</v>
      </c>
      <c r="C18" s="19" t="s">
        <v>55</v>
      </c>
      <c r="D18" s="17" t="s">
        <v>48</v>
      </c>
      <c r="E18" s="17" t="s">
        <v>167</v>
      </c>
      <c r="F18" s="17" t="s">
        <v>168</v>
      </c>
      <c r="G18" s="17" t="s">
        <v>173</v>
      </c>
      <c r="H18" s="17" t="s">
        <v>174</v>
      </c>
      <c r="I18" s="17"/>
      <c r="J18" s="17"/>
      <c r="K18" s="17"/>
      <c r="L18" s="17"/>
      <c r="M18" s="17" t="s">
        <v>54</v>
      </c>
      <c r="N18" s="17" t="s">
        <v>163</v>
      </c>
      <c r="O18" s="17" t="s">
        <v>28</v>
      </c>
      <c r="P18" s="18" t="s">
        <v>56</v>
      </c>
      <c r="Q18" s="20">
        <v>178181191303</v>
      </c>
      <c r="R18" s="20">
        <v>2697810485</v>
      </c>
      <c r="S18" s="20">
        <v>60151760631</v>
      </c>
      <c r="T18" s="20">
        <v>120727241157</v>
      </c>
      <c r="U18" s="20">
        <v>0</v>
      </c>
      <c r="V18" s="20">
        <v>57117249130.980003</v>
      </c>
      <c r="W18" s="20">
        <v>63609992026.019997</v>
      </c>
      <c r="X18" s="20">
        <v>2222717790.98</v>
      </c>
      <c r="Y18" s="20">
        <v>0</v>
      </c>
      <c r="Z18" s="20">
        <v>0</v>
      </c>
      <c r="AA18" s="20">
        <v>0</v>
      </c>
    </row>
    <row r="19" spans="1:27" ht="90" x14ac:dyDescent="0.25">
      <c r="A19" s="17" t="s">
        <v>23</v>
      </c>
      <c r="B19" s="18" t="s">
        <v>24</v>
      </c>
      <c r="C19" s="19" t="s">
        <v>55</v>
      </c>
      <c r="D19" s="17" t="s">
        <v>48</v>
      </c>
      <c r="E19" s="17" t="s">
        <v>167</v>
      </c>
      <c r="F19" s="17" t="s">
        <v>168</v>
      </c>
      <c r="G19" s="17" t="s">
        <v>173</v>
      </c>
      <c r="H19" s="17" t="s">
        <v>174</v>
      </c>
      <c r="I19" s="17"/>
      <c r="J19" s="17"/>
      <c r="K19" s="17"/>
      <c r="L19" s="17"/>
      <c r="M19" s="17" t="s">
        <v>27</v>
      </c>
      <c r="N19" s="17" t="s">
        <v>175</v>
      </c>
      <c r="O19" s="17" t="s">
        <v>28</v>
      </c>
      <c r="P19" s="18" t="s">
        <v>56</v>
      </c>
      <c r="Q19" s="20">
        <v>11701345021</v>
      </c>
      <c r="R19" s="20">
        <v>0</v>
      </c>
      <c r="S19" s="20">
        <v>9997374117</v>
      </c>
      <c r="T19" s="20">
        <v>1703970904</v>
      </c>
      <c r="U19" s="20">
        <v>0</v>
      </c>
      <c r="V19" s="20">
        <v>0</v>
      </c>
      <c r="W19" s="20">
        <v>1703970904</v>
      </c>
      <c r="X19" s="20">
        <v>0</v>
      </c>
      <c r="Y19" s="20">
        <v>0</v>
      </c>
      <c r="Z19" s="20">
        <v>0</v>
      </c>
      <c r="AA19" s="20">
        <v>0</v>
      </c>
    </row>
    <row r="20" spans="1:27" ht="90" x14ac:dyDescent="0.25">
      <c r="A20" s="17" t="s">
        <v>23</v>
      </c>
      <c r="B20" s="18" t="s">
        <v>24</v>
      </c>
      <c r="C20" s="19" t="s">
        <v>55</v>
      </c>
      <c r="D20" s="17" t="s">
        <v>48</v>
      </c>
      <c r="E20" s="17" t="s">
        <v>167</v>
      </c>
      <c r="F20" s="17" t="s">
        <v>168</v>
      </c>
      <c r="G20" s="17" t="s">
        <v>173</v>
      </c>
      <c r="H20" s="17" t="s">
        <v>174</v>
      </c>
      <c r="I20" s="17"/>
      <c r="J20" s="17"/>
      <c r="K20" s="17"/>
      <c r="L20" s="17"/>
      <c r="M20" s="17" t="s">
        <v>27</v>
      </c>
      <c r="N20" s="17" t="s">
        <v>156</v>
      </c>
      <c r="O20" s="17" t="s">
        <v>28</v>
      </c>
      <c r="P20" s="18" t="s">
        <v>56</v>
      </c>
      <c r="Q20" s="20">
        <v>42612175897</v>
      </c>
      <c r="R20" s="20">
        <v>4450000000</v>
      </c>
      <c r="S20" s="20">
        <v>29533620740</v>
      </c>
      <c r="T20" s="20">
        <v>17528555157</v>
      </c>
      <c r="U20" s="20">
        <v>0</v>
      </c>
      <c r="V20" s="20">
        <v>12067386886</v>
      </c>
      <c r="W20" s="20">
        <v>5461168271</v>
      </c>
      <c r="X20" s="20">
        <v>10974247908</v>
      </c>
      <c r="Y20" s="20">
        <v>950708624</v>
      </c>
      <c r="Z20" s="20">
        <v>950708624</v>
      </c>
      <c r="AA20" s="20">
        <v>950708624</v>
      </c>
    </row>
    <row r="21" spans="1:27" ht="56.25" x14ac:dyDescent="0.25">
      <c r="A21" s="17" t="s">
        <v>23</v>
      </c>
      <c r="B21" s="18" t="s">
        <v>24</v>
      </c>
      <c r="C21" s="19" t="s">
        <v>57</v>
      </c>
      <c r="D21" s="17" t="s">
        <v>48</v>
      </c>
      <c r="E21" s="17" t="s">
        <v>167</v>
      </c>
      <c r="F21" s="17" t="s">
        <v>168</v>
      </c>
      <c r="G21" s="17" t="s">
        <v>173</v>
      </c>
      <c r="H21" s="17" t="s">
        <v>177</v>
      </c>
      <c r="I21" s="17"/>
      <c r="J21" s="17"/>
      <c r="K21" s="17"/>
      <c r="L21" s="17"/>
      <c r="M21" s="17" t="s">
        <v>54</v>
      </c>
      <c r="N21" s="17" t="s">
        <v>163</v>
      </c>
      <c r="O21" s="17" t="s">
        <v>28</v>
      </c>
      <c r="P21" s="18" t="s">
        <v>58</v>
      </c>
      <c r="Q21" s="20">
        <v>106801320981</v>
      </c>
      <c r="R21" s="20">
        <v>16547304278</v>
      </c>
      <c r="S21" s="20">
        <v>24447438974</v>
      </c>
      <c r="T21" s="20">
        <v>98901186285</v>
      </c>
      <c r="U21" s="20">
        <v>0</v>
      </c>
      <c r="V21" s="20">
        <v>26692499599.349998</v>
      </c>
      <c r="W21" s="20">
        <v>72208686685.649994</v>
      </c>
      <c r="X21" s="20">
        <v>9922256384.8700008</v>
      </c>
      <c r="Y21" s="20">
        <v>446672393</v>
      </c>
      <c r="Z21" s="20">
        <v>446672393</v>
      </c>
      <c r="AA21" s="20">
        <v>446672393</v>
      </c>
    </row>
    <row r="22" spans="1:27" ht="56.25" x14ac:dyDescent="0.25">
      <c r="A22" s="17" t="s">
        <v>23</v>
      </c>
      <c r="B22" s="18" t="s">
        <v>24</v>
      </c>
      <c r="C22" s="19" t="s">
        <v>57</v>
      </c>
      <c r="D22" s="17" t="s">
        <v>48</v>
      </c>
      <c r="E22" s="17" t="s">
        <v>167</v>
      </c>
      <c r="F22" s="17" t="s">
        <v>168</v>
      </c>
      <c r="G22" s="17" t="s">
        <v>173</v>
      </c>
      <c r="H22" s="17" t="s">
        <v>177</v>
      </c>
      <c r="I22" s="17"/>
      <c r="J22" s="17"/>
      <c r="K22" s="17"/>
      <c r="L22" s="17"/>
      <c r="M22" s="17" t="s">
        <v>27</v>
      </c>
      <c r="N22" s="17" t="s">
        <v>156</v>
      </c>
      <c r="O22" s="17" t="s">
        <v>28</v>
      </c>
      <c r="P22" s="18" t="s">
        <v>58</v>
      </c>
      <c r="Q22" s="20">
        <v>143498613030</v>
      </c>
      <c r="R22" s="20">
        <v>7841263889</v>
      </c>
      <c r="S22" s="20">
        <v>17951420390</v>
      </c>
      <c r="T22" s="20">
        <v>133388456529</v>
      </c>
      <c r="U22" s="20">
        <v>0</v>
      </c>
      <c r="V22" s="20">
        <v>67485599414</v>
      </c>
      <c r="W22" s="20">
        <v>65902857115</v>
      </c>
      <c r="X22" s="20">
        <v>11811716707</v>
      </c>
      <c r="Y22" s="20">
        <v>531338089</v>
      </c>
      <c r="Z22" s="20">
        <v>531338089</v>
      </c>
      <c r="AA22" s="20">
        <v>531338089</v>
      </c>
    </row>
    <row r="23" spans="1:27" ht="45" x14ac:dyDescent="0.25">
      <c r="A23" s="17" t="s">
        <v>23</v>
      </c>
      <c r="B23" s="18" t="s">
        <v>24</v>
      </c>
      <c r="C23" s="19" t="s">
        <v>59</v>
      </c>
      <c r="D23" s="17" t="s">
        <v>48</v>
      </c>
      <c r="E23" s="17" t="s">
        <v>167</v>
      </c>
      <c r="F23" s="17" t="s">
        <v>168</v>
      </c>
      <c r="G23" s="17" t="s">
        <v>163</v>
      </c>
      <c r="H23" s="17" t="s">
        <v>178</v>
      </c>
      <c r="I23" s="17"/>
      <c r="J23" s="17"/>
      <c r="K23" s="17"/>
      <c r="L23" s="17"/>
      <c r="M23" s="17" t="s">
        <v>54</v>
      </c>
      <c r="N23" s="17" t="s">
        <v>179</v>
      </c>
      <c r="O23" s="17" t="s">
        <v>28</v>
      </c>
      <c r="P23" s="18" t="s">
        <v>60</v>
      </c>
      <c r="Q23" s="20">
        <v>22428503682</v>
      </c>
      <c r="R23" s="20">
        <v>0</v>
      </c>
      <c r="S23" s="20">
        <v>511885445</v>
      </c>
      <c r="T23" s="20">
        <v>21916618237</v>
      </c>
      <c r="U23" s="20">
        <v>0</v>
      </c>
      <c r="V23" s="20">
        <v>15733380901</v>
      </c>
      <c r="W23" s="20">
        <v>6183237336</v>
      </c>
      <c r="X23" s="20">
        <v>0</v>
      </c>
      <c r="Y23" s="20">
        <v>0</v>
      </c>
      <c r="Z23" s="20">
        <v>0</v>
      </c>
      <c r="AA23" s="20">
        <v>0</v>
      </c>
    </row>
    <row r="24" spans="1:27" ht="45" x14ac:dyDescent="0.25">
      <c r="A24" s="17" t="s">
        <v>23</v>
      </c>
      <c r="B24" s="18" t="s">
        <v>24</v>
      </c>
      <c r="C24" s="19" t="s">
        <v>59</v>
      </c>
      <c r="D24" s="17" t="s">
        <v>48</v>
      </c>
      <c r="E24" s="17" t="s">
        <v>167</v>
      </c>
      <c r="F24" s="17" t="s">
        <v>168</v>
      </c>
      <c r="G24" s="17" t="s">
        <v>163</v>
      </c>
      <c r="H24" s="17" t="s">
        <v>178</v>
      </c>
      <c r="I24" s="17"/>
      <c r="J24" s="17"/>
      <c r="K24" s="17"/>
      <c r="L24" s="17"/>
      <c r="M24" s="17" t="s">
        <v>27</v>
      </c>
      <c r="N24" s="17" t="s">
        <v>176</v>
      </c>
      <c r="O24" s="17" t="s">
        <v>28</v>
      </c>
      <c r="P24" s="18" t="s">
        <v>60</v>
      </c>
      <c r="Q24" s="20">
        <v>15772408493</v>
      </c>
      <c r="R24" s="20">
        <v>0</v>
      </c>
      <c r="S24" s="20">
        <v>0</v>
      </c>
      <c r="T24" s="20">
        <v>15772408493</v>
      </c>
      <c r="U24" s="20">
        <v>0</v>
      </c>
      <c r="V24" s="20">
        <v>1834425126</v>
      </c>
      <c r="W24" s="20">
        <v>13937983367</v>
      </c>
      <c r="X24" s="20">
        <v>575287995</v>
      </c>
      <c r="Y24" s="20">
        <v>0</v>
      </c>
      <c r="Z24" s="20">
        <v>0</v>
      </c>
      <c r="AA24" s="20">
        <v>0</v>
      </c>
    </row>
    <row r="25" spans="1:27" ht="45" x14ac:dyDescent="0.25">
      <c r="A25" s="17" t="s">
        <v>23</v>
      </c>
      <c r="B25" s="18" t="s">
        <v>24</v>
      </c>
      <c r="C25" s="19" t="s">
        <v>59</v>
      </c>
      <c r="D25" s="17" t="s">
        <v>48</v>
      </c>
      <c r="E25" s="17" t="s">
        <v>167</v>
      </c>
      <c r="F25" s="17" t="s">
        <v>168</v>
      </c>
      <c r="G25" s="17" t="s">
        <v>163</v>
      </c>
      <c r="H25" s="17" t="s">
        <v>178</v>
      </c>
      <c r="I25" s="17"/>
      <c r="J25" s="17"/>
      <c r="K25" s="17"/>
      <c r="L25" s="17"/>
      <c r="M25" s="17" t="s">
        <v>27</v>
      </c>
      <c r="N25" s="17" t="s">
        <v>156</v>
      </c>
      <c r="O25" s="17" t="s">
        <v>28</v>
      </c>
      <c r="P25" s="18" t="s">
        <v>60</v>
      </c>
      <c r="Q25" s="20">
        <v>216162824235</v>
      </c>
      <c r="R25" s="20">
        <v>41000000</v>
      </c>
      <c r="S25" s="20">
        <v>682313955</v>
      </c>
      <c r="T25" s="20">
        <v>215521510280</v>
      </c>
      <c r="U25" s="20">
        <v>0</v>
      </c>
      <c r="V25" s="20">
        <v>152594829429.60999</v>
      </c>
      <c r="W25" s="20">
        <v>62926680850.389999</v>
      </c>
      <c r="X25" s="20">
        <v>53184467134.610001</v>
      </c>
      <c r="Y25" s="20">
        <v>10756927286.24</v>
      </c>
      <c r="Z25" s="20">
        <v>10756927286.24</v>
      </c>
      <c r="AA25" s="20">
        <v>10756927286.24</v>
      </c>
    </row>
    <row r="26" spans="1:27" ht="56.25" x14ac:dyDescent="0.25">
      <c r="A26" s="17" t="s">
        <v>23</v>
      </c>
      <c r="B26" s="18" t="s">
        <v>24</v>
      </c>
      <c r="C26" s="19" t="s">
        <v>61</v>
      </c>
      <c r="D26" s="17" t="s">
        <v>48</v>
      </c>
      <c r="E26" s="17" t="s">
        <v>180</v>
      </c>
      <c r="F26" s="17" t="s">
        <v>168</v>
      </c>
      <c r="G26" s="17" t="s">
        <v>169</v>
      </c>
      <c r="H26" s="17" t="s">
        <v>177</v>
      </c>
      <c r="I26" s="17"/>
      <c r="J26" s="17"/>
      <c r="K26" s="17"/>
      <c r="L26" s="17"/>
      <c r="M26" s="17" t="s">
        <v>27</v>
      </c>
      <c r="N26" s="17" t="s">
        <v>156</v>
      </c>
      <c r="O26" s="17" t="s">
        <v>28</v>
      </c>
      <c r="P26" s="18" t="s">
        <v>58</v>
      </c>
      <c r="Q26" s="20">
        <v>75891631729</v>
      </c>
      <c r="R26" s="20">
        <v>833109264</v>
      </c>
      <c r="S26" s="20">
        <v>766844224</v>
      </c>
      <c r="T26" s="20">
        <v>75957896769</v>
      </c>
      <c r="U26" s="20">
        <v>0</v>
      </c>
      <c r="V26" s="20">
        <v>55934527657</v>
      </c>
      <c r="W26" s="20">
        <v>20023369112</v>
      </c>
      <c r="X26" s="20">
        <v>17397187278</v>
      </c>
      <c r="Y26" s="20">
        <v>261070525</v>
      </c>
      <c r="Z26" s="20">
        <v>261070525</v>
      </c>
      <c r="AA26" s="20">
        <v>261070525</v>
      </c>
    </row>
    <row r="27" spans="1:27" ht="45" x14ac:dyDescent="0.25">
      <c r="A27" s="17" t="s">
        <v>23</v>
      </c>
      <c r="B27" s="18" t="s">
        <v>24</v>
      </c>
      <c r="C27" s="19" t="s">
        <v>183</v>
      </c>
      <c r="D27" s="17" t="s">
        <v>48</v>
      </c>
      <c r="E27" s="17" t="s">
        <v>180</v>
      </c>
      <c r="F27" s="17" t="s">
        <v>168</v>
      </c>
      <c r="G27" s="17" t="s">
        <v>170</v>
      </c>
      <c r="H27" s="17" t="s">
        <v>62</v>
      </c>
      <c r="I27" s="17"/>
      <c r="J27" s="17"/>
      <c r="K27" s="17"/>
      <c r="L27" s="17"/>
      <c r="M27" s="17" t="s">
        <v>27</v>
      </c>
      <c r="N27" s="17" t="s">
        <v>156</v>
      </c>
      <c r="O27" s="17" t="s">
        <v>28</v>
      </c>
      <c r="P27" s="18" t="s">
        <v>63</v>
      </c>
      <c r="Q27" s="20">
        <v>331522124739</v>
      </c>
      <c r="R27" s="20">
        <v>12036735705</v>
      </c>
      <c r="S27" s="20">
        <v>25636943613</v>
      </c>
      <c r="T27" s="20">
        <v>317921916831</v>
      </c>
      <c r="U27" s="20">
        <v>0</v>
      </c>
      <c r="V27" s="20">
        <v>286627501990.53003</v>
      </c>
      <c r="W27" s="20">
        <v>31294414840.470001</v>
      </c>
      <c r="X27" s="20">
        <v>107755261956.59</v>
      </c>
      <c r="Y27" s="20">
        <v>8235117243.04</v>
      </c>
      <c r="Z27" s="20">
        <v>8235117243.04</v>
      </c>
      <c r="AA27" s="20">
        <v>8235117243.04</v>
      </c>
    </row>
    <row r="28" spans="1:27" ht="22.5" x14ac:dyDescent="0.25">
      <c r="A28" s="17" t="s">
        <v>64</v>
      </c>
      <c r="B28" s="18" t="s">
        <v>65</v>
      </c>
      <c r="C28" s="19" t="s">
        <v>34</v>
      </c>
      <c r="D28" s="17" t="s">
        <v>26</v>
      </c>
      <c r="E28" s="17" t="s">
        <v>157</v>
      </c>
      <c r="F28" s="17"/>
      <c r="G28" s="17"/>
      <c r="H28" s="17"/>
      <c r="I28" s="17"/>
      <c r="J28" s="17"/>
      <c r="K28" s="17"/>
      <c r="L28" s="17"/>
      <c r="M28" s="17" t="s">
        <v>27</v>
      </c>
      <c r="N28" s="17" t="s">
        <v>156</v>
      </c>
      <c r="O28" s="17" t="s">
        <v>28</v>
      </c>
      <c r="P28" s="18" t="s">
        <v>35</v>
      </c>
      <c r="Q28" s="20">
        <v>1023726489</v>
      </c>
      <c r="R28" s="20">
        <v>0</v>
      </c>
      <c r="S28" s="20">
        <v>0</v>
      </c>
      <c r="T28" s="20">
        <v>1023726489</v>
      </c>
      <c r="U28" s="20">
        <v>0</v>
      </c>
      <c r="V28" s="20">
        <v>1023726489</v>
      </c>
      <c r="W28" s="20">
        <v>0</v>
      </c>
      <c r="X28" s="20">
        <v>1858369</v>
      </c>
      <c r="Y28" s="20">
        <v>0</v>
      </c>
      <c r="Z28" s="20">
        <v>0</v>
      </c>
      <c r="AA28" s="20">
        <v>0</v>
      </c>
    </row>
    <row r="29" spans="1:27" ht="22.5" x14ac:dyDescent="0.25">
      <c r="A29" s="17" t="s">
        <v>64</v>
      </c>
      <c r="B29" s="18" t="s">
        <v>65</v>
      </c>
      <c r="C29" s="19" t="s">
        <v>44</v>
      </c>
      <c r="D29" s="17" t="s">
        <v>26</v>
      </c>
      <c r="E29" s="17" t="s">
        <v>166</v>
      </c>
      <c r="F29" s="17" t="s">
        <v>155</v>
      </c>
      <c r="G29" s="17"/>
      <c r="H29" s="17"/>
      <c r="I29" s="17"/>
      <c r="J29" s="17"/>
      <c r="K29" s="17"/>
      <c r="L29" s="17"/>
      <c r="M29" s="17" t="s">
        <v>27</v>
      </c>
      <c r="N29" s="17" t="s">
        <v>156</v>
      </c>
      <c r="O29" s="17" t="s">
        <v>28</v>
      </c>
      <c r="P29" s="18" t="s">
        <v>45</v>
      </c>
      <c r="Q29" s="20">
        <v>737139774</v>
      </c>
      <c r="R29" s="20">
        <v>0</v>
      </c>
      <c r="S29" s="20">
        <v>0</v>
      </c>
      <c r="T29" s="20">
        <v>737139774</v>
      </c>
      <c r="U29" s="20">
        <v>0</v>
      </c>
      <c r="V29" s="20">
        <v>737139774</v>
      </c>
      <c r="W29" s="20">
        <v>0</v>
      </c>
      <c r="X29" s="20">
        <v>330711601</v>
      </c>
      <c r="Y29" s="20">
        <v>312140247.55000001</v>
      </c>
      <c r="Z29" s="20">
        <v>312140247.55000001</v>
      </c>
      <c r="AA29" s="20">
        <v>312140247.55000001</v>
      </c>
    </row>
    <row r="30" spans="1:27" ht="56.25" x14ac:dyDescent="0.25">
      <c r="A30" s="17" t="s">
        <v>64</v>
      </c>
      <c r="B30" s="18" t="s">
        <v>65</v>
      </c>
      <c r="C30" s="19" t="s">
        <v>49</v>
      </c>
      <c r="D30" s="17" t="s">
        <v>48</v>
      </c>
      <c r="E30" s="17" t="s">
        <v>167</v>
      </c>
      <c r="F30" s="17" t="s">
        <v>168</v>
      </c>
      <c r="G30" s="17" t="s">
        <v>170</v>
      </c>
      <c r="H30" s="17" t="s">
        <v>171</v>
      </c>
      <c r="I30" s="17"/>
      <c r="J30" s="17"/>
      <c r="K30" s="17"/>
      <c r="L30" s="17"/>
      <c r="M30" s="17" t="s">
        <v>27</v>
      </c>
      <c r="N30" s="17" t="s">
        <v>156</v>
      </c>
      <c r="O30" s="17" t="s">
        <v>28</v>
      </c>
      <c r="P30" s="18" t="s">
        <v>50</v>
      </c>
      <c r="Q30" s="20">
        <v>1011091750</v>
      </c>
      <c r="R30" s="20">
        <v>15000</v>
      </c>
      <c r="S30" s="20">
        <v>0</v>
      </c>
      <c r="T30" s="20">
        <v>1011106750</v>
      </c>
      <c r="U30" s="20">
        <v>0</v>
      </c>
      <c r="V30" s="20">
        <v>441259250</v>
      </c>
      <c r="W30" s="20">
        <v>569847500</v>
      </c>
      <c r="X30" s="20">
        <v>441120542</v>
      </c>
      <c r="Y30" s="20">
        <v>31666015</v>
      </c>
      <c r="Z30" s="20">
        <v>31666015</v>
      </c>
      <c r="AA30" s="20">
        <v>31666015</v>
      </c>
    </row>
    <row r="31" spans="1:27" ht="56.25" x14ac:dyDescent="0.25">
      <c r="A31" s="17" t="s">
        <v>64</v>
      </c>
      <c r="B31" s="18" t="s">
        <v>65</v>
      </c>
      <c r="C31" s="19" t="s">
        <v>51</v>
      </c>
      <c r="D31" s="17" t="s">
        <v>48</v>
      </c>
      <c r="E31" s="17" t="s">
        <v>167</v>
      </c>
      <c r="F31" s="17" t="s">
        <v>168</v>
      </c>
      <c r="G31" s="17" t="s">
        <v>172</v>
      </c>
      <c r="H31" s="17" t="s">
        <v>52</v>
      </c>
      <c r="I31" s="17"/>
      <c r="J31" s="17"/>
      <c r="K31" s="17"/>
      <c r="L31" s="17"/>
      <c r="M31" s="17" t="s">
        <v>27</v>
      </c>
      <c r="N31" s="17" t="s">
        <v>156</v>
      </c>
      <c r="O31" s="17" t="s">
        <v>28</v>
      </c>
      <c r="P31" s="18" t="s">
        <v>53</v>
      </c>
      <c r="Q31" s="20">
        <v>2933315118</v>
      </c>
      <c r="R31" s="20">
        <v>0</v>
      </c>
      <c r="S31" s="20">
        <v>0</v>
      </c>
      <c r="T31" s="20">
        <v>2933315118</v>
      </c>
      <c r="U31" s="20">
        <v>0</v>
      </c>
      <c r="V31" s="20">
        <v>91752000</v>
      </c>
      <c r="W31" s="20">
        <v>2841563118</v>
      </c>
      <c r="X31" s="20">
        <v>67946772</v>
      </c>
      <c r="Y31" s="20">
        <v>0</v>
      </c>
      <c r="Z31" s="20">
        <v>0</v>
      </c>
      <c r="AA31" s="20">
        <v>0</v>
      </c>
    </row>
    <row r="32" spans="1:27" ht="90" x14ac:dyDescent="0.25">
      <c r="A32" s="17" t="s">
        <v>64</v>
      </c>
      <c r="B32" s="18" t="s">
        <v>65</v>
      </c>
      <c r="C32" s="19" t="s">
        <v>55</v>
      </c>
      <c r="D32" s="17" t="s">
        <v>48</v>
      </c>
      <c r="E32" s="17" t="s">
        <v>167</v>
      </c>
      <c r="F32" s="17" t="s">
        <v>168</v>
      </c>
      <c r="G32" s="17" t="s">
        <v>173</v>
      </c>
      <c r="H32" s="17" t="s">
        <v>174</v>
      </c>
      <c r="I32" s="17"/>
      <c r="J32" s="17"/>
      <c r="K32" s="17"/>
      <c r="L32" s="17"/>
      <c r="M32" s="17" t="s">
        <v>54</v>
      </c>
      <c r="N32" s="17" t="s">
        <v>163</v>
      </c>
      <c r="O32" s="17" t="s">
        <v>28</v>
      </c>
      <c r="P32" s="18" t="s">
        <v>56</v>
      </c>
      <c r="Q32" s="20">
        <v>429003079854</v>
      </c>
      <c r="R32" s="20">
        <v>43894439199</v>
      </c>
      <c r="S32" s="20">
        <v>0</v>
      </c>
      <c r="T32" s="20">
        <v>472897519053</v>
      </c>
      <c r="U32" s="20">
        <v>0</v>
      </c>
      <c r="V32" s="20">
        <v>452805488819</v>
      </c>
      <c r="W32" s="20">
        <v>20092030234</v>
      </c>
      <c r="X32" s="20">
        <v>358624318242</v>
      </c>
      <c r="Y32" s="20">
        <v>4818657571</v>
      </c>
      <c r="Z32" s="20">
        <v>4818657571</v>
      </c>
      <c r="AA32" s="20">
        <v>4818657571</v>
      </c>
    </row>
    <row r="33" spans="1:27" ht="90" x14ac:dyDescent="0.25">
      <c r="A33" s="17" t="s">
        <v>64</v>
      </c>
      <c r="B33" s="18" t="s">
        <v>65</v>
      </c>
      <c r="C33" s="19" t="s">
        <v>55</v>
      </c>
      <c r="D33" s="17" t="s">
        <v>48</v>
      </c>
      <c r="E33" s="17" t="s">
        <v>167</v>
      </c>
      <c r="F33" s="17" t="s">
        <v>168</v>
      </c>
      <c r="G33" s="17" t="s">
        <v>173</v>
      </c>
      <c r="H33" s="17" t="s">
        <v>174</v>
      </c>
      <c r="I33" s="17"/>
      <c r="J33" s="17"/>
      <c r="K33" s="17"/>
      <c r="L33" s="17"/>
      <c r="M33" s="17" t="s">
        <v>27</v>
      </c>
      <c r="N33" s="17" t="s">
        <v>175</v>
      </c>
      <c r="O33" s="17" t="s">
        <v>28</v>
      </c>
      <c r="P33" s="18" t="s">
        <v>56</v>
      </c>
      <c r="Q33" s="20">
        <v>4884639502</v>
      </c>
      <c r="R33" s="20">
        <v>0</v>
      </c>
      <c r="S33" s="20">
        <v>0</v>
      </c>
      <c r="T33" s="20">
        <v>4884639502</v>
      </c>
      <c r="U33" s="20">
        <v>0</v>
      </c>
      <c r="V33" s="20">
        <v>3341358641</v>
      </c>
      <c r="W33" s="20">
        <v>1543280861</v>
      </c>
      <c r="X33" s="20">
        <v>2634189401</v>
      </c>
      <c r="Y33" s="20">
        <v>152428365</v>
      </c>
      <c r="Z33" s="20">
        <v>152428365</v>
      </c>
      <c r="AA33" s="20">
        <v>152428365</v>
      </c>
    </row>
    <row r="34" spans="1:27" ht="90" x14ac:dyDescent="0.25">
      <c r="A34" s="17" t="s">
        <v>64</v>
      </c>
      <c r="B34" s="18" t="s">
        <v>65</v>
      </c>
      <c r="C34" s="19" t="s">
        <v>55</v>
      </c>
      <c r="D34" s="17" t="s">
        <v>48</v>
      </c>
      <c r="E34" s="17" t="s">
        <v>167</v>
      </c>
      <c r="F34" s="17" t="s">
        <v>168</v>
      </c>
      <c r="G34" s="17" t="s">
        <v>173</v>
      </c>
      <c r="H34" s="17" t="s">
        <v>174</v>
      </c>
      <c r="I34" s="17"/>
      <c r="J34" s="17"/>
      <c r="K34" s="17"/>
      <c r="L34" s="17"/>
      <c r="M34" s="17" t="s">
        <v>27</v>
      </c>
      <c r="N34" s="17" t="s">
        <v>156</v>
      </c>
      <c r="O34" s="17" t="s">
        <v>28</v>
      </c>
      <c r="P34" s="18" t="s">
        <v>56</v>
      </c>
      <c r="Q34" s="20">
        <v>1783385130</v>
      </c>
      <c r="R34" s="20">
        <v>200000</v>
      </c>
      <c r="S34" s="20">
        <v>0</v>
      </c>
      <c r="T34" s="20">
        <v>1783585130</v>
      </c>
      <c r="U34" s="20">
        <v>0</v>
      </c>
      <c r="V34" s="20">
        <v>820957704</v>
      </c>
      <c r="W34" s="20">
        <v>962627426</v>
      </c>
      <c r="X34" s="20">
        <v>773707938.63</v>
      </c>
      <c r="Y34" s="20">
        <v>81770019.629999995</v>
      </c>
      <c r="Z34" s="20">
        <v>81770019.629999995</v>
      </c>
      <c r="AA34" s="20">
        <v>81770019.629999995</v>
      </c>
    </row>
    <row r="35" spans="1:27" ht="56.25" x14ac:dyDescent="0.25">
      <c r="A35" s="17" t="s">
        <v>64</v>
      </c>
      <c r="B35" s="18" t="s">
        <v>65</v>
      </c>
      <c r="C35" s="19" t="s">
        <v>57</v>
      </c>
      <c r="D35" s="17" t="s">
        <v>48</v>
      </c>
      <c r="E35" s="17" t="s">
        <v>167</v>
      </c>
      <c r="F35" s="17" t="s">
        <v>168</v>
      </c>
      <c r="G35" s="17" t="s">
        <v>173</v>
      </c>
      <c r="H35" s="17" t="s">
        <v>177</v>
      </c>
      <c r="I35" s="17"/>
      <c r="J35" s="17"/>
      <c r="K35" s="17"/>
      <c r="L35" s="17"/>
      <c r="M35" s="17" t="s">
        <v>54</v>
      </c>
      <c r="N35" s="17" t="s">
        <v>163</v>
      </c>
      <c r="O35" s="17" t="s">
        <v>28</v>
      </c>
      <c r="P35" s="18" t="s">
        <v>58</v>
      </c>
      <c r="Q35" s="20">
        <v>1253141662</v>
      </c>
      <c r="R35" s="20">
        <v>0</v>
      </c>
      <c r="S35" s="20">
        <v>0</v>
      </c>
      <c r="T35" s="20">
        <v>1253141662</v>
      </c>
      <c r="U35" s="20">
        <v>0</v>
      </c>
      <c r="V35" s="20">
        <v>403296037</v>
      </c>
      <c r="W35" s="20">
        <v>849845625</v>
      </c>
      <c r="X35" s="20">
        <v>127370009</v>
      </c>
      <c r="Y35" s="20">
        <v>429688</v>
      </c>
      <c r="Z35" s="20">
        <v>429688</v>
      </c>
      <c r="AA35" s="20">
        <v>429688</v>
      </c>
    </row>
    <row r="36" spans="1:27" ht="56.25" x14ac:dyDescent="0.25">
      <c r="A36" s="17" t="s">
        <v>64</v>
      </c>
      <c r="B36" s="18" t="s">
        <v>65</v>
      </c>
      <c r="C36" s="19" t="s">
        <v>57</v>
      </c>
      <c r="D36" s="17" t="s">
        <v>48</v>
      </c>
      <c r="E36" s="17" t="s">
        <v>167</v>
      </c>
      <c r="F36" s="17" t="s">
        <v>168</v>
      </c>
      <c r="G36" s="17" t="s">
        <v>173</v>
      </c>
      <c r="H36" s="17" t="s">
        <v>177</v>
      </c>
      <c r="I36" s="17"/>
      <c r="J36" s="17"/>
      <c r="K36" s="17"/>
      <c r="L36" s="17"/>
      <c r="M36" s="17" t="s">
        <v>27</v>
      </c>
      <c r="N36" s="17" t="s">
        <v>156</v>
      </c>
      <c r="O36" s="17" t="s">
        <v>28</v>
      </c>
      <c r="P36" s="18" t="s">
        <v>58</v>
      </c>
      <c r="Q36" s="20">
        <v>45657682616</v>
      </c>
      <c r="R36" s="20">
        <v>6864595656</v>
      </c>
      <c r="S36" s="20">
        <v>151944830</v>
      </c>
      <c r="T36" s="20">
        <v>52370333442</v>
      </c>
      <c r="U36" s="20">
        <v>0</v>
      </c>
      <c r="V36" s="20">
        <v>35361296605</v>
      </c>
      <c r="W36" s="20">
        <v>17009036837</v>
      </c>
      <c r="X36" s="20">
        <v>30627230443</v>
      </c>
      <c r="Y36" s="20">
        <v>7082995</v>
      </c>
      <c r="Z36" s="20">
        <v>7082995</v>
      </c>
      <c r="AA36" s="20">
        <v>7082995</v>
      </c>
    </row>
    <row r="37" spans="1:27" ht="45" x14ac:dyDescent="0.25">
      <c r="A37" s="17" t="s">
        <v>64</v>
      </c>
      <c r="B37" s="18" t="s">
        <v>65</v>
      </c>
      <c r="C37" s="19" t="s">
        <v>59</v>
      </c>
      <c r="D37" s="17" t="s">
        <v>48</v>
      </c>
      <c r="E37" s="17" t="s">
        <v>167</v>
      </c>
      <c r="F37" s="17" t="s">
        <v>168</v>
      </c>
      <c r="G37" s="17" t="s">
        <v>163</v>
      </c>
      <c r="H37" s="17" t="s">
        <v>178</v>
      </c>
      <c r="I37" s="17"/>
      <c r="J37" s="17"/>
      <c r="K37" s="17"/>
      <c r="L37" s="17"/>
      <c r="M37" s="17" t="s">
        <v>54</v>
      </c>
      <c r="N37" s="17" t="s">
        <v>179</v>
      </c>
      <c r="O37" s="17" t="s">
        <v>28</v>
      </c>
      <c r="P37" s="18" t="s">
        <v>60</v>
      </c>
      <c r="Q37" s="20">
        <v>20871483011</v>
      </c>
      <c r="R37" s="20">
        <v>0</v>
      </c>
      <c r="S37" s="20">
        <v>0</v>
      </c>
      <c r="T37" s="20">
        <v>20871483011</v>
      </c>
      <c r="U37" s="20">
        <v>0</v>
      </c>
      <c r="V37" s="20">
        <v>201007122</v>
      </c>
      <c r="W37" s="20">
        <v>20670475889</v>
      </c>
      <c r="X37" s="20">
        <v>201007122</v>
      </c>
      <c r="Y37" s="20">
        <v>0</v>
      </c>
      <c r="Z37" s="20">
        <v>0</v>
      </c>
      <c r="AA37" s="20">
        <v>0</v>
      </c>
    </row>
    <row r="38" spans="1:27" ht="45" x14ac:dyDescent="0.25">
      <c r="A38" s="17" t="s">
        <v>64</v>
      </c>
      <c r="B38" s="18" t="s">
        <v>65</v>
      </c>
      <c r="C38" s="19" t="s">
        <v>59</v>
      </c>
      <c r="D38" s="17" t="s">
        <v>48</v>
      </c>
      <c r="E38" s="17" t="s">
        <v>167</v>
      </c>
      <c r="F38" s="17" t="s">
        <v>168</v>
      </c>
      <c r="G38" s="17" t="s">
        <v>163</v>
      </c>
      <c r="H38" s="17" t="s">
        <v>178</v>
      </c>
      <c r="I38" s="17"/>
      <c r="J38" s="17"/>
      <c r="K38" s="17"/>
      <c r="L38" s="17"/>
      <c r="M38" s="17" t="s">
        <v>27</v>
      </c>
      <c r="N38" s="17" t="s">
        <v>176</v>
      </c>
      <c r="O38" s="17" t="s">
        <v>28</v>
      </c>
      <c r="P38" s="18" t="s">
        <v>60</v>
      </c>
      <c r="Q38" s="20">
        <v>12632107736</v>
      </c>
      <c r="R38" s="20">
        <v>920997504</v>
      </c>
      <c r="S38" s="20">
        <v>0</v>
      </c>
      <c r="T38" s="20">
        <v>13553105240</v>
      </c>
      <c r="U38" s="20">
        <v>0</v>
      </c>
      <c r="V38" s="20">
        <v>11934057505</v>
      </c>
      <c r="W38" s="20">
        <v>1619047735</v>
      </c>
      <c r="X38" s="20">
        <v>6114607961</v>
      </c>
      <c r="Y38" s="20">
        <v>204466664</v>
      </c>
      <c r="Z38" s="20">
        <v>204466664</v>
      </c>
      <c r="AA38" s="20">
        <v>204466664</v>
      </c>
    </row>
    <row r="39" spans="1:27" ht="45" x14ac:dyDescent="0.25">
      <c r="A39" s="17" t="s">
        <v>64</v>
      </c>
      <c r="B39" s="18" t="s">
        <v>65</v>
      </c>
      <c r="C39" s="19" t="s">
        <v>59</v>
      </c>
      <c r="D39" s="17" t="s">
        <v>48</v>
      </c>
      <c r="E39" s="17" t="s">
        <v>167</v>
      </c>
      <c r="F39" s="17" t="s">
        <v>168</v>
      </c>
      <c r="G39" s="17" t="s">
        <v>163</v>
      </c>
      <c r="H39" s="17" t="s">
        <v>178</v>
      </c>
      <c r="I39" s="17"/>
      <c r="J39" s="17"/>
      <c r="K39" s="17"/>
      <c r="L39" s="17"/>
      <c r="M39" s="17" t="s">
        <v>27</v>
      </c>
      <c r="N39" s="17" t="s">
        <v>156</v>
      </c>
      <c r="O39" s="17" t="s">
        <v>28</v>
      </c>
      <c r="P39" s="18" t="s">
        <v>60</v>
      </c>
      <c r="Q39" s="20">
        <v>121864308174</v>
      </c>
      <c r="R39" s="20">
        <v>231479773</v>
      </c>
      <c r="S39" s="20">
        <v>0</v>
      </c>
      <c r="T39" s="20">
        <v>122095787947</v>
      </c>
      <c r="U39" s="20">
        <v>0</v>
      </c>
      <c r="V39" s="20">
        <v>82385815361</v>
      </c>
      <c r="W39" s="20">
        <v>39709972586</v>
      </c>
      <c r="X39" s="20">
        <v>81912248662.649994</v>
      </c>
      <c r="Y39" s="20">
        <v>28363104000.650002</v>
      </c>
      <c r="Z39" s="20">
        <v>28363104000.650002</v>
      </c>
      <c r="AA39" s="20">
        <v>28363104000.650002</v>
      </c>
    </row>
    <row r="40" spans="1:27" ht="56.25" x14ac:dyDescent="0.25">
      <c r="A40" s="17" t="s">
        <v>64</v>
      </c>
      <c r="B40" s="18" t="s">
        <v>65</v>
      </c>
      <c r="C40" s="19" t="s">
        <v>61</v>
      </c>
      <c r="D40" s="17" t="s">
        <v>48</v>
      </c>
      <c r="E40" s="17" t="s">
        <v>180</v>
      </c>
      <c r="F40" s="17" t="s">
        <v>168</v>
      </c>
      <c r="G40" s="17" t="s">
        <v>169</v>
      </c>
      <c r="H40" s="17" t="s">
        <v>177</v>
      </c>
      <c r="I40" s="17"/>
      <c r="J40" s="17"/>
      <c r="K40" s="17"/>
      <c r="L40" s="17"/>
      <c r="M40" s="17" t="s">
        <v>27</v>
      </c>
      <c r="N40" s="17" t="s">
        <v>156</v>
      </c>
      <c r="O40" s="17" t="s">
        <v>28</v>
      </c>
      <c r="P40" s="18" t="s">
        <v>58</v>
      </c>
      <c r="Q40" s="20">
        <v>194731353</v>
      </c>
      <c r="R40" s="20">
        <v>500000</v>
      </c>
      <c r="S40" s="20">
        <v>0</v>
      </c>
      <c r="T40" s="20">
        <v>195231353</v>
      </c>
      <c r="U40" s="20">
        <v>0</v>
      </c>
      <c r="V40" s="20">
        <v>133531003</v>
      </c>
      <c r="W40" s="20">
        <v>61700350</v>
      </c>
      <c r="X40" s="20">
        <v>124374840</v>
      </c>
      <c r="Y40" s="20">
        <v>10745200</v>
      </c>
      <c r="Z40" s="20">
        <v>10745200</v>
      </c>
      <c r="AA40" s="20">
        <v>10745200</v>
      </c>
    </row>
    <row r="41" spans="1:27" ht="45" x14ac:dyDescent="0.25">
      <c r="A41" s="17" t="s">
        <v>64</v>
      </c>
      <c r="B41" s="18" t="s">
        <v>65</v>
      </c>
      <c r="C41" s="19" t="s">
        <v>183</v>
      </c>
      <c r="D41" s="17" t="s">
        <v>48</v>
      </c>
      <c r="E41" s="17" t="s">
        <v>180</v>
      </c>
      <c r="F41" s="17" t="s">
        <v>168</v>
      </c>
      <c r="G41" s="17" t="s">
        <v>170</v>
      </c>
      <c r="H41" s="17" t="s">
        <v>62</v>
      </c>
      <c r="I41" s="17"/>
      <c r="J41" s="17"/>
      <c r="K41" s="17"/>
      <c r="L41" s="17"/>
      <c r="M41" s="17" t="s">
        <v>27</v>
      </c>
      <c r="N41" s="17" t="s">
        <v>156</v>
      </c>
      <c r="O41" s="17" t="s">
        <v>28</v>
      </c>
      <c r="P41" s="18" t="s">
        <v>63</v>
      </c>
      <c r="Q41" s="20">
        <v>5540646738</v>
      </c>
      <c r="R41" s="20">
        <v>1003140044</v>
      </c>
      <c r="S41" s="20">
        <v>0</v>
      </c>
      <c r="T41" s="20">
        <v>6543786782</v>
      </c>
      <c r="U41" s="20">
        <v>0</v>
      </c>
      <c r="V41" s="20">
        <v>5568884072</v>
      </c>
      <c r="W41" s="20">
        <v>974902710</v>
      </c>
      <c r="X41" s="20">
        <v>5208583385.6199999</v>
      </c>
      <c r="Y41" s="20">
        <v>465340248.69</v>
      </c>
      <c r="Z41" s="20">
        <v>465340248.69</v>
      </c>
      <c r="AA41" s="20">
        <v>465340248.69</v>
      </c>
    </row>
    <row r="42" spans="1:27" ht="22.5" x14ac:dyDescent="0.25">
      <c r="A42" s="17" t="s">
        <v>66</v>
      </c>
      <c r="B42" s="18" t="s">
        <v>67</v>
      </c>
      <c r="C42" s="19" t="s">
        <v>34</v>
      </c>
      <c r="D42" s="17" t="s">
        <v>26</v>
      </c>
      <c r="E42" s="17" t="s">
        <v>157</v>
      </c>
      <c r="F42" s="17"/>
      <c r="G42" s="17"/>
      <c r="H42" s="17"/>
      <c r="I42" s="17"/>
      <c r="J42" s="17"/>
      <c r="K42" s="17"/>
      <c r="L42" s="17"/>
      <c r="M42" s="17" t="s">
        <v>27</v>
      </c>
      <c r="N42" s="17" t="s">
        <v>156</v>
      </c>
      <c r="O42" s="17" t="s">
        <v>28</v>
      </c>
      <c r="P42" s="18" t="s">
        <v>35</v>
      </c>
      <c r="Q42" s="20">
        <v>764388243</v>
      </c>
      <c r="R42" s="20">
        <v>0</v>
      </c>
      <c r="S42" s="20">
        <v>0</v>
      </c>
      <c r="T42" s="20">
        <v>764388243</v>
      </c>
      <c r="U42" s="20">
        <v>0</v>
      </c>
      <c r="V42" s="20">
        <v>764388243</v>
      </c>
      <c r="W42" s="20">
        <v>0</v>
      </c>
      <c r="X42" s="20">
        <v>4991921</v>
      </c>
      <c r="Y42" s="20">
        <v>1150901</v>
      </c>
      <c r="Z42" s="20">
        <v>1150901</v>
      </c>
      <c r="AA42" s="20">
        <v>1150901</v>
      </c>
    </row>
    <row r="43" spans="1:27" ht="22.5" x14ac:dyDescent="0.25">
      <c r="A43" s="17" t="s">
        <v>66</v>
      </c>
      <c r="B43" s="18" t="s">
        <v>67</v>
      </c>
      <c r="C43" s="19" t="s">
        <v>44</v>
      </c>
      <c r="D43" s="17" t="s">
        <v>26</v>
      </c>
      <c r="E43" s="17" t="s">
        <v>166</v>
      </c>
      <c r="F43" s="17" t="s">
        <v>155</v>
      </c>
      <c r="G43" s="17"/>
      <c r="H43" s="17"/>
      <c r="I43" s="17"/>
      <c r="J43" s="17"/>
      <c r="K43" s="17"/>
      <c r="L43" s="17"/>
      <c r="M43" s="17" t="s">
        <v>27</v>
      </c>
      <c r="N43" s="17" t="s">
        <v>156</v>
      </c>
      <c r="O43" s="17" t="s">
        <v>28</v>
      </c>
      <c r="P43" s="18" t="s">
        <v>45</v>
      </c>
      <c r="Q43" s="20">
        <v>225149904</v>
      </c>
      <c r="R43" s="20">
        <v>14400</v>
      </c>
      <c r="S43" s="20">
        <v>0</v>
      </c>
      <c r="T43" s="20">
        <v>225164304</v>
      </c>
      <c r="U43" s="20">
        <v>0</v>
      </c>
      <c r="V43" s="20">
        <v>225164304</v>
      </c>
      <c r="W43" s="20">
        <v>0</v>
      </c>
      <c r="X43" s="20">
        <v>175164374</v>
      </c>
      <c r="Y43" s="20">
        <v>175164374</v>
      </c>
      <c r="Z43" s="20">
        <v>175164374</v>
      </c>
      <c r="AA43" s="20">
        <v>175164374</v>
      </c>
    </row>
    <row r="44" spans="1:27" ht="56.25" x14ac:dyDescent="0.25">
      <c r="A44" s="17" t="s">
        <v>66</v>
      </c>
      <c r="B44" s="18" t="s">
        <v>67</v>
      </c>
      <c r="C44" s="19" t="s">
        <v>49</v>
      </c>
      <c r="D44" s="17" t="s">
        <v>48</v>
      </c>
      <c r="E44" s="17" t="s">
        <v>167</v>
      </c>
      <c r="F44" s="17" t="s">
        <v>168</v>
      </c>
      <c r="G44" s="17" t="s">
        <v>170</v>
      </c>
      <c r="H44" s="17" t="s">
        <v>171</v>
      </c>
      <c r="I44" s="17"/>
      <c r="J44" s="17"/>
      <c r="K44" s="17"/>
      <c r="L44" s="17"/>
      <c r="M44" s="17" t="s">
        <v>27</v>
      </c>
      <c r="N44" s="17" t="s">
        <v>156</v>
      </c>
      <c r="O44" s="17" t="s">
        <v>28</v>
      </c>
      <c r="P44" s="18" t="s">
        <v>50</v>
      </c>
      <c r="Q44" s="20">
        <v>302961750</v>
      </c>
      <c r="R44" s="20">
        <v>0</v>
      </c>
      <c r="S44" s="20">
        <v>0</v>
      </c>
      <c r="T44" s="20">
        <v>302961750</v>
      </c>
      <c r="U44" s="20">
        <v>0</v>
      </c>
      <c r="V44" s="20">
        <v>141329000</v>
      </c>
      <c r="W44" s="20">
        <v>161632750</v>
      </c>
      <c r="X44" s="20">
        <v>100846347</v>
      </c>
      <c r="Y44" s="20">
        <v>6597957</v>
      </c>
      <c r="Z44" s="20">
        <v>6597957</v>
      </c>
      <c r="AA44" s="20">
        <v>6597957</v>
      </c>
    </row>
    <row r="45" spans="1:27" ht="56.25" x14ac:dyDescent="0.25">
      <c r="A45" s="17" t="s">
        <v>66</v>
      </c>
      <c r="B45" s="18" t="s">
        <v>67</v>
      </c>
      <c r="C45" s="19" t="s">
        <v>51</v>
      </c>
      <c r="D45" s="17" t="s">
        <v>48</v>
      </c>
      <c r="E45" s="17" t="s">
        <v>167</v>
      </c>
      <c r="F45" s="17" t="s">
        <v>168</v>
      </c>
      <c r="G45" s="17" t="s">
        <v>172</v>
      </c>
      <c r="H45" s="17" t="s">
        <v>52</v>
      </c>
      <c r="I45" s="17"/>
      <c r="J45" s="17"/>
      <c r="K45" s="17"/>
      <c r="L45" s="17"/>
      <c r="M45" s="17" t="s">
        <v>27</v>
      </c>
      <c r="N45" s="17" t="s">
        <v>156</v>
      </c>
      <c r="O45" s="17" t="s">
        <v>28</v>
      </c>
      <c r="P45" s="18" t="s">
        <v>53</v>
      </c>
      <c r="Q45" s="20">
        <v>1403880267</v>
      </c>
      <c r="R45" s="20">
        <v>0</v>
      </c>
      <c r="S45" s="20">
        <v>0</v>
      </c>
      <c r="T45" s="20">
        <v>1403880267</v>
      </c>
      <c r="U45" s="20">
        <v>0</v>
      </c>
      <c r="V45" s="20">
        <v>71128000</v>
      </c>
      <c r="W45" s="20">
        <v>1332752267</v>
      </c>
      <c r="X45" s="20">
        <v>62233113</v>
      </c>
      <c r="Y45" s="20">
        <v>0</v>
      </c>
      <c r="Z45" s="20">
        <v>0</v>
      </c>
      <c r="AA45" s="20">
        <v>0</v>
      </c>
    </row>
    <row r="46" spans="1:27" ht="90" x14ac:dyDescent="0.25">
      <c r="A46" s="17" t="s">
        <v>66</v>
      </c>
      <c r="B46" s="18" t="s">
        <v>67</v>
      </c>
      <c r="C46" s="19" t="s">
        <v>55</v>
      </c>
      <c r="D46" s="17" t="s">
        <v>48</v>
      </c>
      <c r="E46" s="17" t="s">
        <v>167</v>
      </c>
      <c r="F46" s="17" t="s">
        <v>168</v>
      </c>
      <c r="G46" s="17" t="s">
        <v>173</v>
      </c>
      <c r="H46" s="17" t="s">
        <v>174</v>
      </c>
      <c r="I46" s="17"/>
      <c r="J46" s="17"/>
      <c r="K46" s="17"/>
      <c r="L46" s="17"/>
      <c r="M46" s="17" t="s">
        <v>54</v>
      </c>
      <c r="N46" s="17" t="s">
        <v>163</v>
      </c>
      <c r="O46" s="17" t="s">
        <v>28</v>
      </c>
      <c r="P46" s="18" t="s">
        <v>56</v>
      </c>
      <c r="Q46" s="20">
        <v>297899717686</v>
      </c>
      <c r="R46" s="20">
        <v>3507880012</v>
      </c>
      <c r="S46" s="20">
        <v>975506489</v>
      </c>
      <c r="T46" s="20">
        <v>300432091209</v>
      </c>
      <c r="U46" s="20">
        <v>0</v>
      </c>
      <c r="V46" s="20">
        <v>289211728155</v>
      </c>
      <c r="W46" s="20">
        <v>11220363054</v>
      </c>
      <c r="X46" s="20">
        <v>275264242461</v>
      </c>
      <c r="Y46" s="20">
        <v>27722540391</v>
      </c>
      <c r="Z46" s="20">
        <v>27722540391</v>
      </c>
      <c r="AA46" s="20">
        <v>27722540391</v>
      </c>
    </row>
    <row r="47" spans="1:27" ht="90" x14ac:dyDescent="0.25">
      <c r="A47" s="17" t="s">
        <v>66</v>
      </c>
      <c r="B47" s="18" t="s">
        <v>67</v>
      </c>
      <c r="C47" s="19" t="s">
        <v>55</v>
      </c>
      <c r="D47" s="17" t="s">
        <v>48</v>
      </c>
      <c r="E47" s="17" t="s">
        <v>167</v>
      </c>
      <c r="F47" s="17" t="s">
        <v>168</v>
      </c>
      <c r="G47" s="17" t="s">
        <v>173</v>
      </c>
      <c r="H47" s="17" t="s">
        <v>174</v>
      </c>
      <c r="I47" s="17"/>
      <c r="J47" s="17"/>
      <c r="K47" s="17"/>
      <c r="L47" s="17"/>
      <c r="M47" s="17" t="s">
        <v>27</v>
      </c>
      <c r="N47" s="17" t="s">
        <v>175</v>
      </c>
      <c r="O47" s="17" t="s">
        <v>28</v>
      </c>
      <c r="P47" s="18" t="s">
        <v>56</v>
      </c>
      <c r="Q47" s="20">
        <v>3297678972</v>
      </c>
      <c r="R47" s="20">
        <v>9997374117</v>
      </c>
      <c r="S47" s="20">
        <v>0</v>
      </c>
      <c r="T47" s="20">
        <v>13295053089</v>
      </c>
      <c r="U47" s="20">
        <v>0</v>
      </c>
      <c r="V47" s="20">
        <v>12395685559</v>
      </c>
      <c r="W47" s="20">
        <v>899367530</v>
      </c>
      <c r="X47" s="20">
        <v>11897408429</v>
      </c>
      <c r="Y47" s="20">
        <v>182996506.25</v>
      </c>
      <c r="Z47" s="20">
        <v>182996506.25</v>
      </c>
      <c r="AA47" s="20">
        <v>182996506.25</v>
      </c>
    </row>
    <row r="48" spans="1:27" ht="90" x14ac:dyDescent="0.25">
      <c r="A48" s="17" t="s">
        <v>66</v>
      </c>
      <c r="B48" s="18" t="s">
        <v>67</v>
      </c>
      <c r="C48" s="19" t="s">
        <v>55</v>
      </c>
      <c r="D48" s="17" t="s">
        <v>48</v>
      </c>
      <c r="E48" s="17" t="s">
        <v>167</v>
      </c>
      <c r="F48" s="17" t="s">
        <v>168</v>
      </c>
      <c r="G48" s="17" t="s">
        <v>173</v>
      </c>
      <c r="H48" s="17" t="s">
        <v>174</v>
      </c>
      <c r="I48" s="17"/>
      <c r="J48" s="17"/>
      <c r="K48" s="17"/>
      <c r="L48" s="17"/>
      <c r="M48" s="17" t="s">
        <v>27</v>
      </c>
      <c r="N48" s="17" t="s">
        <v>156</v>
      </c>
      <c r="O48" s="17" t="s">
        <v>28</v>
      </c>
      <c r="P48" s="18" t="s">
        <v>56</v>
      </c>
      <c r="Q48" s="20">
        <v>562690072</v>
      </c>
      <c r="R48" s="20">
        <v>0</v>
      </c>
      <c r="S48" s="20">
        <v>0</v>
      </c>
      <c r="T48" s="20">
        <v>562690072</v>
      </c>
      <c r="U48" s="20">
        <v>0</v>
      </c>
      <c r="V48" s="20">
        <v>498722358</v>
      </c>
      <c r="W48" s="20">
        <v>63967714</v>
      </c>
      <c r="X48" s="20">
        <v>5524652</v>
      </c>
      <c r="Y48" s="20">
        <v>4091222</v>
      </c>
      <c r="Z48" s="20">
        <v>4091222</v>
      </c>
      <c r="AA48" s="20">
        <v>4091222</v>
      </c>
    </row>
    <row r="49" spans="1:27" ht="56.25" x14ac:dyDescent="0.25">
      <c r="A49" s="17" t="s">
        <v>66</v>
      </c>
      <c r="B49" s="18" t="s">
        <v>67</v>
      </c>
      <c r="C49" s="19" t="s">
        <v>57</v>
      </c>
      <c r="D49" s="17" t="s">
        <v>48</v>
      </c>
      <c r="E49" s="17" t="s">
        <v>167</v>
      </c>
      <c r="F49" s="17" t="s">
        <v>168</v>
      </c>
      <c r="G49" s="17" t="s">
        <v>173</v>
      </c>
      <c r="H49" s="17" t="s">
        <v>177</v>
      </c>
      <c r="I49" s="17"/>
      <c r="J49" s="17"/>
      <c r="K49" s="17"/>
      <c r="L49" s="17"/>
      <c r="M49" s="17" t="s">
        <v>54</v>
      </c>
      <c r="N49" s="17" t="s">
        <v>163</v>
      </c>
      <c r="O49" s="17" t="s">
        <v>28</v>
      </c>
      <c r="P49" s="18" t="s">
        <v>58</v>
      </c>
      <c r="Q49" s="20">
        <v>3040606280</v>
      </c>
      <c r="R49" s="20">
        <v>8286024640</v>
      </c>
      <c r="S49" s="20">
        <v>500000000</v>
      </c>
      <c r="T49" s="20">
        <v>10826630920</v>
      </c>
      <c r="U49" s="20">
        <v>0</v>
      </c>
      <c r="V49" s="20">
        <v>7332313380</v>
      </c>
      <c r="W49" s="20">
        <v>3494317540</v>
      </c>
      <c r="X49" s="20">
        <v>7263560196</v>
      </c>
      <c r="Y49" s="20">
        <v>13603198</v>
      </c>
      <c r="Z49" s="20">
        <v>13603198</v>
      </c>
      <c r="AA49" s="20">
        <v>13603198</v>
      </c>
    </row>
    <row r="50" spans="1:27" ht="56.25" x14ac:dyDescent="0.25">
      <c r="A50" s="17" t="s">
        <v>66</v>
      </c>
      <c r="B50" s="18" t="s">
        <v>67</v>
      </c>
      <c r="C50" s="19" t="s">
        <v>57</v>
      </c>
      <c r="D50" s="17" t="s">
        <v>48</v>
      </c>
      <c r="E50" s="17" t="s">
        <v>167</v>
      </c>
      <c r="F50" s="17" t="s">
        <v>168</v>
      </c>
      <c r="G50" s="17" t="s">
        <v>173</v>
      </c>
      <c r="H50" s="17" t="s">
        <v>177</v>
      </c>
      <c r="I50" s="17"/>
      <c r="J50" s="17"/>
      <c r="K50" s="17"/>
      <c r="L50" s="17"/>
      <c r="M50" s="17" t="s">
        <v>27</v>
      </c>
      <c r="N50" s="17" t="s">
        <v>156</v>
      </c>
      <c r="O50" s="17" t="s">
        <v>28</v>
      </c>
      <c r="P50" s="18" t="s">
        <v>58</v>
      </c>
      <c r="Q50" s="20">
        <v>26903472606</v>
      </c>
      <c r="R50" s="20">
        <v>704889200</v>
      </c>
      <c r="S50" s="20">
        <v>825135134</v>
      </c>
      <c r="T50" s="20">
        <v>26783226672</v>
      </c>
      <c r="U50" s="20">
        <v>0</v>
      </c>
      <c r="V50" s="20">
        <v>23373598040</v>
      </c>
      <c r="W50" s="20">
        <v>3409628632</v>
      </c>
      <c r="X50" s="20">
        <v>22681987846</v>
      </c>
      <c r="Y50" s="20">
        <v>2010796271</v>
      </c>
      <c r="Z50" s="20">
        <v>2010796271</v>
      </c>
      <c r="AA50" s="20">
        <v>2010796271</v>
      </c>
    </row>
    <row r="51" spans="1:27" ht="45" x14ac:dyDescent="0.25">
      <c r="A51" s="17" t="s">
        <v>66</v>
      </c>
      <c r="B51" s="18" t="s">
        <v>67</v>
      </c>
      <c r="C51" s="19" t="s">
        <v>59</v>
      </c>
      <c r="D51" s="17" t="s">
        <v>48</v>
      </c>
      <c r="E51" s="17" t="s">
        <v>167</v>
      </c>
      <c r="F51" s="17" t="s">
        <v>168</v>
      </c>
      <c r="G51" s="17" t="s">
        <v>163</v>
      </c>
      <c r="H51" s="17" t="s">
        <v>178</v>
      </c>
      <c r="I51" s="17"/>
      <c r="J51" s="17"/>
      <c r="K51" s="17"/>
      <c r="L51" s="17"/>
      <c r="M51" s="17" t="s">
        <v>54</v>
      </c>
      <c r="N51" s="17" t="s">
        <v>179</v>
      </c>
      <c r="O51" s="17" t="s">
        <v>28</v>
      </c>
      <c r="P51" s="18" t="s">
        <v>60</v>
      </c>
      <c r="Q51" s="20">
        <v>4367539279</v>
      </c>
      <c r="R51" s="20">
        <v>0</v>
      </c>
      <c r="S51" s="20">
        <v>0</v>
      </c>
      <c r="T51" s="20">
        <v>4367539279</v>
      </c>
      <c r="U51" s="20">
        <v>0</v>
      </c>
      <c r="V51" s="20">
        <v>37930592</v>
      </c>
      <c r="W51" s="20">
        <v>4329608687</v>
      </c>
      <c r="X51" s="20">
        <v>1875662</v>
      </c>
      <c r="Y51" s="20">
        <v>0</v>
      </c>
      <c r="Z51" s="20">
        <v>0</v>
      </c>
      <c r="AA51" s="20">
        <v>0</v>
      </c>
    </row>
    <row r="52" spans="1:27" ht="45" x14ac:dyDescent="0.25">
      <c r="A52" s="17" t="s">
        <v>66</v>
      </c>
      <c r="B52" s="18" t="s">
        <v>67</v>
      </c>
      <c r="C52" s="19" t="s">
        <v>59</v>
      </c>
      <c r="D52" s="17" t="s">
        <v>48</v>
      </c>
      <c r="E52" s="17" t="s">
        <v>167</v>
      </c>
      <c r="F52" s="17" t="s">
        <v>168</v>
      </c>
      <c r="G52" s="17" t="s">
        <v>163</v>
      </c>
      <c r="H52" s="17" t="s">
        <v>178</v>
      </c>
      <c r="I52" s="17"/>
      <c r="J52" s="17"/>
      <c r="K52" s="17"/>
      <c r="L52" s="17"/>
      <c r="M52" s="17" t="s">
        <v>27</v>
      </c>
      <c r="N52" s="17" t="s">
        <v>176</v>
      </c>
      <c r="O52" s="17" t="s">
        <v>28</v>
      </c>
      <c r="P52" s="18" t="s">
        <v>60</v>
      </c>
      <c r="Q52" s="20">
        <v>4725335033</v>
      </c>
      <c r="R52" s="20">
        <v>155756442</v>
      </c>
      <c r="S52" s="20">
        <v>0</v>
      </c>
      <c r="T52" s="20">
        <v>4881091475</v>
      </c>
      <c r="U52" s="20">
        <v>0</v>
      </c>
      <c r="V52" s="20">
        <v>4462050990</v>
      </c>
      <c r="W52" s="20">
        <v>419040485</v>
      </c>
      <c r="X52" s="20">
        <v>3004489662</v>
      </c>
      <c r="Y52" s="20">
        <v>221309134</v>
      </c>
      <c r="Z52" s="20">
        <v>221309134</v>
      </c>
      <c r="AA52" s="20">
        <v>221309134</v>
      </c>
    </row>
    <row r="53" spans="1:27" ht="45" x14ac:dyDescent="0.25">
      <c r="A53" s="17" t="s">
        <v>66</v>
      </c>
      <c r="B53" s="18" t="s">
        <v>67</v>
      </c>
      <c r="C53" s="19" t="s">
        <v>59</v>
      </c>
      <c r="D53" s="17" t="s">
        <v>48</v>
      </c>
      <c r="E53" s="17" t="s">
        <v>167</v>
      </c>
      <c r="F53" s="17" t="s">
        <v>168</v>
      </c>
      <c r="G53" s="17" t="s">
        <v>163</v>
      </c>
      <c r="H53" s="17" t="s">
        <v>178</v>
      </c>
      <c r="I53" s="17"/>
      <c r="J53" s="17"/>
      <c r="K53" s="17"/>
      <c r="L53" s="17"/>
      <c r="M53" s="17" t="s">
        <v>27</v>
      </c>
      <c r="N53" s="17" t="s">
        <v>156</v>
      </c>
      <c r="O53" s="17" t="s">
        <v>28</v>
      </c>
      <c r="P53" s="18" t="s">
        <v>60</v>
      </c>
      <c r="Q53" s="20">
        <v>27367150020</v>
      </c>
      <c r="R53" s="20">
        <v>117847543</v>
      </c>
      <c r="S53" s="20">
        <v>0</v>
      </c>
      <c r="T53" s="20">
        <v>27484997563</v>
      </c>
      <c r="U53" s="20">
        <v>0</v>
      </c>
      <c r="V53" s="20">
        <v>16270338296</v>
      </c>
      <c r="W53" s="20">
        <v>11214659267</v>
      </c>
      <c r="X53" s="20">
        <v>15833299840</v>
      </c>
      <c r="Y53" s="20">
        <v>4085570657</v>
      </c>
      <c r="Z53" s="20">
        <v>4085570657</v>
      </c>
      <c r="AA53" s="20">
        <v>4085570657</v>
      </c>
    </row>
    <row r="54" spans="1:27" ht="56.25" x14ac:dyDescent="0.25">
      <c r="A54" s="17" t="s">
        <v>66</v>
      </c>
      <c r="B54" s="18" t="s">
        <v>67</v>
      </c>
      <c r="C54" s="19" t="s">
        <v>61</v>
      </c>
      <c r="D54" s="17" t="s">
        <v>48</v>
      </c>
      <c r="E54" s="17" t="s">
        <v>180</v>
      </c>
      <c r="F54" s="17" t="s">
        <v>168</v>
      </c>
      <c r="G54" s="17" t="s">
        <v>169</v>
      </c>
      <c r="H54" s="17" t="s">
        <v>177</v>
      </c>
      <c r="I54" s="17"/>
      <c r="J54" s="17"/>
      <c r="K54" s="17"/>
      <c r="L54" s="17"/>
      <c r="M54" s="17" t="s">
        <v>27</v>
      </c>
      <c r="N54" s="17" t="s">
        <v>156</v>
      </c>
      <c r="O54" s="17" t="s">
        <v>28</v>
      </c>
      <c r="P54" s="18" t="s">
        <v>58</v>
      </c>
      <c r="Q54" s="20">
        <v>184949528</v>
      </c>
      <c r="R54" s="20">
        <v>0</v>
      </c>
      <c r="S54" s="20">
        <v>0</v>
      </c>
      <c r="T54" s="20">
        <v>184949528</v>
      </c>
      <c r="U54" s="20">
        <v>0</v>
      </c>
      <c r="V54" s="20">
        <v>121174080</v>
      </c>
      <c r="W54" s="20">
        <v>63775448</v>
      </c>
      <c r="X54" s="20">
        <v>121174080</v>
      </c>
      <c r="Y54" s="20">
        <v>15146760</v>
      </c>
      <c r="Z54" s="20">
        <v>15146760</v>
      </c>
      <c r="AA54" s="20">
        <v>15146760</v>
      </c>
    </row>
    <row r="55" spans="1:27" ht="45" x14ac:dyDescent="0.25">
      <c r="A55" s="17" t="s">
        <v>66</v>
      </c>
      <c r="B55" s="18" t="s">
        <v>67</v>
      </c>
      <c r="C55" s="19" t="s">
        <v>183</v>
      </c>
      <c r="D55" s="17" t="s">
        <v>48</v>
      </c>
      <c r="E55" s="17" t="s">
        <v>180</v>
      </c>
      <c r="F55" s="17" t="s">
        <v>168</v>
      </c>
      <c r="G55" s="17" t="s">
        <v>170</v>
      </c>
      <c r="H55" s="17" t="s">
        <v>62</v>
      </c>
      <c r="I55" s="17"/>
      <c r="J55" s="17"/>
      <c r="K55" s="17"/>
      <c r="L55" s="17"/>
      <c r="M55" s="17" t="s">
        <v>27</v>
      </c>
      <c r="N55" s="17" t="s">
        <v>156</v>
      </c>
      <c r="O55" s="17" t="s">
        <v>28</v>
      </c>
      <c r="P55" s="18" t="s">
        <v>63</v>
      </c>
      <c r="Q55" s="20">
        <v>1391783033</v>
      </c>
      <c r="R55" s="20">
        <v>1214949162</v>
      </c>
      <c r="S55" s="20">
        <v>0</v>
      </c>
      <c r="T55" s="20">
        <v>2606732195</v>
      </c>
      <c r="U55" s="20">
        <v>0</v>
      </c>
      <c r="V55" s="20">
        <v>2425967339</v>
      </c>
      <c r="W55" s="20">
        <v>180764856</v>
      </c>
      <c r="X55" s="20">
        <v>1170705863.71</v>
      </c>
      <c r="Y55" s="20">
        <v>261095515.71000001</v>
      </c>
      <c r="Z55" s="20">
        <v>261095515.71000001</v>
      </c>
      <c r="AA55" s="20">
        <v>261095515.71000001</v>
      </c>
    </row>
    <row r="56" spans="1:27" ht="22.5" x14ac:dyDescent="0.25">
      <c r="A56" s="17" t="s">
        <v>68</v>
      </c>
      <c r="B56" s="18" t="s">
        <v>69</v>
      </c>
      <c r="C56" s="19" t="s">
        <v>34</v>
      </c>
      <c r="D56" s="17" t="s">
        <v>26</v>
      </c>
      <c r="E56" s="17" t="s">
        <v>157</v>
      </c>
      <c r="F56" s="17"/>
      <c r="G56" s="17"/>
      <c r="H56" s="17"/>
      <c r="I56" s="17"/>
      <c r="J56" s="17"/>
      <c r="K56" s="17"/>
      <c r="L56" s="17"/>
      <c r="M56" s="17" t="s">
        <v>27</v>
      </c>
      <c r="N56" s="17" t="s">
        <v>156</v>
      </c>
      <c r="O56" s="17" t="s">
        <v>28</v>
      </c>
      <c r="P56" s="18" t="s">
        <v>35</v>
      </c>
      <c r="Q56" s="20">
        <v>2492487515</v>
      </c>
      <c r="R56" s="20">
        <v>0</v>
      </c>
      <c r="S56" s="20">
        <v>0</v>
      </c>
      <c r="T56" s="20">
        <v>2492487515</v>
      </c>
      <c r="U56" s="20">
        <v>0</v>
      </c>
      <c r="V56" s="20">
        <v>2488987515</v>
      </c>
      <c r="W56" s="20">
        <v>3500000</v>
      </c>
      <c r="X56" s="20">
        <v>886719280</v>
      </c>
      <c r="Y56" s="20">
        <v>0</v>
      </c>
      <c r="Z56" s="20">
        <v>0</v>
      </c>
      <c r="AA56" s="20">
        <v>0</v>
      </c>
    </row>
    <row r="57" spans="1:27" ht="22.5" x14ac:dyDescent="0.25">
      <c r="A57" s="17" t="s">
        <v>68</v>
      </c>
      <c r="B57" s="18" t="s">
        <v>69</v>
      </c>
      <c r="C57" s="19" t="s">
        <v>44</v>
      </c>
      <c r="D57" s="17" t="s">
        <v>26</v>
      </c>
      <c r="E57" s="17" t="s">
        <v>166</v>
      </c>
      <c r="F57" s="17" t="s">
        <v>155</v>
      </c>
      <c r="G57" s="17"/>
      <c r="H57" s="17"/>
      <c r="I57" s="17"/>
      <c r="J57" s="17"/>
      <c r="K57" s="17"/>
      <c r="L57" s="17"/>
      <c r="M57" s="17" t="s">
        <v>27</v>
      </c>
      <c r="N57" s="17" t="s">
        <v>156</v>
      </c>
      <c r="O57" s="17" t="s">
        <v>28</v>
      </c>
      <c r="P57" s="18" t="s">
        <v>45</v>
      </c>
      <c r="Q57" s="20">
        <v>525693400</v>
      </c>
      <c r="R57" s="20">
        <v>0</v>
      </c>
      <c r="S57" s="20">
        <v>0</v>
      </c>
      <c r="T57" s="20">
        <v>525693400</v>
      </c>
      <c r="U57" s="20">
        <v>0</v>
      </c>
      <c r="V57" s="20">
        <v>524919316</v>
      </c>
      <c r="W57" s="20">
        <v>774084</v>
      </c>
      <c r="X57" s="20">
        <v>0</v>
      </c>
      <c r="Y57" s="20">
        <v>0</v>
      </c>
      <c r="Z57" s="20">
        <v>0</v>
      </c>
      <c r="AA57" s="20">
        <v>0</v>
      </c>
    </row>
    <row r="58" spans="1:27" ht="56.25" x14ac:dyDescent="0.25">
      <c r="A58" s="17" t="s">
        <v>68</v>
      </c>
      <c r="B58" s="18" t="s">
        <v>69</v>
      </c>
      <c r="C58" s="19" t="s">
        <v>49</v>
      </c>
      <c r="D58" s="17" t="s">
        <v>48</v>
      </c>
      <c r="E58" s="17" t="s">
        <v>167</v>
      </c>
      <c r="F58" s="17" t="s">
        <v>168</v>
      </c>
      <c r="G58" s="17" t="s">
        <v>170</v>
      </c>
      <c r="H58" s="17" t="s">
        <v>171</v>
      </c>
      <c r="I58" s="17"/>
      <c r="J58" s="17"/>
      <c r="K58" s="17"/>
      <c r="L58" s="17"/>
      <c r="M58" s="17" t="s">
        <v>27</v>
      </c>
      <c r="N58" s="17" t="s">
        <v>156</v>
      </c>
      <c r="O58" s="17" t="s">
        <v>28</v>
      </c>
      <c r="P58" s="18" t="s">
        <v>50</v>
      </c>
      <c r="Q58" s="20">
        <v>161575250</v>
      </c>
      <c r="R58" s="20">
        <v>0</v>
      </c>
      <c r="S58" s="20">
        <v>0</v>
      </c>
      <c r="T58" s="20">
        <v>161575250</v>
      </c>
      <c r="U58" s="20">
        <v>0</v>
      </c>
      <c r="V58" s="20">
        <v>76678125</v>
      </c>
      <c r="W58" s="20">
        <v>84897125</v>
      </c>
      <c r="X58" s="20">
        <v>76678125</v>
      </c>
      <c r="Y58" s="20">
        <v>6971173</v>
      </c>
      <c r="Z58" s="20">
        <v>6971173</v>
      </c>
      <c r="AA58" s="20">
        <v>6971173</v>
      </c>
    </row>
    <row r="59" spans="1:27" ht="56.25" x14ac:dyDescent="0.25">
      <c r="A59" s="17" t="s">
        <v>68</v>
      </c>
      <c r="B59" s="18" t="s">
        <v>69</v>
      </c>
      <c r="C59" s="19" t="s">
        <v>51</v>
      </c>
      <c r="D59" s="17" t="s">
        <v>48</v>
      </c>
      <c r="E59" s="17" t="s">
        <v>167</v>
      </c>
      <c r="F59" s="17" t="s">
        <v>168</v>
      </c>
      <c r="G59" s="17" t="s">
        <v>172</v>
      </c>
      <c r="H59" s="17" t="s">
        <v>52</v>
      </c>
      <c r="I59" s="17"/>
      <c r="J59" s="17"/>
      <c r="K59" s="17"/>
      <c r="L59" s="17"/>
      <c r="M59" s="17" t="s">
        <v>27</v>
      </c>
      <c r="N59" s="17" t="s">
        <v>156</v>
      </c>
      <c r="O59" s="17" t="s">
        <v>28</v>
      </c>
      <c r="P59" s="18" t="s">
        <v>53</v>
      </c>
      <c r="Q59" s="20">
        <v>93725000</v>
      </c>
      <c r="R59" s="20">
        <v>0</v>
      </c>
      <c r="S59" s="20">
        <v>0</v>
      </c>
      <c r="T59" s="20">
        <v>93725000</v>
      </c>
      <c r="U59" s="20">
        <v>0</v>
      </c>
      <c r="V59" s="20">
        <v>56028000</v>
      </c>
      <c r="W59" s="20">
        <v>37697000</v>
      </c>
      <c r="X59" s="20">
        <v>38976000</v>
      </c>
      <c r="Y59" s="20">
        <v>0</v>
      </c>
      <c r="Z59" s="20">
        <v>0</v>
      </c>
      <c r="AA59" s="20">
        <v>0</v>
      </c>
    </row>
    <row r="60" spans="1:27" ht="90" x14ac:dyDescent="0.25">
      <c r="A60" s="17" t="s">
        <v>68</v>
      </c>
      <c r="B60" s="18" t="s">
        <v>69</v>
      </c>
      <c r="C60" s="19" t="s">
        <v>55</v>
      </c>
      <c r="D60" s="17" t="s">
        <v>48</v>
      </c>
      <c r="E60" s="17" t="s">
        <v>167</v>
      </c>
      <c r="F60" s="17" t="s">
        <v>168</v>
      </c>
      <c r="G60" s="17" t="s">
        <v>173</v>
      </c>
      <c r="H60" s="17" t="s">
        <v>174</v>
      </c>
      <c r="I60" s="17"/>
      <c r="J60" s="17"/>
      <c r="K60" s="17"/>
      <c r="L60" s="17"/>
      <c r="M60" s="17" t="s">
        <v>54</v>
      </c>
      <c r="N60" s="17" t="s">
        <v>163</v>
      </c>
      <c r="O60" s="17" t="s">
        <v>28</v>
      </c>
      <c r="P60" s="18" t="s">
        <v>56</v>
      </c>
      <c r="Q60" s="20">
        <v>281149833922</v>
      </c>
      <c r="R60" s="20">
        <v>4966577562</v>
      </c>
      <c r="S60" s="20">
        <v>112552430</v>
      </c>
      <c r="T60" s="20">
        <v>286003859054</v>
      </c>
      <c r="U60" s="20">
        <v>0</v>
      </c>
      <c r="V60" s="20">
        <v>280153826208</v>
      </c>
      <c r="W60" s="20">
        <v>5850032846</v>
      </c>
      <c r="X60" s="20">
        <v>275220482772</v>
      </c>
      <c r="Y60" s="20">
        <v>6639528983</v>
      </c>
      <c r="Z60" s="20">
        <v>6639528983</v>
      </c>
      <c r="AA60" s="20">
        <v>6639528983</v>
      </c>
    </row>
    <row r="61" spans="1:27" ht="90" x14ac:dyDescent="0.25">
      <c r="A61" s="17" t="s">
        <v>68</v>
      </c>
      <c r="B61" s="18" t="s">
        <v>69</v>
      </c>
      <c r="C61" s="19" t="s">
        <v>55</v>
      </c>
      <c r="D61" s="17" t="s">
        <v>48</v>
      </c>
      <c r="E61" s="17" t="s">
        <v>167</v>
      </c>
      <c r="F61" s="17" t="s">
        <v>168</v>
      </c>
      <c r="G61" s="17" t="s">
        <v>173</v>
      </c>
      <c r="H61" s="17" t="s">
        <v>174</v>
      </c>
      <c r="I61" s="17"/>
      <c r="J61" s="17"/>
      <c r="K61" s="17"/>
      <c r="L61" s="17"/>
      <c r="M61" s="17" t="s">
        <v>27</v>
      </c>
      <c r="N61" s="17" t="s">
        <v>175</v>
      </c>
      <c r="O61" s="17" t="s">
        <v>28</v>
      </c>
      <c r="P61" s="18" t="s">
        <v>56</v>
      </c>
      <c r="Q61" s="20">
        <v>5039143604</v>
      </c>
      <c r="R61" s="20">
        <v>0</v>
      </c>
      <c r="S61" s="20">
        <v>0</v>
      </c>
      <c r="T61" s="20">
        <v>5039143604</v>
      </c>
      <c r="U61" s="20">
        <v>0</v>
      </c>
      <c r="V61" s="20">
        <v>3575459621</v>
      </c>
      <c r="W61" s="20">
        <v>1463683983</v>
      </c>
      <c r="X61" s="20">
        <v>3504806403</v>
      </c>
      <c r="Y61" s="20">
        <v>358242764</v>
      </c>
      <c r="Z61" s="20">
        <v>358242764</v>
      </c>
      <c r="AA61" s="20">
        <v>358242764</v>
      </c>
    </row>
    <row r="62" spans="1:27" ht="90" x14ac:dyDescent="0.25">
      <c r="A62" s="17" t="s">
        <v>68</v>
      </c>
      <c r="B62" s="18" t="s">
        <v>69</v>
      </c>
      <c r="C62" s="19" t="s">
        <v>55</v>
      </c>
      <c r="D62" s="17" t="s">
        <v>48</v>
      </c>
      <c r="E62" s="17" t="s">
        <v>167</v>
      </c>
      <c r="F62" s="17" t="s">
        <v>168</v>
      </c>
      <c r="G62" s="17" t="s">
        <v>173</v>
      </c>
      <c r="H62" s="17" t="s">
        <v>174</v>
      </c>
      <c r="I62" s="17"/>
      <c r="J62" s="17"/>
      <c r="K62" s="17"/>
      <c r="L62" s="17"/>
      <c r="M62" s="17" t="s">
        <v>27</v>
      </c>
      <c r="N62" s="17" t="s">
        <v>156</v>
      </c>
      <c r="O62" s="17" t="s">
        <v>28</v>
      </c>
      <c r="P62" s="18" t="s">
        <v>56</v>
      </c>
      <c r="Q62" s="20">
        <v>1565853370</v>
      </c>
      <c r="R62" s="20">
        <v>25133106740</v>
      </c>
      <c r="S62" s="20">
        <v>0</v>
      </c>
      <c r="T62" s="20">
        <v>26698960110</v>
      </c>
      <c r="U62" s="20">
        <v>0</v>
      </c>
      <c r="V62" s="20">
        <v>26384725816</v>
      </c>
      <c r="W62" s="20">
        <v>314234294</v>
      </c>
      <c r="X62" s="20">
        <v>26056948729</v>
      </c>
      <c r="Y62" s="20">
        <v>56998192</v>
      </c>
      <c r="Z62" s="20">
        <v>56998192</v>
      </c>
      <c r="AA62" s="20">
        <v>56998192</v>
      </c>
    </row>
    <row r="63" spans="1:27" ht="56.25" x14ac:dyDescent="0.25">
      <c r="A63" s="17" t="s">
        <v>68</v>
      </c>
      <c r="B63" s="18" t="s">
        <v>69</v>
      </c>
      <c r="C63" s="19" t="s">
        <v>57</v>
      </c>
      <c r="D63" s="17" t="s">
        <v>48</v>
      </c>
      <c r="E63" s="17" t="s">
        <v>167</v>
      </c>
      <c r="F63" s="17" t="s">
        <v>168</v>
      </c>
      <c r="G63" s="17" t="s">
        <v>173</v>
      </c>
      <c r="H63" s="17" t="s">
        <v>177</v>
      </c>
      <c r="I63" s="17"/>
      <c r="J63" s="17"/>
      <c r="K63" s="17"/>
      <c r="L63" s="17"/>
      <c r="M63" s="17" t="s">
        <v>54</v>
      </c>
      <c r="N63" s="17" t="s">
        <v>163</v>
      </c>
      <c r="O63" s="17" t="s">
        <v>28</v>
      </c>
      <c r="P63" s="18" t="s">
        <v>58</v>
      </c>
      <c r="Q63" s="20">
        <v>3087349630</v>
      </c>
      <c r="R63" s="20">
        <v>0</v>
      </c>
      <c r="S63" s="20">
        <v>0</v>
      </c>
      <c r="T63" s="20">
        <v>3087349630</v>
      </c>
      <c r="U63" s="20">
        <v>0</v>
      </c>
      <c r="V63" s="20">
        <v>171494660</v>
      </c>
      <c r="W63" s="20">
        <v>2915854970</v>
      </c>
      <c r="X63" s="20">
        <v>119300632</v>
      </c>
      <c r="Y63" s="20">
        <v>0</v>
      </c>
      <c r="Z63" s="20">
        <v>0</v>
      </c>
      <c r="AA63" s="20">
        <v>0</v>
      </c>
    </row>
    <row r="64" spans="1:27" ht="56.25" x14ac:dyDescent="0.25">
      <c r="A64" s="17" t="s">
        <v>68</v>
      </c>
      <c r="B64" s="18" t="s">
        <v>69</v>
      </c>
      <c r="C64" s="19" t="s">
        <v>57</v>
      </c>
      <c r="D64" s="17" t="s">
        <v>48</v>
      </c>
      <c r="E64" s="17" t="s">
        <v>167</v>
      </c>
      <c r="F64" s="17" t="s">
        <v>168</v>
      </c>
      <c r="G64" s="17" t="s">
        <v>173</v>
      </c>
      <c r="H64" s="17" t="s">
        <v>177</v>
      </c>
      <c r="I64" s="17"/>
      <c r="J64" s="17"/>
      <c r="K64" s="17"/>
      <c r="L64" s="17"/>
      <c r="M64" s="17" t="s">
        <v>27</v>
      </c>
      <c r="N64" s="17" t="s">
        <v>156</v>
      </c>
      <c r="O64" s="17" t="s">
        <v>28</v>
      </c>
      <c r="P64" s="18" t="s">
        <v>58</v>
      </c>
      <c r="Q64" s="20">
        <v>52744509485</v>
      </c>
      <c r="R64" s="20">
        <v>0</v>
      </c>
      <c r="S64" s="20">
        <v>105272179</v>
      </c>
      <c r="T64" s="20">
        <v>52639237306</v>
      </c>
      <c r="U64" s="20">
        <v>0</v>
      </c>
      <c r="V64" s="20">
        <v>50227522462</v>
      </c>
      <c r="W64" s="20">
        <v>2411714844</v>
      </c>
      <c r="X64" s="20">
        <v>39070020336</v>
      </c>
      <c r="Y64" s="20">
        <v>7551731</v>
      </c>
      <c r="Z64" s="20">
        <v>7551731</v>
      </c>
      <c r="AA64" s="20">
        <v>7551731</v>
      </c>
    </row>
    <row r="65" spans="1:27" ht="45" x14ac:dyDescent="0.25">
      <c r="A65" s="17" t="s">
        <v>68</v>
      </c>
      <c r="B65" s="18" t="s">
        <v>69</v>
      </c>
      <c r="C65" s="19" t="s">
        <v>59</v>
      </c>
      <c r="D65" s="17" t="s">
        <v>48</v>
      </c>
      <c r="E65" s="17" t="s">
        <v>167</v>
      </c>
      <c r="F65" s="17" t="s">
        <v>168</v>
      </c>
      <c r="G65" s="17" t="s">
        <v>163</v>
      </c>
      <c r="H65" s="17" t="s">
        <v>178</v>
      </c>
      <c r="I65" s="17"/>
      <c r="J65" s="17"/>
      <c r="K65" s="17"/>
      <c r="L65" s="17"/>
      <c r="M65" s="17" t="s">
        <v>54</v>
      </c>
      <c r="N65" s="17" t="s">
        <v>179</v>
      </c>
      <c r="O65" s="17" t="s">
        <v>28</v>
      </c>
      <c r="P65" s="18" t="s">
        <v>60</v>
      </c>
      <c r="Q65" s="20">
        <v>14428079588</v>
      </c>
      <c r="R65" s="20">
        <v>0</v>
      </c>
      <c r="S65" s="20">
        <v>0</v>
      </c>
      <c r="T65" s="20">
        <v>14428079588</v>
      </c>
      <c r="U65" s="20">
        <v>0</v>
      </c>
      <c r="V65" s="20">
        <v>0</v>
      </c>
      <c r="W65" s="20">
        <v>14428079588</v>
      </c>
      <c r="X65" s="20">
        <v>0</v>
      </c>
      <c r="Y65" s="20">
        <v>0</v>
      </c>
      <c r="Z65" s="20">
        <v>0</v>
      </c>
      <c r="AA65" s="20">
        <v>0</v>
      </c>
    </row>
    <row r="66" spans="1:27" ht="45" x14ac:dyDescent="0.25">
      <c r="A66" s="17" t="s">
        <v>68</v>
      </c>
      <c r="B66" s="18" t="s">
        <v>69</v>
      </c>
      <c r="C66" s="19" t="s">
        <v>59</v>
      </c>
      <c r="D66" s="17" t="s">
        <v>48</v>
      </c>
      <c r="E66" s="17" t="s">
        <v>167</v>
      </c>
      <c r="F66" s="17" t="s">
        <v>168</v>
      </c>
      <c r="G66" s="17" t="s">
        <v>163</v>
      </c>
      <c r="H66" s="17" t="s">
        <v>178</v>
      </c>
      <c r="I66" s="17"/>
      <c r="J66" s="17"/>
      <c r="K66" s="17"/>
      <c r="L66" s="17"/>
      <c r="M66" s="17" t="s">
        <v>27</v>
      </c>
      <c r="N66" s="17" t="s">
        <v>176</v>
      </c>
      <c r="O66" s="17" t="s">
        <v>28</v>
      </c>
      <c r="P66" s="18" t="s">
        <v>60</v>
      </c>
      <c r="Q66" s="20">
        <v>23040837248</v>
      </c>
      <c r="R66" s="20">
        <v>1677343896</v>
      </c>
      <c r="S66" s="20">
        <v>0</v>
      </c>
      <c r="T66" s="20">
        <v>24718181144</v>
      </c>
      <c r="U66" s="20">
        <v>0</v>
      </c>
      <c r="V66" s="20">
        <v>20195676670</v>
      </c>
      <c r="W66" s="20">
        <v>4522504474</v>
      </c>
      <c r="X66" s="20">
        <v>12307442276</v>
      </c>
      <c r="Y66" s="20">
        <v>822101522</v>
      </c>
      <c r="Z66" s="20">
        <v>822101522</v>
      </c>
      <c r="AA66" s="20">
        <v>822101522</v>
      </c>
    </row>
    <row r="67" spans="1:27" ht="45" x14ac:dyDescent="0.25">
      <c r="A67" s="17" t="s">
        <v>68</v>
      </c>
      <c r="B67" s="18" t="s">
        <v>69</v>
      </c>
      <c r="C67" s="19" t="s">
        <v>59</v>
      </c>
      <c r="D67" s="17" t="s">
        <v>48</v>
      </c>
      <c r="E67" s="17" t="s">
        <v>167</v>
      </c>
      <c r="F67" s="17" t="s">
        <v>168</v>
      </c>
      <c r="G67" s="17" t="s">
        <v>163</v>
      </c>
      <c r="H67" s="17" t="s">
        <v>178</v>
      </c>
      <c r="I67" s="17"/>
      <c r="J67" s="17"/>
      <c r="K67" s="17"/>
      <c r="L67" s="17"/>
      <c r="M67" s="17" t="s">
        <v>27</v>
      </c>
      <c r="N67" s="17" t="s">
        <v>156</v>
      </c>
      <c r="O67" s="17" t="s">
        <v>28</v>
      </c>
      <c r="P67" s="18" t="s">
        <v>60</v>
      </c>
      <c r="Q67" s="20">
        <v>131753339762</v>
      </c>
      <c r="R67" s="20">
        <v>736083456</v>
      </c>
      <c r="S67" s="20">
        <v>0</v>
      </c>
      <c r="T67" s="20">
        <v>132489423218</v>
      </c>
      <c r="U67" s="20">
        <v>0</v>
      </c>
      <c r="V67" s="20">
        <v>132483870336</v>
      </c>
      <c r="W67" s="20">
        <v>5552882</v>
      </c>
      <c r="X67" s="20">
        <v>87973758012</v>
      </c>
      <c r="Y67" s="20">
        <v>29483646932</v>
      </c>
      <c r="Z67" s="20">
        <v>29483646932</v>
      </c>
      <c r="AA67" s="20">
        <v>29483646932</v>
      </c>
    </row>
    <row r="68" spans="1:27" ht="56.25" x14ac:dyDescent="0.25">
      <c r="A68" s="17" t="s">
        <v>68</v>
      </c>
      <c r="B68" s="18" t="s">
        <v>69</v>
      </c>
      <c r="C68" s="19" t="s">
        <v>61</v>
      </c>
      <c r="D68" s="17" t="s">
        <v>48</v>
      </c>
      <c r="E68" s="17" t="s">
        <v>180</v>
      </c>
      <c r="F68" s="17" t="s">
        <v>168</v>
      </c>
      <c r="G68" s="17" t="s">
        <v>169</v>
      </c>
      <c r="H68" s="17" t="s">
        <v>177</v>
      </c>
      <c r="I68" s="17"/>
      <c r="J68" s="17"/>
      <c r="K68" s="17"/>
      <c r="L68" s="17"/>
      <c r="M68" s="17" t="s">
        <v>27</v>
      </c>
      <c r="N68" s="17" t="s">
        <v>156</v>
      </c>
      <c r="O68" s="17" t="s">
        <v>28</v>
      </c>
      <c r="P68" s="18" t="s">
        <v>58</v>
      </c>
      <c r="Q68" s="20">
        <v>270516110</v>
      </c>
      <c r="R68" s="20">
        <v>0</v>
      </c>
      <c r="S68" s="20">
        <v>0</v>
      </c>
      <c r="T68" s="20">
        <v>270516110</v>
      </c>
      <c r="U68" s="20">
        <v>0</v>
      </c>
      <c r="V68" s="20">
        <v>180183331</v>
      </c>
      <c r="W68" s="20">
        <v>90332779</v>
      </c>
      <c r="X68" s="20">
        <v>180183331</v>
      </c>
      <c r="Y68" s="20">
        <v>15519692</v>
      </c>
      <c r="Z68" s="20">
        <v>15519692</v>
      </c>
      <c r="AA68" s="20">
        <v>15519692</v>
      </c>
    </row>
    <row r="69" spans="1:27" ht="45" x14ac:dyDescent="0.25">
      <c r="A69" s="17" t="s">
        <v>68</v>
      </c>
      <c r="B69" s="18" t="s">
        <v>69</v>
      </c>
      <c r="C69" s="19" t="s">
        <v>183</v>
      </c>
      <c r="D69" s="17" t="s">
        <v>48</v>
      </c>
      <c r="E69" s="17" t="s">
        <v>180</v>
      </c>
      <c r="F69" s="17" t="s">
        <v>168</v>
      </c>
      <c r="G69" s="17" t="s">
        <v>170</v>
      </c>
      <c r="H69" s="17" t="s">
        <v>62</v>
      </c>
      <c r="I69" s="17"/>
      <c r="J69" s="17"/>
      <c r="K69" s="17"/>
      <c r="L69" s="17"/>
      <c r="M69" s="17" t="s">
        <v>27</v>
      </c>
      <c r="N69" s="17" t="s">
        <v>156</v>
      </c>
      <c r="O69" s="17" t="s">
        <v>28</v>
      </c>
      <c r="P69" s="18" t="s">
        <v>63</v>
      </c>
      <c r="Q69" s="20">
        <v>9486049463</v>
      </c>
      <c r="R69" s="20">
        <v>1374290318</v>
      </c>
      <c r="S69" s="20">
        <v>0</v>
      </c>
      <c r="T69" s="20">
        <v>10860339781</v>
      </c>
      <c r="U69" s="20">
        <v>0</v>
      </c>
      <c r="V69" s="20">
        <v>8607412165.5</v>
      </c>
      <c r="W69" s="20">
        <v>2252927615.5</v>
      </c>
      <c r="X69" s="20">
        <v>8277854065.5</v>
      </c>
      <c r="Y69" s="20">
        <v>1120276010.3299999</v>
      </c>
      <c r="Z69" s="20">
        <v>1120276010.3299999</v>
      </c>
      <c r="AA69" s="20">
        <v>1120276010.3299999</v>
      </c>
    </row>
    <row r="70" spans="1:27" ht="22.5" x14ac:dyDescent="0.25">
      <c r="A70" s="17" t="s">
        <v>70</v>
      </c>
      <c r="B70" s="18" t="s">
        <v>71</v>
      </c>
      <c r="C70" s="19" t="s">
        <v>34</v>
      </c>
      <c r="D70" s="17" t="s">
        <v>26</v>
      </c>
      <c r="E70" s="17" t="s">
        <v>157</v>
      </c>
      <c r="F70" s="17"/>
      <c r="G70" s="17"/>
      <c r="H70" s="17"/>
      <c r="I70" s="17"/>
      <c r="J70" s="17"/>
      <c r="K70" s="17"/>
      <c r="L70" s="17"/>
      <c r="M70" s="17" t="s">
        <v>27</v>
      </c>
      <c r="N70" s="17" t="s">
        <v>156</v>
      </c>
      <c r="O70" s="17" t="s">
        <v>28</v>
      </c>
      <c r="P70" s="18" t="s">
        <v>35</v>
      </c>
      <c r="Q70" s="20">
        <v>78638263</v>
      </c>
      <c r="R70" s="20">
        <v>0</v>
      </c>
      <c r="S70" s="20">
        <v>0</v>
      </c>
      <c r="T70" s="20">
        <v>78638263</v>
      </c>
      <c r="U70" s="20">
        <v>0</v>
      </c>
      <c r="V70" s="20">
        <v>78638263</v>
      </c>
      <c r="W70" s="20">
        <v>0</v>
      </c>
      <c r="X70" s="20">
        <v>43000000</v>
      </c>
      <c r="Y70" s="20">
        <v>10506000</v>
      </c>
      <c r="Z70" s="20">
        <v>10506000</v>
      </c>
      <c r="AA70" s="20">
        <v>10506000</v>
      </c>
    </row>
    <row r="71" spans="1:27" ht="22.5" x14ac:dyDescent="0.25">
      <c r="A71" s="17" t="s">
        <v>70</v>
      </c>
      <c r="B71" s="18" t="s">
        <v>71</v>
      </c>
      <c r="C71" s="19" t="s">
        <v>44</v>
      </c>
      <c r="D71" s="17" t="s">
        <v>26</v>
      </c>
      <c r="E71" s="17" t="s">
        <v>166</v>
      </c>
      <c r="F71" s="17" t="s">
        <v>155</v>
      </c>
      <c r="G71" s="17"/>
      <c r="H71" s="17"/>
      <c r="I71" s="17"/>
      <c r="J71" s="17"/>
      <c r="K71" s="17"/>
      <c r="L71" s="17"/>
      <c r="M71" s="17" t="s">
        <v>27</v>
      </c>
      <c r="N71" s="17" t="s">
        <v>156</v>
      </c>
      <c r="O71" s="17" t="s">
        <v>28</v>
      </c>
      <c r="P71" s="18" t="s">
        <v>45</v>
      </c>
      <c r="Q71" s="20">
        <v>185473202</v>
      </c>
      <c r="R71" s="20">
        <v>0</v>
      </c>
      <c r="S71" s="20">
        <v>0</v>
      </c>
      <c r="T71" s="20">
        <v>185473202</v>
      </c>
      <c r="U71" s="20">
        <v>0</v>
      </c>
      <c r="V71" s="20">
        <v>185473202</v>
      </c>
      <c r="W71" s="20">
        <v>0</v>
      </c>
      <c r="X71" s="20">
        <v>152204882</v>
      </c>
      <c r="Y71" s="20">
        <v>82097315</v>
      </c>
      <c r="Z71" s="20">
        <v>82097315</v>
      </c>
      <c r="AA71" s="20">
        <v>82097315</v>
      </c>
    </row>
    <row r="72" spans="1:27" ht="56.25" x14ac:dyDescent="0.25">
      <c r="A72" s="17" t="s">
        <v>70</v>
      </c>
      <c r="B72" s="18" t="s">
        <v>71</v>
      </c>
      <c r="C72" s="19" t="s">
        <v>49</v>
      </c>
      <c r="D72" s="17" t="s">
        <v>48</v>
      </c>
      <c r="E72" s="17" t="s">
        <v>167</v>
      </c>
      <c r="F72" s="17" t="s">
        <v>168</v>
      </c>
      <c r="G72" s="17" t="s">
        <v>170</v>
      </c>
      <c r="H72" s="17" t="s">
        <v>171</v>
      </c>
      <c r="I72" s="17"/>
      <c r="J72" s="17"/>
      <c r="K72" s="17"/>
      <c r="L72" s="17"/>
      <c r="M72" s="17" t="s">
        <v>27</v>
      </c>
      <c r="N72" s="17" t="s">
        <v>156</v>
      </c>
      <c r="O72" s="17" t="s">
        <v>28</v>
      </c>
      <c r="P72" s="18" t="s">
        <v>50</v>
      </c>
      <c r="Q72" s="20">
        <v>494743750</v>
      </c>
      <c r="R72" s="20">
        <v>0</v>
      </c>
      <c r="S72" s="20">
        <v>0</v>
      </c>
      <c r="T72" s="20">
        <v>494743750</v>
      </c>
      <c r="U72" s="20">
        <v>0</v>
      </c>
      <c r="V72" s="20">
        <v>424266000</v>
      </c>
      <c r="W72" s="20">
        <v>70477750</v>
      </c>
      <c r="X72" s="20">
        <v>416215462</v>
      </c>
      <c r="Y72" s="20">
        <v>12188334</v>
      </c>
      <c r="Z72" s="20">
        <v>12188334</v>
      </c>
      <c r="AA72" s="20">
        <v>12188334</v>
      </c>
    </row>
    <row r="73" spans="1:27" ht="56.25" x14ac:dyDescent="0.25">
      <c r="A73" s="17" t="s">
        <v>70</v>
      </c>
      <c r="B73" s="18" t="s">
        <v>71</v>
      </c>
      <c r="C73" s="19" t="s">
        <v>51</v>
      </c>
      <c r="D73" s="17" t="s">
        <v>48</v>
      </c>
      <c r="E73" s="17" t="s">
        <v>167</v>
      </c>
      <c r="F73" s="17" t="s">
        <v>168</v>
      </c>
      <c r="G73" s="17" t="s">
        <v>172</v>
      </c>
      <c r="H73" s="17" t="s">
        <v>52</v>
      </c>
      <c r="I73" s="17"/>
      <c r="J73" s="17"/>
      <c r="K73" s="17"/>
      <c r="L73" s="17"/>
      <c r="M73" s="17" t="s">
        <v>27</v>
      </c>
      <c r="N73" s="17" t="s">
        <v>156</v>
      </c>
      <c r="O73" s="17" t="s">
        <v>28</v>
      </c>
      <c r="P73" s="18" t="s">
        <v>53</v>
      </c>
      <c r="Q73" s="20">
        <v>6415787291</v>
      </c>
      <c r="R73" s="20">
        <v>0</v>
      </c>
      <c r="S73" s="20">
        <v>0</v>
      </c>
      <c r="T73" s="20">
        <v>6415787291</v>
      </c>
      <c r="U73" s="20">
        <v>0</v>
      </c>
      <c r="V73" s="20">
        <v>197610320</v>
      </c>
      <c r="W73" s="20">
        <v>6218176971</v>
      </c>
      <c r="X73" s="20">
        <v>177392640</v>
      </c>
      <c r="Y73" s="20">
        <v>0</v>
      </c>
      <c r="Z73" s="20">
        <v>0</v>
      </c>
      <c r="AA73" s="20">
        <v>0</v>
      </c>
    </row>
    <row r="74" spans="1:27" ht="90" x14ac:dyDescent="0.25">
      <c r="A74" s="17" t="s">
        <v>70</v>
      </c>
      <c r="B74" s="18" t="s">
        <v>71</v>
      </c>
      <c r="C74" s="19" t="s">
        <v>55</v>
      </c>
      <c r="D74" s="17" t="s">
        <v>48</v>
      </c>
      <c r="E74" s="17" t="s">
        <v>167</v>
      </c>
      <c r="F74" s="17" t="s">
        <v>168</v>
      </c>
      <c r="G74" s="17" t="s">
        <v>173</v>
      </c>
      <c r="H74" s="17" t="s">
        <v>174</v>
      </c>
      <c r="I74" s="17"/>
      <c r="J74" s="17"/>
      <c r="K74" s="17"/>
      <c r="L74" s="17"/>
      <c r="M74" s="17" t="s">
        <v>54</v>
      </c>
      <c r="N74" s="17" t="s">
        <v>163</v>
      </c>
      <c r="O74" s="17" t="s">
        <v>28</v>
      </c>
      <c r="P74" s="18" t="s">
        <v>56</v>
      </c>
      <c r="Q74" s="20">
        <v>388663560247</v>
      </c>
      <c r="R74" s="20">
        <v>631212899</v>
      </c>
      <c r="S74" s="20">
        <v>244721474</v>
      </c>
      <c r="T74" s="20">
        <v>389050051672</v>
      </c>
      <c r="U74" s="20">
        <v>0</v>
      </c>
      <c r="V74" s="20">
        <v>377831906207</v>
      </c>
      <c r="W74" s="20">
        <v>11218145465</v>
      </c>
      <c r="X74" s="20">
        <v>355923810476</v>
      </c>
      <c r="Y74" s="20">
        <v>29977894819.91</v>
      </c>
      <c r="Z74" s="20">
        <v>29977894819.91</v>
      </c>
      <c r="AA74" s="20">
        <v>29977894819.91</v>
      </c>
    </row>
    <row r="75" spans="1:27" ht="90" x14ac:dyDescent="0.25">
      <c r="A75" s="17" t="s">
        <v>70</v>
      </c>
      <c r="B75" s="18" t="s">
        <v>71</v>
      </c>
      <c r="C75" s="19" t="s">
        <v>55</v>
      </c>
      <c r="D75" s="17" t="s">
        <v>48</v>
      </c>
      <c r="E75" s="17" t="s">
        <v>167</v>
      </c>
      <c r="F75" s="17" t="s">
        <v>168</v>
      </c>
      <c r="G75" s="17" t="s">
        <v>173</v>
      </c>
      <c r="H75" s="17" t="s">
        <v>174</v>
      </c>
      <c r="I75" s="17"/>
      <c r="J75" s="17"/>
      <c r="K75" s="17"/>
      <c r="L75" s="17"/>
      <c r="M75" s="17" t="s">
        <v>27</v>
      </c>
      <c r="N75" s="17" t="s">
        <v>175</v>
      </c>
      <c r="O75" s="17" t="s">
        <v>28</v>
      </c>
      <c r="P75" s="18" t="s">
        <v>56</v>
      </c>
      <c r="Q75" s="20">
        <v>2626355675</v>
      </c>
      <c r="R75" s="20">
        <v>0</v>
      </c>
      <c r="S75" s="20">
        <v>0</v>
      </c>
      <c r="T75" s="20">
        <v>2626355675</v>
      </c>
      <c r="U75" s="20">
        <v>0</v>
      </c>
      <c r="V75" s="20">
        <v>1965112464</v>
      </c>
      <c r="W75" s="20">
        <v>661243211</v>
      </c>
      <c r="X75" s="20">
        <v>1870911767.5</v>
      </c>
      <c r="Y75" s="20">
        <v>167503920</v>
      </c>
      <c r="Z75" s="20">
        <v>167503920</v>
      </c>
      <c r="AA75" s="20">
        <v>167503920</v>
      </c>
    </row>
    <row r="76" spans="1:27" ht="90" x14ac:dyDescent="0.25">
      <c r="A76" s="17" t="s">
        <v>70</v>
      </c>
      <c r="B76" s="18" t="s">
        <v>71</v>
      </c>
      <c r="C76" s="19" t="s">
        <v>55</v>
      </c>
      <c r="D76" s="17" t="s">
        <v>48</v>
      </c>
      <c r="E76" s="17" t="s">
        <v>167</v>
      </c>
      <c r="F76" s="17" t="s">
        <v>168</v>
      </c>
      <c r="G76" s="17" t="s">
        <v>173</v>
      </c>
      <c r="H76" s="17" t="s">
        <v>174</v>
      </c>
      <c r="I76" s="17"/>
      <c r="J76" s="17"/>
      <c r="K76" s="17"/>
      <c r="L76" s="17"/>
      <c r="M76" s="17" t="s">
        <v>27</v>
      </c>
      <c r="N76" s="17" t="s">
        <v>156</v>
      </c>
      <c r="O76" s="17" t="s">
        <v>28</v>
      </c>
      <c r="P76" s="18" t="s">
        <v>56</v>
      </c>
      <c r="Q76" s="20">
        <v>2506900668</v>
      </c>
      <c r="R76" s="20">
        <v>0</v>
      </c>
      <c r="S76" s="20">
        <v>0</v>
      </c>
      <c r="T76" s="20">
        <v>2506900668</v>
      </c>
      <c r="U76" s="20">
        <v>0</v>
      </c>
      <c r="V76" s="20">
        <v>927458942</v>
      </c>
      <c r="W76" s="20">
        <v>1579441726</v>
      </c>
      <c r="X76" s="20">
        <v>761227897</v>
      </c>
      <c r="Y76" s="20">
        <v>92842103</v>
      </c>
      <c r="Z76" s="20">
        <v>92842103</v>
      </c>
      <c r="AA76" s="20">
        <v>92842103</v>
      </c>
    </row>
    <row r="77" spans="1:27" ht="56.25" x14ac:dyDescent="0.25">
      <c r="A77" s="17" t="s">
        <v>70</v>
      </c>
      <c r="B77" s="18" t="s">
        <v>71</v>
      </c>
      <c r="C77" s="19" t="s">
        <v>57</v>
      </c>
      <c r="D77" s="17" t="s">
        <v>48</v>
      </c>
      <c r="E77" s="17" t="s">
        <v>167</v>
      </c>
      <c r="F77" s="17" t="s">
        <v>168</v>
      </c>
      <c r="G77" s="17" t="s">
        <v>173</v>
      </c>
      <c r="H77" s="17" t="s">
        <v>177</v>
      </c>
      <c r="I77" s="17"/>
      <c r="J77" s="17"/>
      <c r="K77" s="17"/>
      <c r="L77" s="17"/>
      <c r="M77" s="17" t="s">
        <v>54</v>
      </c>
      <c r="N77" s="17" t="s">
        <v>163</v>
      </c>
      <c r="O77" s="17" t="s">
        <v>28</v>
      </c>
      <c r="P77" s="18" t="s">
        <v>58</v>
      </c>
      <c r="Q77" s="20">
        <v>10233100339</v>
      </c>
      <c r="R77" s="20">
        <v>0</v>
      </c>
      <c r="S77" s="20">
        <v>0</v>
      </c>
      <c r="T77" s="20">
        <v>10233100339</v>
      </c>
      <c r="U77" s="20">
        <v>0</v>
      </c>
      <c r="V77" s="20">
        <v>951282592.5</v>
      </c>
      <c r="W77" s="20">
        <v>9281817746.5</v>
      </c>
      <c r="X77" s="20">
        <v>280533776</v>
      </c>
      <c r="Y77" s="20">
        <v>11184060</v>
      </c>
      <c r="Z77" s="20">
        <v>11184060</v>
      </c>
      <c r="AA77" s="20">
        <v>11184060</v>
      </c>
    </row>
    <row r="78" spans="1:27" ht="56.25" x14ac:dyDescent="0.25">
      <c r="A78" s="17" t="s">
        <v>70</v>
      </c>
      <c r="B78" s="18" t="s">
        <v>71</v>
      </c>
      <c r="C78" s="19" t="s">
        <v>57</v>
      </c>
      <c r="D78" s="17" t="s">
        <v>48</v>
      </c>
      <c r="E78" s="17" t="s">
        <v>167</v>
      </c>
      <c r="F78" s="17" t="s">
        <v>168</v>
      </c>
      <c r="G78" s="17" t="s">
        <v>173</v>
      </c>
      <c r="H78" s="17" t="s">
        <v>177</v>
      </c>
      <c r="I78" s="17"/>
      <c r="J78" s="17"/>
      <c r="K78" s="17"/>
      <c r="L78" s="17"/>
      <c r="M78" s="17" t="s">
        <v>27</v>
      </c>
      <c r="N78" s="17" t="s">
        <v>156</v>
      </c>
      <c r="O78" s="17" t="s">
        <v>28</v>
      </c>
      <c r="P78" s="18" t="s">
        <v>58</v>
      </c>
      <c r="Q78" s="20">
        <v>24797520902</v>
      </c>
      <c r="R78" s="20">
        <v>0</v>
      </c>
      <c r="S78" s="20">
        <v>144988192</v>
      </c>
      <c r="T78" s="20">
        <v>24652532710</v>
      </c>
      <c r="U78" s="20">
        <v>0</v>
      </c>
      <c r="V78" s="20">
        <v>20961186843</v>
      </c>
      <c r="W78" s="20">
        <v>3691345867</v>
      </c>
      <c r="X78" s="20">
        <v>20869499985</v>
      </c>
      <c r="Y78" s="20">
        <v>2383125967</v>
      </c>
      <c r="Z78" s="20">
        <v>2383125967</v>
      </c>
      <c r="AA78" s="20">
        <v>2383125967</v>
      </c>
    </row>
    <row r="79" spans="1:27" ht="45" x14ac:dyDescent="0.25">
      <c r="A79" s="17" t="s">
        <v>70</v>
      </c>
      <c r="B79" s="18" t="s">
        <v>71</v>
      </c>
      <c r="C79" s="19" t="s">
        <v>59</v>
      </c>
      <c r="D79" s="17" t="s">
        <v>48</v>
      </c>
      <c r="E79" s="17" t="s">
        <v>167</v>
      </c>
      <c r="F79" s="17" t="s">
        <v>168</v>
      </c>
      <c r="G79" s="17" t="s">
        <v>163</v>
      </c>
      <c r="H79" s="17" t="s">
        <v>178</v>
      </c>
      <c r="I79" s="17"/>
      <c r="J79" s="17"/>
      <c r="K79" s="17"/>
      <c r="L79" s="17"/>
      <c r="M79" s="17" t="s">
        <v>54</v>
      </c>
      <c r="N79" s="17" t="s">
        <v>179</v>
      </c>
      <c r="O79" s="17" t="s">
        <v>28</v>
      </c>
      <c r="P79" s="18" t="s">
        <v>60</v>
      </c>
      <c r="Q79" s="20">
        <v>3538719919</v>
      </c>
      <c r="R79" s="20">
        <v>1292101</v>
      </c>
      <c r="S79" s="20">
        <v>0</v>
      </c>
      <c r="T79" s="20">
        <v>3540012020</v>
      </c>
      <c r="U79" s="20">
        <v>0</v>
      </c>
      <c r="V79" s="20">
        <v>320488087</v>
      </c>
      <c r="W79" s="20">
        <v>3219523933</v>
      </c>
      <c r="X79" s="20">
        <v>320488087</v>
      </c>
      <c r="Y79" s="20">
        <v>0</v>
      </c>
      <c r="Z79" s="20">
        <v>0</v>
      </c>
      <c r="AA79" s="20">
        <v>0</v>
      </c>
    </row>
    <row r="80" spans="1:27" ht="45" x14ac:dyDescent="0.25">
      <c r="A80" s="17" t="s">
        <v>70</v>
      </c>
      <c r="B80" s="18" t="s">
        <v>71</v>
      </c>
      <c r="C80" s="19" t="s">
        <v>59</v>
      </c>
      <c r="D80" s="17" t="s">
        <v>48</v>
      </c>
      <c r="E80" s="17" t="s">
        <v>167</v>
      </c>
      <c r="F80" s="17" t="s">
        <v>168</v>
      </c>
      <c r="G80" s="17" t="s">
        <v>163</v>
      </c>
      <c r="H80" s="17" t="s">
        <v>178</v>
      </c>
      <c r="I80" s="17"/>
      <c r="J80" s="17"/>
      <c r="K80" s="17"/>
      <c r="L80" s="17"/>
      <c r="M80" s="17" t="s">
        <v>27</v>
      </c>
      <c r="N80" s="17" t="s">
        <v>176</v>
      </c>
      <c r="O80" s="17" t="s">
        <v>28</v>
      </c>
      <c r="P80" s="18" t="s">
        <v>60</v>
      </c>
      <c r="Q80" s="20">
        <v>4767063110</v>
      </c>
      <c r="R80" s="20">
        <v>254524316</v>
      </c>
      <c r="S80" s="20">
        <v>0</v>
      </c>
      <c r="T80" s="20">
        <v>5021587426</v>
      </c>
      <c r="U80" s="20">
        <v>0</v>
      </c>
      <c r="V80" s="20">
        <v>4631332718</v>
      </c>
      <c r="W80" s="20">
        <v>390254708</v>
      </c>
      <c r="X80" s="20">
        <v>3920379595</v>
      </c>
      <c r="Y80" s="20">
        <v>368168210.25</v>
      </c>
      <c r="Z80" s="20">
        <v>368168210.25</v>
      </c>
      <c r="AA80" s="20">
        <v>368168210.25</v>
      </c>
    </row>
    <row r="81" spans="1:27" ht="45" x14ac:dyDescent="0.25">
      <c r="A81" s="17" t="s">
        <v>70</v>
      </c>
      <c r="B81" s="18" t="s">
        <v>71</v>
      </c>
      <c r="C81" s="19" t="s">
        <v>59</v>
      </c>
      <c r="D81" s="17" t="s">
        <v>48</v>
      </c>
      <c r="E81" s="17" t="s">
        <v>167</v>
      </c>
      <c r="F81" s="17" t="s">
        <v>168</v>
      </c>
      <c r="G81" s="17" t="s">
        <v>163</v>
      </c>
      <c r="H81" s="17" t="s">
        <v>178</v>
      </c>
      <c r="I81" s="17"/>
      <c r="J81" s="17"/>
      <c r="K81" s="17"/>
      <c r="L81" s="17"/>
      <c r="M81" s="17" t="s">
        <v>27</v>
      </c>
      <c r="N81" s="17" t="s">
        <v>156</v>
      </c>
      <c r="O81" s="17" t="s">
        <v>28</v>
      </c>
      <c r="P81" s="18" t="s">
        <v>60</v>
      </c>
      <c r="Q81" s="20">
        <v>24388242625</v>
      </c>
      <c r="R81" s="20">
        <v>348915686</v>
      </c>
      <c r="S81" s="20">
        <v>0</v>
      </c>
      <c r="T81" s="20">
        <v>24737158311</v>
      </c>
      <c r="U81" s="20">
        <v>0</v>
      </c>
      <c r="V81" s="20">
        <v>17203810430</v>
      </c>
      <c r="W81" s="20">
        <v>7533347881</v>
      </c>
      <c r="X81" s="20">
        <v>16816306082</v>
      </c>
      <c r="Y81" s="20">
        <v>2809473929</v>
      </c>
      <c r="Z81" s="20">
        <v>2809473929</v>
      </c>
      <c r="AA81" s="20">
        <v>2809473929</v>
      </c>
    </row>
    <row r="82" spans="1:27" ht="56.25" x14ac:dyDescent="0.25">
      <c r="A82" s="17" t="s">
        <v>70</v>
      </c>
      <c r="B82" s="18" t="s">
        <v>71</v>
      </c>
      <c r="C82" s="19" t="s">
        <v>61</v>
      </c>
      <c r="D82" s="17" t="s">
        <v>48</v>
      </c>
      <c r="E82" s="17" t="s">
        <v>180</v>
      </c>
      <c r="F82" s="17" t="s">
        <v>168</v>
      </c>
      <c r="G82" s="17" t="s">
        <v>169</v>
      </c>
      <c r="H82" s="17" t="s">
        <v>177</v>
      </c>
      <c r="I82" s="17"/>
      <c r="J82" s="17"/>
      <c r="K82" s="17"/>
      <c r="L82" s="17"/>
      <c r="M82" s="17" t="s">
        <v>27</v>
      </c>
      <c r="N82" s="17" t="s">
        <v>156</v>
      </c>
      <c r="O82" s="17" t="s">
        <v>28</v>
      </c>
      <c r="P82" s="18" t="s">
        <v>58</v>
      </c>
      <c r="Q82" s="20">
        <v>134047175</v>
      </c>
      <c r="R82" s="20">
        <v>0</v>
      </c>
      <c r="S82" s="20">
        <v>0</v>
      </c>
      <c r="T82" s="20">
        <v>134047175</v>
      </c>
      <c r="U82" s="20">
        <v>0</v>
      </c>
      <c r="V82" s="20">
        <v>99531483</v>
      </c>
      <c r="W82" s="20">
        <v>34515692</v>
      </c>
      <c r="X82" s="20">
        <v>88567307</v>
      </c>
      <c r="Y82" s="20">
        <v>11005000</v>
      </c>
      <c r="Z82" s="20">
        <v>11005000</v>
      </c>
      <c r="AA82" s="20">
        <v>11005000</v>
      </c>
    </row>
    <row r="83" spans="1:27" ht="45" x14ac:dyDescent="0.25">
      <c r="A83" s="17" t="s">
        <v>70</v>
      </c>
      <c r="B83" s="18" t="s">
        <v>71</v>
      </c>
      <c r="C83" s="19" t="s">
        <v>183</v>
      </c>
      <c r="D83" s="17" t="s">
        <v>48</v>
      </c>
      <c r="E83" s="17" t="s">
        <v>180</v>
      </c>
      <c r="F83" s="17" t="s">
        <v>168</v>
      </c>
      <c r="G83" s="17" t="s">
        <v>170</v>
      </c>
      <c r="H83" s="17" t="s">
        <v>62</v>
      </c>
      <c r="I83" s="17"/>
      <c r="J83" s="17"/>
      <c r="K83" s="17"/>
      <c r="L83" s="17"/>
      <c r="M83" s="17" t="s">
        <v>27</v>
      </c>
      <c r="N83" s="17" t="s">
        <v>156</v>
      </c>
      <c r="O83" s="17" t="s">
        <v>28</v>
      </c>
      <c r="P83" s="18" t="s">
        <v>63</v>
      </c>
      <c r="Q83" s="20">
        <v>1660915804</v>
      </c>
      <c r="R83" s="20">
        <v>818437989</v>
      </c>
      <c r="S83" s="20">
        <v>0</v>
      </c>
      <c r="T83" s="20">
        <v>2479353793</v>
      </c>
      <c r="U83" s="20">
        <v>0</v>
      </c>
      <c r="V83" s="20">
        <v>2206830494</v>
      </c>
      <c r="W83" s="20">
        <v>272523299</v>
      </c>
      <c r="X83" s="20">
        <v>2008082840</v>
      </c>
      <c r="Y83" s="20">
        <v>260263514.5</v>
      </c>
      <c r="Z83" s="20">
        <v>260263514.5</v>
      </c>
      <c r="AA83" s="20">
        <v>260263514.5</v>
      </c>
    </row>
    <row r="84" spans="1:27" ht="22.5" x14ac:dyDescent="0.25">
      <c r="A84" s="17" t="s">
        <v>72</v>
      </c>
      <c r="B84" s="18" t="s">
        <v>73</v>
      </c>
      <c r="C84" s="19" t="s">
        <v>34</v>
      </c>
      <c r="D84" s="17" t="s">
        <v>26</v>
      </c>
      <c r="E84" s="17" t="s">
        <v>157</v>
      </c>
      <c r="F84" s="17"/>
      <c r="G84" s="17"/>
      <c r="H84" s="17"/>
      <c r="I84" s="17"/>
      <c r="J84" s="17"/>
      <c r="K84" s="17"/>
      <c r="L84" s="17"/>
      <c r="M84" s="17" t="s">
        <v>27</v>
      </c>
      <c r="N84" s="17" t="s">
        <v>156</v>
      </c>
      <c r="O84" s="17" t="s">
        <v>28</v>
      </c>
      <c r="P84" s="18" t="s">
        <v>35</v>
      </c>
      <c r="Q84" s="20">
        <v>44680517</v>
      </c>
      <c r="R84" s="20">
        <v>14048384</v>
      </c>
      <c r="S84" s="20">
        <v>0</v>
      </c>
      <c r="T84" s="20">
        <v>58728901</v>
      </c>
      <c r="U84" s="20">
        <v>0</v>
      </c>
      <c r="V84" s="20">
        <v>44680517</v>
      </c>
      <c r="W84" s="20">
        <v>14048384</v>
      </c>
      <c r="X84" s="20">
        <v>1339308</v>
      </c>
      <c r="Y84" s="20">
        <v>742547</v>
      </c>
      <c r="Z84" s="20">
        <v>742547</v>
      </c>
      <c r="AA84" s="20">
        <v>742547</v>
      </c>
    </row>
    <row r="85" spans="1:27" ht="22.5" x14ac:dyDescent="0.25">
      <c r="A85" s="17" t="s">
        <v>72</v>
      </c>
      <c r="B85" s="18" t="s">
        <v>73</v>
      </c>
      <c r="C85" s="19" t="s">
        <v>44</v>
      </c>
      <c r="D85" s="17" t="s">
        <v>26</v>
      </c>
      <c r="E85" s="17" t="s">
        <v>166</v>
      </c>
      <c r="F85" s="17" t="s">
        <v>155</v>
      </c>
      <c r="G85" s="17"/>
      <c r="H85" s="17"/>
      <c r="I85" s="17"/>
      <c r="J85" s="17"/>
      <c r="K85" s="17"/>
      <c r="L85" s="17"/>
      <c r="M85" s="17" t="s">
        <v>27</v>
      </c>
      <c r="N85" s="17" t="s">
        <v>156</v>
      </c>
      <c r="O85" s="17" t="s">
        <v>28</v>
      </c>
      <c r="P85" s="18" t="s">
        <v>45</v>
      </c>
      <c r="Q85" s="20">
        <v>112335348</v>
      </c>
      <c r="R85" s="20">
        <v>0</v>
      </c>
      <c r="S85" s="20">
        <v>0</v>
      </c>
      <c r="T85" s="20">
        <v>112335348</v>
      </c>
      <c r="U85" s="20">
        <v>0</v>
      </c>
      <c r="V85" s="20">
        <v>112335348</v>
      </c>
      <c r="W85" s="20">
        <v>0</v>
      </c>
      <c r="X85" s="20">
        <v>15059438</v>
      </c>
      <c r="Y85" s="20">
        <v>11559670</v>
      </c>
      <c r="Z85" s="20">
        <v>11559670</v>
      </c>
      <c r="AA85" s="20">
        <v>11559670</v>
      </c>
    </row>
    <row r="86" spans="1:27" ht="56.25" x14ac:dyDescent="0.25">
      <c r="A86" s="17" t="s">
        <v>72</v>
      </c>
      <c r="B86" s="18" t="s">
        <v>73</v>
      </c>
      <c r="C86" s="19" t="s">
        <v>49</v>
      </c>
      <c r="D86" s="17" t="s">
        <v>48</v>
      </c>
      <c r="E86" s="17" t="s">
        <v>167</v>
      </c>
      <c r="F86" s="17" t="s">
        <v>168</v>
      </c>
      <c r="G86" s="17" t="s">
        <v>170</v>
      </c>
      <c r="H86" s="17" t="s">
        <v>171</v>
      </c>
      <c r="I86" s="17"/>
      <c r="J86" s="17"/>
      <c r="K86" s="17"/>
      <c r="L86" s="17"/>
      <c r="M86" s="17" t="s">
        <v>27</v>
      </c>
      <c r="N86" s="17" t="s">
        <v>156</v>
      </c>
      <c r="O86" s="17" t="s">
        <v>28</v>
      </c>
      <c r="P86" s="18" t="s">
        <v>50</v>
      </c>
      <c r="Q86" s="20">
        <v>794705500</v>
      </c>
      <c r="R86" s="20">
        <v>25000</v>
      </c>
      <c r="S86" s="20">
        <v>0</v>
      </c>
      <c r="T86" s="20">
        <v>794730500</v>
      </c>
      <c r="U86" s="20">
        <v>0</v>
      </c>
      <c r="V86" s="20">
        <v>634617000</v>
      </c>
      <c r="W86" s="20">
        <v>160113500</v>
      </c>
      <c r="X86" s="20">
        <v>473965002</v>
      </c>
      <c r="Y86" s="20">
        <v>13544500</v>
      </c>
      <c r="Z86" s="20">
        <v>13544500</v>
      </c>
      <c r="AA86" s="20">
        <v>13544500</v>
      </c>
    </row>
    <row r="87" spans="1:27" ht="56.25" x14ac:dyDescent="0.25">
      <c r="A87" s="17" t="s">
        <v>72</v>
      </c>
      <c r="B87" s="18" t="s">
        <v>73</v>
      </c>
      <c r="C87" s="19" t="s">
        <v>51</v>
      </c>
      <c r="D87" s="17" t="s">
        <v>48</v>
      </c>
      <c r="E87" s="17" t="s">
        <v>167</v>
      </c>
      <c r="F87" s="17" t="s">
        <v>168</v>
      </c>
      <c r="G87" s="17" t="s">
        <v>172</v>
      </c>
      <c r="H87" s="17" t="s">
        <v>52</v>
      </c>
      <c r="I87" s="17"/>
      <c r="J87" s="17"/>
      <c r="K87" s="17"/>
      <c r="L87" s="17"/>
      <c r="M87" s="17" t="s">
        <v>27</v>
      </c>
      <c r="N87" s="17" t="s">
        <v>156</v>
      </c>
      <c r="O87" s="17" t="s">
        <v>28</v>
      </c>
      <c r="P87" s="18" t="s">
        <v>53</v>
      </c>
      <c r="Q87" s="20">
        <v>1877642340</v>
      </c>
      <c r="R87" s="20">
        <v>0</v>
      </c>
      <c r="S87" s="20">
        <v>0</v>
      </c>
      <c r="T87" s="20">
        <v>1877642340</v>
      </c>
      <c r="U87" s="20">
        <v>0</v>
      </c>
      <c r="V87" s="20">
        <v>125628465</v>
      </c>
      <c r="W87" s="20">
        <v>1752013875</v>
      </c>
      <c r="X87" s="20">
        <v>109968465</v>
      </c>
      <c r="Y87" s="20">
        <v>9079965</v>
      </c>
      <c r="Z87" s="20">
        <v>9079965</v>
      </c>
      <c r="AA87" s="20">
        <v>9079965</v>
      </c>
    </row>
    <row r="88" spans="1:27" ht="90" x14ac:dyDescent="0.25">
      <c r="A88" s="17" t="s">
        <v>72</v>
      </c>
      <c r="B88" s="18" t="s">
        <v>73</v>
      </c>
      <c r="C88" s="19" t="s">
        <v>55</v>
      </c>
      <c r="D88" s="17" t="s">
        <v>48</v>
      </c>
      <c r="E88" s="17" t="s">
        <v>167</v>
      </c>
      <c r="F88" s="17" t="s">
        <v>168</v>
      </c>
      <c r="G88" s="17" t="s">
        <v>173</v>
      </c>
      <c r="H88" s="17" t="s">
        <v>174</v>
      </c>
      <c r="I88" s="17"/>
      <c r="J88" s="17"/>
      <c r="K88" s="17"/>
      <c r="L88" s="17"/>
      <c r="M88" s="17" t="s">
        <v>54</v>
      </c>
      <c r="N88" s="17" t="s">
        <v>163</v>
      </c>
      <c r="O88" s="17" t="s">
        <v>28</v>
      </c>
      <c r="P88" s="18" t="s">
        <v>56</v>
      </c>
      <c r="Q88" s="20">
        <v>135945645138</v>
      </c>
      <c r="R88" s="20">
        <v>13266729</v>
      </c>
      <c r="S88" s="20">
        <v>15779077</v>
      </c>
      <c r="T88" s="20">
        <v>135943132790</v>
      </c>
      <c r="U88" s="20">
        <v>0</v>
      </c>
      <c r="V88" s="20">
        <v>129318233133</v>
      </c>
      <c r="W88" s="20">
        <v>6624899657</v>
      </c>
      <c r="X88" s="20">
        <v>124763798950</v>
      </c>
      <c r="Y88" s="20">
        <v>13006683460</v>
      </c>
      <c r="Z88" s="20">
        <v>13006683460</v>
      </c>
      <c r="AA88" s="20">
        <v>13006683460</v>
      </c>
    </row>
    <row r="89" spans="1:27" ht="90" x14ac:dyDescent="0.25">
      <c r="A89" s="17" t="s">
        <v>72</v>
      </c>
      <c r="B89" s="18" t="s">
        <v>73</v>
      </c>
      <c r="C89" s="19" t="s">
        <v>55</v>
      </c>
      <c r="D89" s="17" t="s">
        <v>48</v>
      </c>
      <c r="E89" s="17" t="s">
        <v>167</v>
      </c>
      <c r="F89" s="17" t="s">
        <v>168</v>
      </c>
      <c r="G89" s="17" t="s">
        <v>173</v>
      </c>
      <c r="H89" s="17" t="s">
        <v>174</v>
      </c>
      <c r="I89" s="17"/>
      <c r="J89" s="17"/>
      <c r="K89" s="17"/>
      <c r="L89" s="17"/>
      <c r="M89" s="17" t="s">
        <v>27</v>
      </c>
      <c r="N89" s="17" t="s">
        <v>175</v>
      </c>
      <c r="O89" s="17" t="s">
        <v>28</v>
      </c>
      <c r="P89" s="18" t="s">
        <v>56</v>
      </c>
      <c r="Q89" s="20">
        <v>2123582868</v>
      </c>
      <c r="R89" s="20">
        <v>0</v>
      </c>
      <c r="S89" s="20">
        <v>0</v>
      </c>
      <c r="T89" s="20">
        <v>2123582868</v>
      </c>
      <c r="U89" s="20">
        <v>0</v>
      </c>
      <c r="V89" s="20">
        <v>1544423968</v>
      </c>
      <c r="W89" s="20">
        <v>579158900</v>
      </c>
      <c r="X89" s="20">
        <v>1441927044</v>
      </c>
      <c r="Y89" s="20">
        <v>174145795</v>
      </c>
      <c r="Z89" s="20">
        <v>174145795</v>
      </c>
      <c r="AA89" s="20">
        <v>174145795</v>
      </c>
    </row>
    <row r="90" spans="1:27" ht="90" x14ac:dyDescent="0.25">
      <c r="A90" s="17" t="s">
        <v>72</v>
      </c>
      <c r="B90" s="18" t="s">
        <v>73</v>
      </c>
      <c r="C90" s="19" t="s">
        <v>55</v>
      </c>
      <c r="D90" s="17" t="s">
        <v>48</v>
      </c>
      <c r="E90" s="17" t="s">
        <v>167</v>
      </c>
      <c r="F90" s="17" t="s">
        <v>168</v>
      </c>
      <c r="G90" s="17" t="s">
        <v>173</v>
      </c>
      <c r="H90" s="17" t="s">
        <v>174</v>
      </c>
      <c r="I90" s="17"/>
      <c r="J90" s="17"/>
      <c r="K90" s="17"/>
      <c r="L90" s="17"/>
      <c r="M90" s="17" t="s">
        <v>27</v>
      </c>
      <c r="N90" s="17" t="s">
        <v>156</v>
      </c>
      <c r="O90" s="17" t="s">
        <v>28</v>
      </c>
      <c r="P90" s="18" t="s">
        <v>56</v>
      </c>
      <c r="Q90" s="20">
        <v>987788042</v>
      </c>
      <c r="R90" s="20">
        <v>0</v>
      </c>
      <c r="S90" s="20">
        <v>0</v>
      </c>
      <c r="T90" s="20">
        <v>987788042</v>
      </c>
      <c r="U90" s="20">
        <v>0</v>
      </c>
      <c r="V90" s="20">
        <v>861859226</v>
      </c>
      <c r="W90" s="20">
        <v>125928816</v>
      </c>
      <c r="X90" s="20">
        <v>170294243</v>
      </c>
      <c r="Y90" s="20">
        <v>11009238</v>
      </c>
      <c r="Z90" s="20">
        <v>11009238</v>
      </c>
      <c r="AA90" s="20">
        <v>11009238</v>
      </c>
    </row>
    <row r="91" spans="1:27" ht="56.25" x14ac:dyDescent="0.25">
      <c r="A91" s="17" t="s">
        <v>72</v>
      </c>
      <c r="B91" s="18" t="s">
        <v>73</v>
      </c>
      <c r="C91" s="19" t="s">
        <v>57</v>
      </c>
      <c r="D91" s="17" t="s">
        <v>48</v>
      </c>
      <c r="E91" s="17" t="s">
        <v>167</v>
      </c>
      <c r="F91" s="17" t="s">
        <v>168</v>
      </c>
      <c r="G91" s="17" t="s">
        <v>173</v>
      </c>
      <c r="H91" s="17" t="s">
        <v>177</v>
      </c>
      <c r="I91" s="17"/>
      <c r="J91" s="17"/>
      <c r="K91" s="17"/>
      <c r="L91" s="17"/>
      <c r="M91" s="17" t="s">
        <v>54</v>
      </c>
      <c r="N91" s="17" t="s">
        <v>163</v>
      </c>
      <c r="O91" s="17" t="s">
        <v>28</v>
      </c>
      <c r="P91" s="18" t="s">
        <v>58</v>
      </c>
      <c r="Q91" s="20">
        <v>1124244157</v>
      </c>
      <c r="R91" s="20">
        <v>0</v>
      </c>
      <c r="S91" s="20">
        <v>0</v>
      </c>
      <c r="T91" s="20">
        <v>1124244157</v>
      </c>
      <c r="U91" s="20">
        <v>0</v>
      </c>
      <c r="V91" s="20">
        <v>354523106</v>
      </c>
      <c r="W91" s="20">
        <v>769721051</v>
      </c>
      <c r="X91" s="20">
        <v>334204735</v>
      </c>
      <c r="Y91" s="20">
        <v>12193706</v>
      </c>
      <c r="Z91" s="20">
        <v>12193706</v>
      </c>
      <c r="AA91" s="20">
        <v>12193706</v>
      </c>
    </row>
    <row r="92" spans="1:27" ht="56.25" x14ac:dyDescent="0.25">
      <c r="A92" s="17" t="s">
        <v>72</v>
      </c>
      <c r="B92" s="18" t="s">
        <v>73</v>
      </c>
      <c r="C92" s="19" t="s">
        <v>57</v>
      </c>
      <c r="D92" s="17" t="s">
        <v>48</v>
      </c>
      <c r="E92" s="17" t="s">
        <v>167</v>
      </c>
      <c r="F92" s="17" t="s">
        <v>168</v>
      </c>
      <c r="G92" s="17" t="s">
        <v>173</v>
      </c>
      <c r="H92" s="17" t="s">
        <v>177</v>
      </c>
      <c r="I92" s="17"/>
      <c r="J92" s="17"/>
      <c r="K92" s="17"/>
      <c r="L92" s="17"/>
      <c r="M92" s="17" t="s">
        <v>27</v>
      </c>
      <c r="N92" s="17" t="s">
        <v>156</v>
      </c>
      <c r="O92" s="17" t="s">
        <v>28</v>
      </c>
      <c r="P92" s="18" t="s">
        <v>58</v>
      </c>
      <c r="Q92" s="20">
        <v>15301236858</v>
      </c>
      <c r="R92" s="20">
        <v>0</v>
      </c>
      <c r="S92" s="20">
        <v>118636396</v>
      </c>
      <c r="T92" s="20">
        <v>15182600462</v>
      </c>
      <c r="U92" s="20">
        <v>0</v>
      </c>
      <c r="V92" s="20">
        <v>13154114074</v>
      </c>
      <c r="W92" s="20">
        <v>2028486388</v>
      </c>
      <c r="X92" s="20">
        <v>13117585202</v>
      </c>
      <c r="Y92" s="20">
        <v>1651220928</v>
      </c>
      <c r="Z92" s="20">
        <v>1651220928</v>
      </c>
      <c r="AA92" s="20">
        <v>1651220928</v>
      </c>
    </row>
    <row r="93" spans="1:27" ht="45" x14ac:dyDescent="0.25">
      <c r="A93" s="17" t="s">
        <v>72</v>
      </c>
      <c r="B93" s="18" t="s">
        <v>73</v>
      </c>
      <c r="C93" s="19" t="s">
        <v>59</v>
      </c>
      <c r="D93" s="17" t="s">
        <v>48</v>
      </c>
      <c r="E93" s="17" t="s">
        <v>167</v>
      </c>
      <c r="F93" s="17" t="s">
        <v>168</v>
      </c>
      <c r="G93" s="17" t="s">
        <v>163</v>
      </c>
      <c r="H93" s="17" t="s">
        <v>178</v>
      </c>
      <c r="I93" s="17"/>
      <c r="J93" s="17"/>
      <c r="K93" s="17"/>
      <c r="L93" s="17"/>
      <c r="M93" s="17" t="s">
        <v>54</v>
      </c>
      <c r="N93" s="17" t="s">
        <v>179</v>
      </c>
      <c r="O93" s="17" t="s">
        <v>28</v>
      </c>
      <c r="P93" s="18" t="s">
        <v>60</v>
      </c>
      <c r="Q93" s="20">
        <v>3052031392</v>
      </c>
      <c r="R93" s="20">
        <v>0</v>
      </c>
      <c r="S93" s="20">
        <v>0</v>
      </c>
      <c r="T93" s="20">
        <v>3052031392</v>
      </c>
      <c r="U93" s="20">
        <v>0</v>
      </c>
      <c r="V93" s="20">
        <v>28764784</v>
      </c>
      <c r="W93" s="20">
        <v>3023266608</v>
      </c>
      <c r="X93" s="20">
        <v>0</v>
      </c>
      <c r="Y93" s="20">
        <v>0</v>
      </c>
      <c r="Z93" s="20">
        <v>0</v>
      </c>
      <c r="AA93" s="20">
        <v>0</v>
      </c>
    </row>
    <row r="94" spans="1:27" ht="45" x14ac:dyDescent="0.25">
      <c r="A94" s="17" t="s">
        <v>72</v>
      </c>
      <c r="B94" s="18" t="s">
        <v>73</v>
      </c>
      <c r="C94" s="19" t="s">
        <v>59</v>
      </c>
      <c r="D94" s="17" t="s">
        <v>48</v>
      </c>
      <c r="E94" s="17" t="s">
        <v>167</v>
      </c>
      <c r="F94" s="17" t="s">
        <v>168</v>
      </c>
      <c r="G94" s="17" t="s">
        <v>163</v>
      </c>
      <c r="H94" s="17" t="s">
        <v>178</v>
      </c>
      <c r="I94" s="17"/>
      <c r="J94" s="17"/>
      <c r="K94" s="17"/>
      <c r="L94" s="17"/>
      <c r="M94" s="17" t="s">
        <v>27</v>
      </c>
      <c r="N94" s="17" t="s">
        <v>176</v>
      </c>
      <c r="O94" s="17" t="s">
        <v>28</v>
      </c>
      <c r="P94" s="18" t="s">
        <v>60</v>
      </c>
      <c r="Q94" s="20">
        <v>3800385592</v>
      </c>
      <c r="R94" s="20">
        <v>159658356</v>
      </c>
      <c r="S94" s="20">
        <v>0</v>
      </c>
      <c r="T94" s="20">
        <v>3960043948</v>
      </c>
      <c r="U94" s="20">
        <v>0</v>
      </c>
      <c r="V94" s="20">
        <v>3546464896</v>
      </c>
      <c r="W94" s="20">
        <v>413579052</v>
      </c>
      <c r="X94" s="20">
        <v>2354946465</v>
      </c>
      <c r="Y94" s="20">
        <v>128019477</v>
      </c>
      <c r="Z94" s="20">
        <v>128019477</v>
      </c>
      <c r="AA94" s="20">
        <v>128019477</v>
      </c>
    </row>
    <row r="95" spans="1:27" ht="45" x14ac:dyDescent="0.25">
      <c r="A95" s="17" t="s">
        <v>72</v>
      </c>
      <c r="B95" s="18" t="s">
        <v>73</v>
      </c>
      <c r="C95" s="19" t="s">
        <v>59</v>
      </c>
      <c r="D95" s="17" t="s">
        <v>48</v>
      </c>
      <c r="E95" s="17" t="s">
        <v>167</v>
      </c>
      <c r="F95" s="17" t="s">
        <v>168</v>
      </c>
      <c r="G95" s="17" t="s">
        <v>163</v>
      </c>
      <c r="H95" s="17" t="s">
        <v>178</v>
      </c>
      <c r="I95" s="17"/>
      <c r="J95" s="17"/>
      <c r="K95" s="17"/>
      <c r="L95" s="17"/>
      <c r="M95" s="17" t="s">
        <v>27</v>
      </c>
      <c r="N95" s="17" t="s">
        <v>156</v>
      </c>
      <c r="O95" s="17" t="s">
        <v>28</v>
      </c>
      <c r="P95" s="18" t="s">
        <v>60</v>
      </c>
      <c r="Q95" s="20">
        <v>18132492902</v>
      </c>
      <c r="R95" s="20">
        <v>56568718</v>
      </c>
      <c r="S95" s="20">
        <v>0</v>
      </c>
      <c r="T95" s="20">
        <v>18189061620</v>
      </c>
      <c r="U95" s="20">
        <v>0</v>
      </c>
      <c r="V95" s="20">
        <v>15786689480</v>
      </c>
      <c r="W95" s="20">
        <v>2402372140</v>
      </c>
      <c r="X95" s="20">
        <v>13122402472</v>
      </c>
      <c r="Y95" s="20">
        <v>4068117160</v>
      </c>
      <c r="Z95" s="20">
        <v>4068117160</v>
      </c>
      <c r="AA95" s="20">
        <v>4068117160</v>
      </c>
    </row>
    <row r="96" spans="1:27" ht="56.25" x14ac:dyDescent="0.25">
      <c r="A96" s="17" t="s">
        <v>72</v>
      </c>
      <c r="B96" s="18" t="s">
        <v>73</v>
      </c>
      <c r="C96" s="19" t="s">
        <v>61</v>
      </c>
      <c r="D96" s="17" t="s">
        <v>48</v>
      </c>
      <c r="E96" s="17" t="s">
        <v>180</v>
      </c>
      <c r="F96" s="17" t="s">
        <v>168</v>
      </c>
      <c r="G96" s="17" t="s">
        <v>169</v>
      </c>
      <c r="H96" s="17" t="s">
        <v>177</v>
      </c>
      <c r="I96" s="17"/>
      <c r="J96" s="17"/>
      <c r="K96" s="17"/>
      <c r="L96" s="17"/>
      <c r="M96" s="17" t="s">
        <v>27</v>
      </c>
      <c r="N96" s="17" t="s">
        <v>156</v>
      </c>
      <c r="O96" s="17" t="s">
        <v>28</v>
      </c>
      <c r="P96" s="18" t="s">
        <v>58</v>
      </c>
      <c r="Q96" s="20">
        <v>131775941</v>
      </c>
      <c r="R96" s="20">
        <v>7000</v>
      </c>
      <c r="S96" s="20">
        <v>0</v>
      </c>
      <c r="T96" s="20">
        <v>131782941</v>
      </c>
      <c r="U96" s="20">
        <v>0</v>
      </c>
      <c r="V96" s="20">
        <v>94030783</v>
      </c>
      <c r="W96" s="20">
        <v>37752158</v>
      </c>
      <c r="X96" s="20">
        <v>86297624</v>
      </c>
      <c r="Y96" s="20">
        <v>10786328</v>
      </c>
      <c r="Z96" s="20">
        <v>10786328</v>
      </c>
      <c r="AA96" s="20">
        <v>10786328</v>
      </c>
    </row>
    <row r="97" spans="1:27" ht="45" x14ac:dyDescent="0.25">
      <c r="A97" s="17" t="s">
        <v>72</v>
      </c>
      <c r="B97" s="18" t="s">
        <v>73</v>
      </c>
      <c r="C97" s="19" t="s">
        <v>183</v>
      </c>
      <c r="D97" s="17" t="s">
        <v>48</v>
      </c>
      <c r="E97" s="17" t="s">
        <v>180</v>
      </c>
      <c r="F97" s="17" t="s">
        <v>168</v>
      </c>
      <c r="G97" s="17" t="s">
        <v>170</v>
      </c>
      <c r="H97" s="17" t="s">
        <v>62</v>
      </c>
      <c r="I97" s="17"/>
      <c r="J97" s="17"/>
      <c r="K97" s="17"/>
      <c r="L97" s="17"/>
      <c r="M97" s="17" t="s">
        <v>27</v>
      </c>
      <c r="N97" s="17" t="s">
        <v>156</v>
      </c>
      <c r="O97" s="17" t="s">
        <v>28</v>
      </c>
      <c r="P97" s="18" t="s">
        <v>63</v>
      </c>
      <c r="Q97" s="20">
        <v>1803162153</v>
      </c>
      <c r="R97" s="20">
        <v>268191680</v>
      </c>
      <c r="S97" s="20">
        <v>0</v>
      </c>
      <c r="T97" s="20">
        <v>2071353833</v>
      </c>
      <c r="U97" s="20">
        <v>0</v>
      </c>
      <c r="V97" s="20">
        <v>1966328923</v>
      </c>
      <c r="W97" s="20">
        <v>105024910</v>
      </c>
      <c r="X97" s="20">
        <v>1738934054</v>
      </c>
      <c r="Y97" s="20">
        <v>164329330.28999999</v>
      </c>
      <c r="Z97" s="20">
        <v>164329330.28999999</v>
      </c>
      <c r="AA97" s="20">
        <v>164329330.28999999</v>
      </c>
    </row>
    <row r="98" spans="1:27" ht="22.5" x14ac:dyDescent="0.25">
      <c r="A98" s="17" t="s">
        <v>74</v>
      </c>
      <c r="B98" s="18" t="s">
        <v>75</v>
      </c>
      <c r="C98" s="19" t="s">
        <v>34</v>
      </c>
      <c r="D98" s="17" t="s">
        <v>26</v>
      </c>
      <c r="E98" s="17" t="s">
        <v>157</v>
      </c>
      <c r="F98" s="17"/>
      <c r="G98" s="17"/>
      <c r="H98" s="17"/>
      <c r="I98" s="17"/>
      <c r="J98" s="17"/>
      <c r="K98" s="17"/>
      <c r="L98" s="17"/>
      <c r="M98" s="17" t="s">
        <v>27</v>
      </c>
      <c r="N98" s="17" t="s">
        <v>156</v>
      </c>
      <c r="O98" s="17" t="s">
        <v>28</v>
      </c>
      <c r="P98" s="18" t="s">
        <v>35</v>
      </c>
      <c r="Q98" s="20">
        <v>63470472</v>
      </c>
      <c r="R98" s="20">
        <v>7228645</v>
      </c>
      <c r="S98" s="20">
        <v>0</v>
      </c>
      <c r="T98" s="20">
        <v>70699117</v>
      </c>
      <c r="U98" s="20">
        <v>0</v>
      </c>
      <c r="V98" s="20">
        <v>70699117</v>
      </c>
      <c r="W98" s="20">
        <v>0</v>
      </c>
      <c r="X98" s="20">
        <v>1526879.6</v>
      </c>
      <c r="Y98" s="20">
        <v>1353869.6</v>
      </c>
      <c r="Z98" s="20">
        <v>1353869.6</v>
      </c>
      <c r="AA98" s="20">
        <v>1353869.6</v>
      </c>
    </row>
    <row r="99" spans="1:27" ht="22.5" x14ac:dyDescent="0.25">
      <c r="A99" s="17" t="s">
        <v>74</v>
      </c>
      <c r="B99" s="18" t="s">
        <v>75</v>
      </c>
      <c r="C99" s="19" t="s">
        <v>44</v>
      </c>
      <c r="D99" s="17" t="s">
        <v>26</v>
      </c>
      <c r="E99" s="17" t="s">
        <v>166</v>
      </c>
      <c r="F99" s="17" t="s">
        <v>155</v>
      </c>
      <c r="G99" s="17"/>
      <c r="H99" s="17"/>
      <c r="I99" s="17"/>
      <c r="J99" s="17"/>
      <c r="K99" s="17"/>
      <c r="L99" s="17"/>
      <c r="M99" s="17" t="s">
        <v>27</v>
      </c>
      <c r="N99" s="17" t="s">
        <v>156</v>
      </c>
      <c r="O99" s="17" t="s">
        <v>28</v>
      </c>
      <c r="P99" s="18" t="s">
        <v>45</v>
      </c>
      <c r="Q99" s="20">
        <v>97596678</v>
      </c>
      <c r="R99" s="20">
        <v>0</v>
      </c>
      <c r="S99" s="20">
        <v>0</v>
      </c>
      <c r="T99" s="20">
        <v>97596678</v>
      </c>
      <c r="U99" s="20">
        <v>0</v>
      </c>
      <c r="V99" s="20">
        <v>97596678</v>
      </c>
      <c r="W99" s="20">
        <v>0</v>
      </c>
      <c r="X99" s="20">
        <v>95560995.5</v>
      </c>
      <c r="Y99" s="20">
        <v>95524576</v>
      </c>
      <c r="Z99" s="20">
        <v>95524576</v>
      </c>
      <c r="AA99" s="20">
        <v>92462124</v>
      </c>
    </row>
    <row r="100" spans="1:27" ht="56.25" x14ac:dyDescent="0.25">
      <c r="A100" s="17" t="s">
        <v>74</v>
      </c>
      <c r="B100" s="18" t="s">
        <v>75</v>
      </c>
      <c r="C100" s="19" t="s">
        <v>49</v>
      </c>
      <c r="D100" s="17" t="s">
        <v>48</v>
      </c>
      <c r="E100" s="17" t="s">
        <v>167</v>
      </c>
      <c r="F100" s="17" t="s">
        <v>168</v>
      </c>
      <c r="G100" s="17" t="s">
        <v>170</v>
      </c>
      <c r="H100" s="17" t="s">
        <v>171</v>
      </c>
      <c r="I100" s="17"/>
      <c r="J100" s="17"/>
      <c r="K100" s="17"/>
      <c r="L100" s="17"/>
      <c r="M100" s="17" t="s">
        <v>27</v>
      </c>
      <c r="N100" s="17" t="s">
        <v>156</v>
      </c>
      <c r="O100" s="17" t="s">
        <v>28</v>
      </c>
      <c r="P100" s="18" t="s">
        <v>50</v>
      </c>
      <c r="Q100" s="20">
        <v>352157250</v>
      </c>
      <c r="R100" s="20">
        <v>10000</v>
      </c>
      <c r="S100" s="20">
        <v>0</v>
      </c>
      <c r="T100" s="20">
        <v>352167250</v>
      </c>
      <c r="U100" s="20">
        <v>0</v>
      </c>
      <c r="V100" s="20">
        <v>280402000</v>
      </c>
      <c r="W100" s="20">
        <v>71765250</v>
      </c>
      <c r="X100" s="20">
        <v>239531744</v>
      </c>
      <c r="Y100" s="20">
        <v>13673249</v>
      </c>
      <c r="Z100" s="20">
        <v>13673249</v>
      </c>
      <c r="AA100" s="20">
        <v>13673249</v>
      </c>
    </row>
    <row r="101" spans="1:27" ht="56.25" x14ac:dyDescent="0.25">
      <c r="A101" s="17" t="s">
        <v>74</v>
      </c>
      <c r="B101" s="18" t="s">
        <v>75</v>
      </c>
      <c r="C101" s="19" t="s">
        <v>51</v>
      </c>
      <c r="D101" s="17" t="s">
        <v>48</v>
      </c>
      <c r="E101" s="17" t="s">
        <v>167</v>
      </c>
      <c r="F101" s="17" t="s">
        <v>168</v>
      </c>
      <c r="G101" s="17" t="s">
        <v>172</v>
      </c>
      <c r="H101" s="17" t="s">
        <v>52</v>
      </c>
      <c r="I101" s="17"/>
      <c r="J101" s="17"/>
      <c r="K101" s="17"/>
      <c r="L101" s="17"/>
      <c r="M101" s="17" t="s">
        <v>27</v>
      </c>
      <c r="N101" s="17" t="s">
        <v>156</v>
      </c>
      <c r="O101" s="17" t="s">
        <v>28</v>
      </c>
      <c r="P101" s="18" t="s">
        <v>53</v>
      </c>
      <c r="Q101" s="20">
        <v>111838000</v>
      </c>
      <c r="R101" s="20">
        <v>0</v>
      </c>
      <c r="S101" s="20">
        <v>0</v>
      </c>
      <c r="T101" s="20">
        <v>111838000</v>
      </c>
      <c r="U101" s="20">
        <v>0</v>
      </c>
      <c r="V101" s="20">
        <v>77366250</v>
      </c>
      <c r="W101" s="20">
        <v>34471750</v>
      </c>
      <c r="X101" s="20">
        <v>68095341</v>
      </c>
      <c r="Y101" s="20">
        <v>0</v>
      </c>
      <c r="Z101" s="20">
        <v>0</v>
      </c>
      <c r="AA101" s="20">
        <v>0</v>
      </c>
    </row>
    <row r="102" spans="1:27" ht="90" x14ac:dyDescent="0.25">
      <c r="A102" s="17" t="s">
        <v>74</v>
      </c>
      <c r="B102" s="18" t="s">
        <v>75</v>
      </c>
      <c r="C102" s="19" t="s">
        <v>55</v>
      </c>
      <c r="D102" s="17" t="s">
        <v>48</v>
      </c>
      <c r="E102" s="17" t="s">
        <v>167</v>
      </c>
      <c r="F102" s="17" t="s">
        <v>168</v>
      </c>
      <c r="G102" s="17" t="s">
        <v>173</v>
      </c>
      <c r="H102" s="17" t="s">
        <v>174</v>
      </c>
      <c r="I102" s="17"/>
      <c r="J102" s="17"/>
      <c r="K102" s="17"/>
      <c r="L102" s="17"/>
      <c r="M102" s="17" t="s">
        <v>54</v>
      </c>
      <c r="N102" s="17" t="s">
        <v>163</v>
      </c>
      <c r="O102" s="17" t="s">
        <v>28</v>
      </c>
      <c r="P102" s="18" t="s">
        <v>56</v>
      </c>
      <c r="Q102" s="20">
        <v>83414853605</v>
      </c>
      <c r="R102" s="20">
        <v>104877762</v>
      </c>
      <c r="S102" s="20">
        <v>111618207</v>
      </c>
      <c r="T102" s="20">
        <v>83408113160</v>
      </c>
      <c r="U102" s="20">
        <v>0</v>
      </c>
      <c r="V102" s="20">
        <v>82816854446</v>
      </c>
      <c r="W102" s="20">
        <v>591258714</v>
      </c>
      <c r="X102" s="20">
        <v>54469334985</v>
      </c>
      <c r="Y102" s="20">
        <v>1052114357</v>
      </c>
      <c r="Z102" s="20">
        <v>1052114357</v>
      </c>
      <c r="AA102" s="20">
        <v>1052114357</v>
      </c>
    </row>
    <row r="103" spans="1:27" ht="90" x14ac:dyDescent="0.25">
      <c r="A103" s="17" t="s">
        <v>74</v>
      </c>
      <c r="B103" s="18" t="s">
        <v>75</v>
      </c>
      <c r="C103" s="19" t="s">
        <v>55</v>
      </c>
      <c r="D103" s="17" t="s">
        <v>48</v>
      </c>
      <c r="E103" s="17" t="s">
        <v>167</v>
      </c>
      <c r="F103" s="17" t="s">
        <v>168</v>
      </c>
      <c r="G103" s="17" t="s">
        <v>173</v>
      </c>
      <c r="H103" s="17" t="s">
        <v>174</v>
      </c>
      <c r="I103" s="17"/>
      <c r="J103" s="17"/>
      <c r="K103" s="17"/>
      <c r="L103" s="17"/>
      <c r="M103" s="17" t="s">
        <v>27</v>
      </c>
      <c r="N103" s="17" t="s">
        <v>175</v>
      </c>
      <c r="O103" s="17" t="s">
        <v>28</v>
      </c>
      <c r="P103" s="18" t="s">
        <v>56</v>
      </c>
      <c r="Q103" s="20">
        <v>1207966002</v>
      </c>
      <c r="R103" s="20">
        <v>0</v>
      </c>
      <c r="S103" s="20">
        <v>0</v>
      </c>
      <c r="T103" s="20">
        <v>1207966002</v>
      </c>
      <c r="U103" s="20">
        <v>0</v>
      </c>
      <c r="V103" s="20">
        <v>936674176</v>
      </c>
      <c r="W103" s="20">
        <v>271291826</v>
      </c>
      <c r="X103" s="20">
        <v>899968292</v>
      </c>
      <c r="Y103" s="20">
        <v>64454916</v>
      </c>
      <c r="Z103" s="20">
        <v>64454916</v>
      </c>
      <c r="AA103" s="20">
        <v>64454916</v>
      </c>
    </row>
    <row r="104" spans="1:27" ht="90" x14ac:dyDescent="0.25">
      <c r="A104" s="17" t="s">
        <v>74</v>
      </c>
      <c r="B104" s="18" t="s">
        <v>75</v>
      </c>
      <c r="C104" s="19" t="s">
        <v>55</v>
      </c>
      <c r="D104" s="17" t="s">
        <v>48</v>
      </c>
      <c r="E104" s="17" t="s">
        <v>167</v>
      </c>
      <c r="F104" s="17" t="s">
        <v>168</v>
      </c>
      <c r="G104" s="17" t="s">
        <v>173</v>
      </c>
      <c r="H104" s="17" t="s">
        <v>174</v>
      </c>
      <c r="I104" s="17"/>
      <c r="J104" s="17"/>
      <c r="K104" s="17"/>
      <c r="L104" s="17"/>
      <c r="M104" s="17" t="s">
        <v>27</v>
      </c>
      <c r="N104" s="17" t="s">
        <v>156</v>
      </c>
      <c r="O104" s="17" t="s">
        <v>28</v>
      </c>
      <c r="P104" s="18" t="s">
        <v>56</v>
      </c>
      <c r="Q104" s="20">
        <v>641840882</v>
      </c>
      <c r="R104" s="20">
        <v>0</v>
      </c>
      <c r="S104" s="20">
        <v>0</v>
      </c>
      <c r="T104" s="20">
        <v>641840882</v>
      </c>
      <c r="U104" s="20">
        <v>0</v>
      </c>
      <c r="V104" s="20">
        <v>569823232</v>
      </c>
      <c r="W104" s="20">
        <v>72017650</v>
      </c>
      <c r="X104" s="20">
        <v>324473287</v>
      </c>
      <c r="Y104" s="20">
        <v>2455257</v>
      </c>
      <c r="Z104" s="20">
        <v>2455257</v>
      </c>
      <c r="AA104" s="20">
        <v>2455257</v>
      </c>
    </row>
    <row r="105" spans="1:27" ht="56.25" x14ac:dyDescent="0.25">
      <c r="A105" s="17" t="s">
        <v>74</v>
      </c>
      <c r="B105" s="18" t="s">
        <v>75</v>
      </c>
      <c r="C105" s="19" t="s">
        <v>57</v>
      </c>
      <c r="D105" s="17" t="s">
        <v>48</v>
      </c>
      <c r="E105" s="17" t="s">
        <v>167</v>
      </c>
      <c r="F105" s="17" t="s">
        <v>168</v>
      </c>
      <c r="G105" s="17" t="s">
        <v>173</v>
      </c>
      <c r="H105" s="17" t="s">
        <v>177</v>
      </c>
      <c r="I105" s="17"/>
      <c r="J105" s="17"/>
      <c r="K105" s="17"/>
      <c r="L105" s="17"/>
      <c r="M105" s="17" t="s">
        <v>54</v>
      </c>
      <c r="N105" s="17" t="s">
        <v>163</v>
      </c>
      <c r="O105" s="17" t="s">
        <v>28</v>
      </c>
      <c r="P105" s="18" t="s">
        <v>58</v>
      </c>
      <c r="Q105" s="20">
        <v>2428916178</v>
      </c>
      <c r="R105" s="20">
        <v>0</v>
      </c>
      <c r="S105" s="20">
        <v>0</v>
      </c>
      <c r="T105" s="20">
        <v>2428916178</v>
      </c>
      <c r="U105" s="20">
        <v>0</v>
      </c>
      <c r="V105" s="20">
        <v>326192788</v>
      </c>
      <c r="W105" s="20">
        <v>2102723390</v>
      </c>
      <c r="X105" s="20">
        <v>266949726</v>
      </c>
      <c r="Y105" s="20">
        <v>6498934</v>
      </c>
      <c r="Z105" s="20">
        <v>6498934</v>
      </c>
      <c r="AA105" s="20">
        <v>6498934</v>
      </c>
    </row>
    <row r="106" spans="1:27" ht="56.25" x14ac:dyDescent="0.25">
      <c r="A106" s="17" t="s">
        <v>74</v>
      </c>
      <c r="B106" s="18" t="s">
        <v>75</v>
      </c>
      <c r="C106" s="19" t="s">
        <v>57</v>
      </c>
      <c r="D106" s="17" t="s">
        <v>48</v>
      </c>
      <c r="E106" s="17" t="s">
        <v>167</v>
      </c>
      <c r="F106" s="17" t="s">
        <v>168</v>
      </c>
      <c r="G106" s="17" t="s">
        <v>173</v>
      </c>
      <c r="H106" s="17" t="s">
        <v>177</v>
      </c>
      <c r="I106" s="17"/>
      <c r="J106" s="17"/>
      <c r="K106" s="17"/>
      <c r="L106" s="17"/>
      <c r="M106" s="17" t="s">
        <v>27</v>
      </c>
      <c r="N106" s="17" t="s">
        <v>156</v>
      </c>
      <c r="O106" s="17" t="s">
        <v>28</v>
      </c>
      <c r="P106" s="18" t="s">
        <v>58</v>
      </c>
      <c r="Q106" s="20">
        <v>8536254138</v>
      </c>
      <c r="R106" s="20">
        <v>0</v>
      </c>
      <c r="S106" s="20">
        <v>120656386</v>
      </c>
      <c r="T106" s="20">
        <v>8415597752</v>
      </c>
      <c r="U106" s="20">
        <v>0</v>
      </c>
      <c r="V106" s="20">
        <v>6281687147</v>
      </c>
      <c r="W106" s="20">
        <v>2133910605</v>
      </c>
      <c r="X106" s="20">
        <v>6253647600</v>
      </c>
      <c r="Y106" s="20">
        <v>822783272</v>
      </c>
      <c r="Z106" s="20">
        <v>822783272</v>
      </c>
      <c r="AA106" s="20">
        <v>822783272</v>
      </c>
    </row>
    <row r="107" spans="1:27" ht="45" x14ac:dyDescent="0.25">
      <c r="A107" s="17" t="s">
        <v>74</v>
      </c>
      <c r="B107" s="18" t="s">
        <v>75</v>
      </c>
      <c r="C107" s="19" t="s">
        <v>59</v>
      </c>
      <c r="D107" s="17" t="s">
        <v>48</v>
      </c>
      <c r="E107" s="17" t="s">
        <v>167</v>
      </c>
      <c r="F107" s="17" t="s">
        <v>168</v>
      </c>
      <c r="G107" s="17" t="s">
        <v>163</v>
      </c>
      <c r="H107" s="17" t="s">
        <v>178</v>
      </c>
      <c r="I107" s="17"/>
      <c r="J107" s="17"/>
      <c r="K107" s="17"/>
      <c r="L107" s="17"/>
      <c r="M107" s="17" t="s">
        <v>54</v>
      </c>
      <c r="N107" s="17" t="s">
        <v>179</v>
      </c>
      <c r="O107" s="17" t="s">
        <v>28</v>
      </c>
      <c r="P107" s="18" t="s">
        <v>60</v>
      </c>
      <c r="Q107" s="20">
        <v>5320810555</v>
      </c>
      <c r="R107" s="20">
        <v>0</v>
      </c>
      <c r="S107" s="20">
        <v>0</v>
      </c>
      <c r="T107" s="20">
        <v>5320810555</v>
      </c>
      <c r="U107" s="20">
        <v>0</v>
      </c>
      <c r="V107" s="20">
        <v>66933179</v>
      </c>
      <c r="W107" s="20">
        <v>5253877376</v>
      </c>
      <c r="X107" s="20">
        <v>66933179</v>
      </c>
      <c r="Y107" s="20">
        <v>0</v>
      </c>
      <c r="Z107" s="20">
        <v>0</v>
      </c>
      <c r="AA107" s="20">
        <v>0</v>
      </c>
    </row>
    <row r="108" spans="1:27" ht="45" x14ac:dyDescent="0.25">
      <c r="A108" s="17" t="s">
        <v>74</v>
      </c>
      <c r="B108" s="18" t="s">
        <v>75</v>
      </c>
      <c r="C108" s="19" t="s">
        <v>59</v>
      </c>
      <c r="D108" s="17" t="s">
        <v>48</v>
      </c>
      <c r="E108" s="17" t="s">
        <v>167</v>
      </c>
      <c r="F108" s="17" t="s">
        <v>168</v>
      </c>
      <c r="G108" s="17" t="s">
        <v>163</v>
      </c>
      <c r="H108" s="17" t="s">
        <v>178</v>
      </c>
      <c r="I108" s="17"/>
      <c r="J108" s="17"/>
      <c r="K108" s="17"/>
      <c r="L108" s="17"/>
      <c r="M108" s="17" t="s">
        <v>27</v>
      </c>
      <c r="N108" s="17" t="s">
        <v>176</v>
      </c>
      <c r="O108" s="17" t="s">
        <v>28</v>
      </c>
      <c r="P108" s="18" t="s">
        <v>60</v>
      </c>
      <c r="Q108" s="20">
        <v>4250858988</v>
      </c>
      <c r="R108" s="20">
        <v>420827384</v>
      </c>
      <c r="S108" s="20">
        <v>0</v>
      </c>
      <c r="T108" s="20">
        <v>4671686372</v>
      </c>
      <c r="U108" s="20">
        <v>0</v>
      </c>
      <c r="V108" s="20">
        <v>4110200458</v>
      </c>
      <c r="W108" s="20">
        <v>561485914</v>
      </c>
      <c r="X108" s="20">
        <v>2578712553</v>
      </c>
      <c r="Y108" s="20">
        <v>125890402</v>
      </c>
      <c r="Z108" s="20">
        <v>125890402</v>
      </c>
      <c r="AA108" s="20">
        <v>125890402</v>
      </c>
    </row>
    <row r="109" spans="1:27" ht="45" x14ac:dyDescent="0.25">
      <c r="A109" s="17" t="s">
        <v>74</v>
      </c>
      <c r="B109" s="18" t="s">
        <v>75</v>
      </c>
      <c r="C109" s="19" t="s">
        <v>59</v>
      </c>
      <c r="D109" s="17" t="s">
        <v>48</v>
      </c>
      <c r="E109" s="17" t="s">
        <v>167</v>
      </c>
      <c r="F109" s="17" t="s">
        <v>168</v>
      </c>
      <c r="G109" s="17" t="s">
        <v>163</v>
      </c>
      <c r="H109" s="17" t="s">
        <v>178</v>
      </c>
      <c r="I109" s="17"/>
      <c r="J109" s="17"/>
      <c r="K109" s="17"/>
      <c r="L109" s="17"/>
      <c r="M109" s="17" t="s">
        <v>27</v>
      </c>
      <c r="N109" s="17" t="s">
        <v>156</v>
      </c>
      <c r="O109" s="17" t="s">
        <v>28</v>
      </c>
      <c r="P109" s="18" t="s">
        <v>60</v>
      </c>
      <c r="Q109" s="20">
        <v>48158660516</v>
      </c>
      <c r="R109" s="20">
        <v>56576314</v>
      </c>
      <c r="S109" s="20">
        <v>0</v>
      </c>
      <c r="T109" s="20">
        <v>48215236830</v>
      </c>
      <c r="U109" s="20">
        <v>0</v>
      </c>
      <c r="V109" s="20">
        <v>30610326418</v>
      </c>
      <c r="W109" s="20">
        <v>17604910412</v>
      </c>
      <c r="X109" s="20">
        <v>30400035568</v>
      </c>
      <c r="Y109" s="20">
        <v>10687274696</v>
      </c>
      <c r="Z109" s="20">
        <v>10687274696</v>
      </c>
      <c r="AA109" s="20">
        <v>10687274696</v>
      </c>
    </row>
    <row r="110" spans="1:27" ht="56.25" x14ac:dyDescent="0.25">
      <c r="A110" s="17" t="s">
        <v>74</v>
      </c>
      <c r="B110" s="18" t="s">
        <v>75</v>
      </c>
      <c r="C110" s="19" t="s">
        <v>61</v>
      </c>
      <c r="D110" s="17" t="s">
        <v>48</v>
      </c>
      <c r="E110" s="17" t="s">
        <v>180</v>
      </c>
      <c r="F110" s="17" t="s">
        <v>168</v>
      </c>
      <c r="G110" s="17" t="s">
        <v>169</v>
      </c>
      <c r="H110" s="17" t="s">
        <v>177</v>
      </c>
      <c r="I110" s="17"/>
      <c r="J110" s="17"/>
      <c r="K110" s="17"/>
      <c r="L110" s="17"/>
      <c r="M110" s="17" t="s">
        <v>27</v>
      </c>
      <c r="N110" s="17" t="s">
        <v>156</v>
      </c>
      <c r="O110" s="17" t="s">
        <v>28</v>
      </c>
      <c r="P110" s="18" t="s">
        <v>58</v>
      </c>
      <c r="Q110" s="20">
        <v>131887859</v>
      </c>
      <c r="R110" s="20">
        <v>0</v>
      </c>
      <c r="S110" s="20">
        <v>0</v>
      </c>
      <c r="T110" s="20">
        <v>131887859</v>
      </c>
      <c r="U110" s="20">
        <v>0</v>
      </c>
      <c r="V110" s="20">
        <v>94135701</v>
      </c>
      <c r="W110" s="20">
        <v>37752158</v>
      </c>
      <c r="X110" s="20">
        <v>88039416</v>
      </c>
      <c r="Y110" s="20">
        <v>10186215</v>
      </c>
      <c r="Z110" s="20">
        <v>10186215</v>
      </c>
      <c r="AA110" s="20">
        <v>10186215</v>
      </c>
    </row>
    <row r="111" spans="1:27" ht="45" x14ac:dyDescent="0.25">
      <c r="A111" s="17" t="s">
        <v>74</v>
      </c>
      <c r="B111" s="18" t="s">
        <v>75</v>
      </c>
      <c r="C111" s="19" t="s">
        <v>183</v>
      </c>
      <c r="D111" s="17" t="s">
        <v>48</v>
      </c>
      <c r="E111" s="17" t="s">
        <v>180</v>
      </c>
      <c r="F111" s="17" t="s">
        <v>168</v>
      </c>
      <c r="G111" s="17" t="s">
        <v>170</v>
      </c>
      <c r="H111" s="17" t="s">
        <v>62</v>
      </c>
      <c r="I111" s="17"/>
      <c r="J111" s="17"/>
      <c r="K111" s="17"/>
      <c r="L111" s="17"/>
      <c r="M111" s="17" t="s">
        <v>27</v>
      </c>
      <c r="N111" s="17" t="s">
        <v>156</v>
      </c>
      <c r="O111" s="17" t="s">
        <v>28</v>
      </c>
      <c r="P111" s="18" t="s">
        <v>63</v>
      </c>
      <c r="Q111" s="20">
        <v>1605537288</v>
      </c>
      <c r="R111" s="20">
        <v>445376976</v>
      </c>
      <c r="S111" s="20">
        <v>0</v>
      </c>
      <c r="T111" s="20">
        <v>2050914264</v>
      </c>
      <c r="U111" s="20">
        <v>0</v>
      </c>
      <c r="V111" s="20">
        <v>2008468812</v>
      </c>
      <c r="W111" s="20">
        <v>42445452</v>
      </c>
      <c r="X111" s="20">
        <v>1459327642</v>
      </c>
      <c r="Y111" s="20">
        <v>186482080</v>
      </c>
      <c r="Z111" s="20">
        <v>186482080</v>
      </c>
      <c r="AA111" s="20">
        <v>186482080</v>
      </c>
    </row>
    <row r="112" spans="1:27" ht="22.5" x14ac:dyDescent="0.25">
      <c r="A112" s="17" t="s">
        <v>76</v>
      </c>
      <c r="B112" s="18" t="s">
        <v>77</v>
      </c>
      <c r="C112" s="19" t="s">
        <v>34</v>
      </c>
      <c r="D112" s="17" t="s">
        <v>26</v>
      </c>
      <c r="E112" s="17" t="s">
        <v>157</v>
      </c>
      <c r="F112" s="17"/>
      <c r="G112" s="17"/>
      <c r="H112" s="17"/>
      <c r="I112" s="17"/>
      <c r="J112" s="17"/>
      <c r="K112" s="17"/>
      <c r="L112" s="17"/>
      <c r="M112" s="17" t="s">
        <v>27</v>
      </c>
      <c r="N112" s="17" t="s">
        <v>156</v>
      </c>
      <c r="O112" s="17" t="s">
        <v>28</v>
      </c>
      <c r="P112" s="18" t="s">
        <v>35</v>
      </c>
      <c r="Q112" s="20">
        <v>38287394</v>
      </c>
      <c r="R112" s="20">
        <v>1500000</v>
      </c>
      <c r="S112" s="20">
        <v>0</v>
      </c>
      <c r="T112" s="20">
        <v>39787394</v>
      </c>
      <c r="U112" s="20">
        <v>0</v>
      </c>
      <c r="V112" s="20">
        <v>39787394</v>
      </c>
      <c r="W112" s="20">
        <v>0</v>
      </c>
      <c r="X112" s="20">
        <v>9000</v>
      </c>
      <c r="Y112" s="20">
        <v>0</v>
      </c>
      <c r="Z112" s="20">
        <v>0</v>
      </c>
      <c r="AA112" s="20">
        <v>0</v>
      </c>
    </row>
    <row r="113" spans="1:27" ht="22.5" x14ac:dyDescent="0.25">
      <c r="A113" s="17" t="s">
        <v>76</v>
      </c>
      <c r="B113" s="18" t="s">
        <v>77</v>
      </c>
      <c r="C113" s="19" t="s">
        <v>44</v>
      </c>
      <c r="D113" s="17" t="s">
        <v>26</v>
      </c>
      <c r="E113" s="17" t="s">
        <v>166</v>
      </c>
      <c r="F113" s="17" t="s">
        <v>155</v>
      </c>
      <c r="G113" s="17"/>
      <c r="H113" s="17"/>
      <c r="I113" s="17"/>
      <c r="J113" s="17"/>
      <c r="K113" s="17"/>
      <c r="L113" s="17"/>
      <c r="M113" s="17" t="s">
        <v>27</v>
      </c>
      <c r="N113" s="17" t="s">
        <v>156</v>
      </c>
      <c r="O113" s="17" t="s">
        <v>28</v>
      </c>
      <c r="P113" s="18" t="s">
        <v>45</v>
      </c>
      <c r="Q113" s="20">
        <v>45641410</v>
      </c>
      <c r="R113" s="20">
        <v>2361726</v>
      </c>
      <c r="S113" s="20">
        <v>0</v>
      </c>
      <c r="T113" s="20">
        <v>48003136</v>
      </c>
      <c r="U113" s="20">
        <v>0</v>
      </c>
      <c r="V113" s="20">
        <v>48003136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</row>
    <row r="114" spans="1:27" ht="56.25" x14ac:dyDescent="0.25">
      <c r="A114" s="17" t="s">
        <v>76</v>
      </c>
      <c r="B114" s="18" t="s">
        <v>77</v>
      </c>
      <c r="C114" s="19" t="s">
        <v>49</v>
      </c>
      <c r="D114" s="17" t="s">
        <v>48</v>
      </c>
      <c r="E114" s="17" t="s">
        <v>167</v>
      </c>
      <c r="F114" s="17" t="s">
        <v>168</v>
      </c>
      <c r="G114" s="17" t="s">
        <v>170</v>
      </c>
      <c r="H114" s="17" t="s">
        <v>171</v>
      </c>
      <c r="I114" s="17"/>
      <c r="J114" s="17"/>
      <c r="K114" s="17"/>
      <c r="L114" s="17"/>
      <c r="M114" s="17" t="s">
        <v>27</v>
      </c>
      <c r="N114" s="17" t="s">
        <v>156</v>
      </c>
      <c r="O114" s="17" t="s">
        <v>28</v>
      </c>
      <c r="P114" s="18" t="s">
        <v>50</v>
      </c>
      <c r="Q114" s="20">
        <v>258766250</v>
      </c>
      <c r="R114" s="20">
        <v>25000</v>
      </c>
      <c r="S114" s="20">
        <v>0</v>
      </c>
      <c r="T114" s="20">
        <v>258791250</v>
      </c>
      <c r="U114" s="20">
        <v>0</v>
      </c>
      <c r="V114" s="20">
        <v>203609000</v>
      </c>
      <c r="W114" s="20">
        <v>55182250</v>
      </c>
      <c r="X114" s="20">
        <v>199975023</v>
      </c>
      <c r="Y114" s="20">
        <v>13318984.060000001</v>
      </c>
      <c r="Z114" s="20">
        <v>13318984.060000001</v>
      </c>
      <c r="AA114" s="20">
        <v>13318984.060000001</v>
      </c>
    </row>
    <row r="115" spans="1:27" ht="56.25" x14ac:dyDescent="0.25">
      <c r="A115" s="17" t="s">
        <v>76</v>
      </c>
      <c r="B115" s="18" t="s">
        <v>77</v>
      </c>
      <c r="C115" s="19" t="s">
        <v>51</v>
      </c>
      <c r="D115" s="17" t="s">
        <v>48</v>
      </c>
      <c r="E115" s="17" t="s">
        <v>167</v>
      </c>
      <c r="F115" s="17" t="s">
        <v>168</v>
      </c>
      <c r="G115" s="17" t="s">
        <v>172</v>
      </c>
      <c r="H115" s="17" t="s">
        <v>52</v>
      </c>
      <c r="I115" s="17"/>
      <c r="J115" s="17"/>
      <c r="K115" s="17"/>
      <c r="L115" s="17"/>
      <c r="M115" s="17" t="s">
        <v>27</v>
      </c>
      <c r="N115" s="17" t="s">
        <v>156</v>
      </c>
      <c r="O115" s="17" t="s">
        <v>28</v>
      </c>
      <c r="P115" s="18" t="s">
        <v>53</v>
      </c>
      <c r="Q115" s="20">
        <v>2408881875</v>
      </c>
      <c r="R115" s="20">
        <v>0</v>
      </c>
      <c r="S115" s="20">
        <v>0</v>
      </c>
      <c r="T115" s="20">
        <v>2408881875</v>
      </c>
      <c r="U115" s="20">
        <v>0</v>
      </c>
      <c r="V115" s="20">
        <v>94674000</v>
      </c>
      <c r="W115" s="20">
        <v>2314207875</v>
      </c>
      <c r="X115" s="20">
        <v>55496000</v>
      </c>
      <c r="Y115" s="20">
        <v>0</v>
      </c>
      <c r="Z115" s="20">
        <v>0</v>
      </c>
      <c r="AA115" s="20">
        <v>0</v>
      </c>
    </row>
    <row r="116" spans="1:27" ht="90" x14ac:dyDescent="0.25">
      <c r="A116" s="17" t="s">
        <v>76</v>
      </c>
      <c r="B116" s="18" t="s">
        <v>77</v>
      </c>
      <c r="C116" s="19" t="s">
        <v>55</v>
      </c>
      <c r="D116" s="17" t="s">
        <v>48</v>
      </c>
      <c r="E116" s="17" t="s">
        <v>167</v>
      </c>
      <c r="F116" s="17" t="s">
        <v>168</v>
      </c>
      <c r="G116" s="17" t="s">
        <v>173</v>
      </c>
      <c r="H116" s="17" t="s">
        <v>174</v>
      </c>
      <c r="I116" s="17"/>
      <c r="J116" s="17"/>
      <c r="K116" s="17"/>
      <c r="L116" s="17"/>
      <c r="M116" s="17" t="s">
        <v>54</v>
      </c>
      <c r="N116" s="17" t="s">
        <v>163</v>
      </c>
      <c r="O116" s="17" t="s">
        <v>28</v>
      </c>
      <c r="P116" s="18" t="s">
        <v>56</v>
      </c>
      <c r="Q116" s="20">
        <v>67184095841</v>
      </c>
      <c r="R116" s="20">
        <v>0</v>
      </c>
      <c r="S116" s="20">
        <v>0</v>
      </c>
      <c r="T116" s="20">
        <v>67184095841</v>
      </c>
      <c r="U116" s="20">
        <v>0</v>
      </c>
      <c r="V116" s="20">
        <v>65899000576</v>
      </c>
      <c r="W116" s="20">
        <v>1285095265</v>
      </c>
      <c r="X116" s="20">
        <v>42905562763</v>
      </c>
      <c r="Y116" s="20">
        <v>1090328988</v>
      </c>
      <c r="Z116" s="20">
        <v>1090328988</v>
      </c>
      <c r="AA116" s="20">
        <v>1090328988</v>
      </c>
    </row>
    <row r="117" spans="1:27" ht="90" x14ac:dyDescent="0.25">
      <c r="A117" s="17" t="s">
        <v>76</v>
      </c>
      <c r="B117" s="18" t="s">
        <v>77</v>
      </c>
      <c r="C117" s="19" t="s">
        <v>55</v>
      </c>
      <c r="D117" s="17" t="s">
        <v>48</v>
      </c>
      <c r="E117" s="17" t="s">
        <v>167</v>
      </c>
      <c r="F117" s="17" t="s">
        <v>168</v>
      </c>
      <c r="G117" s="17" t="s">
        <v>173</v>
      </c>
      <c r="H117" s="17" t="s">
        <v>174</v>
      </c>
      <c r="I117" s="17"/>
      <c r="J117" s="17"/>
      <c r="K117" s="17"/>
      <c r="L117" s="17"/>
      <c r="M117" s="17" t="s">
        <v>27</v>
      </c>
      <c r="N117" s="17" t="s">
        <v>175</v>
      </c>
      <c r="O117" s="17" t="s">
        <v>28</v>
      </c>
      <c r="P117" s="18" t="s">
        <v>56</v>
      </c>
      <c r="Q117" s="20">
        <v>808744092</v>
      </c>
      <c r="R117" s="20">
        <v>0</v>
      </c>
      <c r="S117" s="20">
        <v>0</v>
      </c>
      <c r="T117" s="20">
        <v>808744092</v>
      </c>
      <c r="U117" s="20">
        <v>0</v>
      </c>
      <c r="V117" s="20">
        <v>618488384</v>
      </c>
      <c r="W117" s="20">
        <v>190255708</v>
      </c>
      <c r="X117" s="20">
        <v>618488384</v>
      </c>
      <c r="Y117" s="20">
        <v>62011650</v>
      </c>
      <c r="Z117" s="20">
        <v>62011650</v>
      </c>
      <c r="AA117" s="20">
        <v>62011650</v>
      </c>
    </row>
    <row r="118" spans="1:27" ht="90" x14ac:dyDescent="0.25">
      <c r="A118" s="17" t="s">
        <v>76</v>
      </c>
      <c r="B118" s="18" t="s">
        <v>77</v>
      </c>
      <c r="C118" s="19" t="s">
        <v>55</v>
      </c>
      <c r="D118" s="17" t="s">
        <v>48</v>
      </c>
      <c r="E118" s="17" t="s">
        <v>167</v>
      </c>
      <c r="F118" s="17" t="s">
        <v>168</v>
      </c>
      <c r="G118" s="17" t="s">
        <v>173</v>
      </c>
      <c r="H118" s="17" t="s">
        <v>174</v>
      </c>
      <c r="I118" s="17"/>
      <c r="J118" s="17"/>
      <c r="K118" s="17"/>
      <c r="L118" s="17"/>
      <c r="M118" s="17" t="s">
        <v>27</v>
      </c>
      <c r="N118" s="17" t="s">
        <v>156</v>
      </c>
      <c r="O118" s="17" t="s">
        <v>28</v>
      </c>
      <c r="P118" s="18" t="s">
        <v>56</v>
      </c>
      <c r="Q118" s="20">
        <v>690397720</v>
      </c>
      <c r="R118" s="20">
        <v>150000</v>
      </c>
      <c r="S118" s="20">
        <v>0</v>
      </c>
      <c r="T118" s="20">
        <v>690547720</v>
      </c>
      <c r="U118" s="20">
        <v>0</v>
      </c>
      <c r="V118" s="20">
        <v>386025072</v>
      </c>
      <c r="W118" s="20">
        <v>304522648</v>
      </c>
      <c r="X118" s="20">
        <v>255313904</v>
      </c>
      <c r="Y118" s="20">
        <v>8433018</v>
      </c>
      <c r="Z118" s="20">
        <v>8433018</v>
      </c>
      <c r="AA118" s="20">
        <v>8433018</v>
      </c>
    </row>
    <row r="119" spans="1:27" ht="56.25" x14ac:dyDescent="0.25">
      <c r="A119" s="17" t="s">
        <v>76</v>
      </c>
      <c r="B119" s="18" t="s">
        <v>77</v>
      </c>
      <c r="C119" s="19" t="s">
        <v>57</v>
      </c>
      <c r="D119" s="17" t="s">
        <v>48</v>
      </c>
      <c r="E119" s="17" t="s">
        <v>167</v>
      </c>
      <c r="F119" s="17" t="s">
        <v>168</v>
      </c>
      <c r="G119" s="17" t="s">
        <v>173</v>
      </c>
      <c r="H119" s="17" t="s">
        <v>177</v>
      </c>
      <c r="I119" s="17"/>
      <c r="J119" s="17"/>
      <c r="K119" s="17"/>
      <c r="L119" s="17"/>
      <c r="M119" s="17" t="s">
        <v>54</v>
      </c>
      <c r="N119" s="17" t="s">
        <v>163</v>
      </c>
      <c r="O119" s="17" t="s">
        <v>28</v>
      </c>
      <c r="P119" s="18" t="s">
        <v>58</v>
      </c>
      <c r="Q119" s="20">
        <v>538624020</v>
      </c>
      <c r="R119" s="20">
        <v>22011</v>
      </c>
      <c r="S119" s="20">
        <v>0</v>
      </c>
      <c r="T119" s="20">
        <v>538646031</v>
      </c>
      <c r="U119" s="20">
        <v>0</v>
      </c>
      <c r="V119" s="20">
        <v>137535979</v>
      </c>
      <c r="W119" s="20">
        <v>401110052</v>
      </c>
      <c r="X119" s="20">
        <v>102857891</v>
      </c>
      <c r="Y119" s="20">
        <v>9165064</v>
      </c>
      <c r="Z119" s="20">
        <v>9165064</v>
      </c>
      <c r="AA119" s="20">
        <v>9165064</v>
      </c>
    </row>
    <row r="120" spans="1:27" ht="56.25" x14ac:dyDescent="0.25">
      <c r="A120" s="17" t="s">
        <v>76</v>
      </c>
      <c r="B120" s="18" t="s">
        <v>77</v>
      </c>
      <c r="C120" s="19" t="s">
        <v>57</v>
      </c>
      <c r="D120" s="17" t="s">
        <v>48</v>
      </c>
      <c r="E120" s="17" t="s">
        <v>167</v>
      </c>
      <c r="F120" s="17" t="s">
        <v>168</v>
      </c>
      <c r="G120" s="17" t="s">
        <v>173</v>
      </c>
      <c r="H120" s="17" t="s">
        <v>177</v>
      </c>
      <c r="I120" s="17"/>
      <c r="J120" s="17"/>
      <c r="K120" s="17"/>
      <c r="L120" s="17"/>
      <c r="M120" s="17" t="s">
        <v>27</v>
      </c>
      <c r="N120" s="17" t="s">
        <v>156</v>
      </c>
      <c r="O120" s="17" t="s">
        <v>28</v>
      </c>
      <c r="P120" s="18" t="s">
        <v>58</v>
      </c>
      <c r="Q120" s="20">
        <v>7205555193</v>
      </c>
      <c r="R120" s="20">
        <v>677963830</v>
      </c>
      <c r="S120" s="20">
        <v>136046421</v>
      </c>
      <c r="T120" s="20">
        <v>7747472602</v>
      </c>
      <c r="U120" s="20">
        <v>0</v>
      </c>
      <c r="V120" s="20">
        <v>5186942549</v>
      </c>
      <c r="W120" s="20">
        <v>2560530053</v>
      </c>
      <c r="X120" s="20">
        <v>396867355</v>
      </c>
      <c r="Y120" s="20">
        <v>18398537.260000002</v>
      </c>
      <c r="Z120" s="20">
        <v>18398537.260000002</v>
      </c>
      <c r="AA120" s="20">
        <v>18398537.260000002</v>
      </c>
    </row>
    <row r="121" spans="1:27" ht="45" x14ac:dyDescent="0.25">
      <c r="A121" s="17" t="s">
        <v>76</v>
      </c>
      <c r="B121" s="18" t="s">
        <v>77</v>
      </c>
      <c r="C121" s="19" t="s">
        <v>59</v>
      </c>
      <c r="D121" s="17" t="s">
        <v>48</v>
      </c>
      <c r="E121" s="17" t="s">
        <v>167</v>
      </c>
      <c r="F121" s="17" t="s">
        <v>168</v>
      </c>
      <c r="G121" s="17" t="s">
        <v>163</v>
      </c>
      <c r="H121" s="17" t="s">
        <v>178</v>
      </c>
      <c r="I121" s="17"/>
      <c r="J121" s="17"/>
      <c r="K121" s="17"/>
      <c r="L121" s="17"/>
      <c r="M121" s="17" t="s">
        <v>54</v>
      </c>
      <c r="N121" s="17" t="s">
        <v>179</v>
      </c>
      <c r="O121" s="17" t="s">
        <v>28</v>
      </c>
      <c r="P121" s="18" t="s">
        <v>60</v>
      </c>
      <c r="Q121" s="20">
        <v>507360695</v>
      </c>
      <c r="R121" s="20">
        <v>0</v>
      </c>
      <c r="S121" s="20">
        <v>0</v>
      </c>
      <c r="T121" s="20">
        <v>507360695</v>
      </c>
      <c r="U121" s="20">
        <v>0</v>
      </c>
      <c r="V121" s="20">
        <v>51243772</v>
      </c>
      <c r="W121" s="20">
        <v>456116923</v>
      </c>
      <c r="X121" s="20">
        <v>39178797</v>
      </c>
      <c r="Y121" s="20">
        <v>0</v>
      </c>
      <c r="Z121" s="20">
        <v>0</v>
      </c>
      <c r="AA121" s="20">
        <v>0</v>
      </c>
    </row>
    <row r="122" spans="1:27" ht="45" x14ac:dyDescent="0.25">
      <c r="A122" s="17" t="s">
        <v>76</v>
      </c>
      <c r="B122" s="18" t="s">
        <v>77</v>
      </c>
      <c r="C122" s="19" t="s">
        <v>59</v>
      </c>
      <c r="D122" s="17" t="s">
        <v>48</v>
      </c>
      <c r="E122" s="17" t="s">
        <v>167</v>
      </c>
      <c r="F122" s="17" t="s">
        <v>168</v>
      </c>
      <c r="G122" s="17" t="s">
        <v>163</v>
      </c>
      <c r="H122" s="17" t="s">
        <v>178</v>
      </c>
      <c r="I122" s="17"/>
      <c r="J122" s="17"/>
      <c r="K122" s="17"/>
      <c r="L122" s="17"/>
      <c r="M122" s="17" t="s">
        <v>27</v>
      </c>
      <c r="N122" s="17" t="s">
        <v>176</v>
      </c>
      <c r="O122" s="17" t="s">
        <v>28</v>
      </c>
      <c r="P122" s="18" t="s">
        <v>60</v>
      </c>
      <c r="Q122" s="20">
        <v>2196834015</v>
      </c>
      <c r="R122" s="20">
        <v>21619109</v>
      </c>
      <c r="S122" s="20">
        <v>0</v>
      </c>
      <c r="T122" s="20">
        <v>2218453124</v>
      </c>
      <c r="U122" s="20">
        <v>0</v>
      </c>
      <c r="V122" s="20">
        <v>1874019428</v>
      </c>
      <c r="W122" s="20">
        <v>344433696</v>
      </c>
      <c r="X122" s="20">
        <v>1525361604</v>
      </c>
      <c r="Y122" s="20">
        <v>116491875</v>
      </c>
      <c r="Z122" s="20">
        <v>116491875</v>
      </c>
      <c r="AA122" s="20">
        <v>116491875</v>
      </c>
    </row>
    <row r="123" spans="1:27" ht="45" x14ac:dyDescent="0.25">
      <c r="A123" s="17" t="s">
        <v>76</v>
      </c>
      <c r="B123" s="18" t="s">
        <v>77</v>
      </c>
      <c r="C123" s="19" t="s">
        <v>59</v>
      </c>
      <c r="D123" s="17" t="s">
        <v>48</v>
      </c>
      <c r="E123" s="17" t="s">
        <v>167</v>
      </c>
      <c r="F123" s="17" t="s">
        <v>168</v>
      </c>
      <c r="G123" s="17" t="s">
        <v>163</v>
      </c>
      <c r="H123" s="17" t="s">
        <v>178</v>
      </c>
      <c r="I123" s="17"/>
      <c r="J123" s="17"/>
      <c r="K123" s="17"/>
      <c r="L123" s="17"/>
      <c r="M123" s="17" t="s">
        <v>27</v>
      </c>
      <c r="N123" s="17" t="s">
        <v>156</v>
      </c>
      <c r="O123" s="17" t="s">
        <v>28</v>
      </c>
      <c r="P123" s="18" t="s">
        <v>60</v>
      </c>
      <c r="Q123" s="20">
        <v>5998016661</v>
      </c>
      <c r="R123" s="20">
        <v>37952912</v>
      </c>
      <c r="S123" s="20">
        <v>0</v>
      </c>
      <c r="T123" s="20">
        <v>6035969573</v>
      </c>
      <c r="U123" s="20">
        <v>0</v>
      </c>
      <c r="V123" s="20">
        <v>3924622215</v>
      </c>
      <c r="W123" s="20">
        <v>2111347358</v>
      </c>
      <c r="X123" s="20">
        <v>3860295666</v>
      </c>
      <c r="Y123" s="20">
        <v>1303870089.99</v>
      </c>
      <c r="Z123" s="20">
        <v>1303870089.99</v>
      </c>
      <c r="AA123" s="20">
        <v>1303870089.99</v>
      </c>
    </row>
    <row r="124" spans="1:27" ht="56.25" x14ac:dyDescent="0.25">
      <c r="A124" s="17" t="s">
        <v>76</v>
      </c>
      <c r="B124" s="18" t="s">
        <v>77</v>
      </c>
      <c r="C124" s="19" t="s">
        <v>61</v>
      </c>
      <c r="D124" s="17" t="s">
        <v>48</v>
      </c>
      <c r="E124" s="17" t="s">
        <v>180</v>
      </c>
      <c r="F124" s="17" t="s">
        <v>168</v>
      </c>
      <c r="G124" s="17" t="s">
        <v>169</v>
      </c>
      <c r="H124" s="17" t="s">
        <v>177</v>
      </c>
      <c r="I124" s="17"/>
      <c r="J124" s="17"/>
      <c r="K124" s="17"/>
      <c r="L124" s="17"/>
      <c r="M124" s="17" t="s">
        <v>27</v>
      </c>
      <c r="N124" s="17" t="s">
        <v>156</v>
      </c>
      <c r="O124" s="17" t="s">
        <v>28</v>
      </c>
      <c r="P124" s="18" t="s">
        <v>58</v>
      </c>
      <c r="Q124" s="20">
        <v>131836174</v>
      </c>
      <c r="R124" s="20">
        <v>12000</v>
      </c>
      <c r="S124" s="20">
        <v>0</v>
      </c>
      <c r="T124" s="20">
        <v>131848174</v>
      </c>
      <c r="U124" s="20">
        <v>0</v>
      </c>
      <c r="V124" s="20">
        <v>94096016</v>
      </c>
      <c r="W124" s="20">
        <v>37752158</v>
      </c>
      <c r="X124" s="20">
        <v>87340716</v>
      </c>
      <c r="Y124" s="20">
        <v>11830098.66</v>
      </c>
      <c r="Z124" s="20">
        <v>11830098.66</v>
      </c>
      <c r="AA124" s="20">
        <v>11830098.66</v>
      </c>
    </row>
    <row r="125" spans="1:27" ht="45" x14ac:dyDescent="0.25">
      <c r="A125" s="17" t="s">
        <v>76</v>
      </c>
      <c r="B125" s="18" t="s">
        <v>77</v>
      </c>
      <c r="C125" s="19" t="s">
        <v>183</v>
      </c>
      <c r="D125" s="17" t="s">
        <v>48</v>
      </c>
      <c r="E125" s="17" t="s">
        <v>180</v>
      </c>
      <c r="F125" s="17" t="s">
        <v>168</v>
      </c>
      <c r="G125" s="17" t="s">
        <v>170</v>
      </c>
      <c r="H125" s="17" t="s">
        <v>62</v>
      </c>
      <c r="I125" s="17"/>
      <c r="J125" s="17"/>
      <c r="K125" s="17"/>
      <c r="L125" s="17"/>
      <c r="M125" s="17" t="s">
        <v>27</v>
      </c>
      <c r="N125" s="17" t="s">
        <v>156</v>
      </c>
      <c r="O125" s="17" t="s">
        <v>28</v>
      </c>
      <c r="P125" s="18" t="s">
        <v>63</v>
      </c>
      <c r="Q125" s="20">
        <v>1167545964</v>
      </c>
      <c r="R125" s="20">
        <v>255359409</v>
      </c>
      <c r="S125" s="20">
        <v>0</v>
      </c>
      <c r="T125" s="20">
        <v>1422905373</v>
      </c>
      <c r="U125" s="20">
        <v>0</v>
      </c>
      <c r="V125" s="20">
        <v>1187506959</v>
      </c>
      <c r="W125" s="20">
        <v>235398414</v>
      </c>
      <c r="X125" s="20">
        <v>1070206514</v>
      </c>
      <c r="Y125" s="20">
        <v>67842552.629999995</v>
      </c>
      <c r="Z125" s="20">
        <v>67842552.629999995</v>
      </c>
      <c r="AA125" s="20">
        <v>67842552.629999995</v>
      </c>
    </row>
    <row r="126" spans="1:27" ht="22.5" x14ac:dyDescent="0.25">
      <c r="A126" s="17" t="s">
        <v>78</v>
      </c>
      <c r="B126" s="18" t="s">
        <v>79</v>
      </c>
      <c r="C126" s="19" t="s">
        <v>34</v>
      </c>
      <c r="D126" s="17" t="s">
        <v>26</v>
      </c>
      <c r="E126" s="17" t="s">
        <v>157</v>
      </c>
      <c r="F126" s="17"/>
      <c r="G126" s="17"/>
      <c r="H126" s="17"/>
      <c r="I126" s="17"/>
      <c r="J126" s="17"/>
      <c r="K126" s="17"/>
      <c r="L126" s="17"/>
      <c r="M126" s="17" t="s">
        <v>27</v>
      </c>
      <c r="N126" s="17" t="s">
        <v>156</v>
      </c>
      <c r="O126" s="17" t="s">
        <v>28</v>
      </c>
      <c r="P126" s="18" t="s">
        <v>35</v>
      </c>
      <c r="Q126" s="20">
        <v>70862380</v>
      </c>
      <c r="R126" s="20">
        <v>32364140</v>
      </c>
      <c r="S126" s="20">
        <v>0</v>
      </c>
      <c r="T126" s="20">
        <v>103226520</v>
      </c>
      <c r="U126" s="20">
        <v>0</v>
      </c>
      <c r="V126" s="20">
        <v>103226520</v>
      </c>
      <c r="W126" s="20">
        <v>0</v>
      </c>
      <c r="X126" s="20">
        <v>6041288</v>
      </c>
      <c r="Y126" s="20">
        <v>1802632</v>
      </c>
      <c r="Z126" s="20">
        <v>1802632</v>
      </c>
      <c r="AA126" s="20">
        <v>1802632</v>
      </c>
    </row>
    <row r="127" spans="1:27" ht="22.5" x14ac:dyDescent="0.25">
      <c r="A127" s="17" t="s">
        <v>78</v>
      </c>
      <c r="B127" s="18" t="s">
        <v>79</v>
      </c>
      <c r="C127" s="19" t="s">
        <v>44</v>
      </c>
      <c r="D127" s="17" t="s">
        <v>26</v>
      </c>
      <c r="E127" s="17" t="s">
        <v>166</v>
      </c>
      <c r="F127" s="17" t="s">
        <v>155</v>
      </c>
      <c r="G127" s="17"/>
      <c r="H127" s="17"/>
      <c r="I127" s="17"/>
      <c r="J127" s="17"/>
      <c r="K127" s="17"/>
      <c r="L127" s="17"/>
      <c r="M127" s="17" t="s">
        <v>27</v>
      </c>
      <c r="N127" s="17" t="s">
        <v>156</v>
      </c>
      <c r="O127" s="17" t="s">
        <v>28</v>
      </c>
      <c r="P127" s="18" t="s">
        <v>45</v>
      </c>
      <c r="Q127" s="20">
        <v>68842782</v>
      </c>
      <c r="R127" s="20">
        <v>0</v>
      </c>
      <c r="S127" s="20">
        <v>0</v>
      </c>
      <c r="T127" s="20">
        <v>68842782</v>
      </c>
      <c r="U127" s="20">
        <v>0</v>
      </c>
      <c r="V127" s="20">
        <v>68842782</v>
      </c>
      <c r="W127" s="20">
        <v>0</v>
      </c>
      <c r="X127" s="20">
        <v>59122828</v>
      </c>
      <c r="Y127" s="20">
        <v>59122828</v>
      </c>
      <c r="Z127" s="20">
        <v>59122828</v>
      </c>
      <c r="AA127" s="20">
        <v>59122828</v>
      </c>
    </row>
    <row r="128" spans="1:27" ht="56.25" x14ac:dyDescent="0.25">
      <c r="A128" s="17" t="s">
        <v>78</v>
      </c>
      <c r="B128" s="18" t="s">
        <v>79</v>
      </c>
      <c r="C128" s="19" t="s">
        <v>49</v>
      </c>
      <c r="D128" s="17" t="s">
        <v>48</v>
      </c>
      <c r="E128" s="17" t="s">
        <v>167</v>
      </c>
      <c r="F128" s="17" t="s">
        <v>168</v>
      </c>
      <c r="G128" s="17" t="s">
        <v>170</v>
      </c>
      <c r="H128" s="17" t="s">
        <v>171</v>
      </c>
      <c r="I128" s="17"/>
      <c r="J128" s="17"/>
      <c r="K128" s="17"/>
      <c r="L128" s="17"/>
      <c r="M128" s="17" t="s">
        <v>27</v>
      </c>
      <c r="N128" s="17" t="s">
        <v>156</v>
      </c>
      <c r="O128" s="17" t="s">
        <v>28</v>
      </c>
      <c r="P128" s="18" t="s">
        <v>50</v>
      </c>
      <c r="Q128" s="20">
        <v>402352750</v>
      </c>
      <c r="R128" s="20">
        <v>0</v>
      </c>
      <c r="S128" s="20">
        <v>0</v>
      </c>
      <c r="T128" s="20">
        <v>402352750</v>
      </c>
      <c r="U128" s="20">
        <v>0</v>
      </c>
      <c r="V128" s="20">
        <v>322296000</v>
      </c>
      <c r="W128" s="20">
        <v>80056750</v>
      </c>
      <c r="X128" s="20">
        <v>277104532</v>
      </c>
      <c r="Y128" s="20">
        <v>11770140</v>
      </c>
      <c r="Z128" s="20">
        <v>11770140</v>
      </c>
      <c r="AA128" s="20">
        <v>11770140</v>
      </c>
    </row>
    <row r="129" spans="1:27" ht="56.25" x14ac:dyDescent="0.25">
      <c r="A129" s="17" t="s">
        <v>78</v>
      </c>
      <c r="B129" s="18" t="s">
        <v>79</v>
      </c>
      <c r="C129" s="19" t="s">
        <v>51</v>
      </c>
      <c r="D129" s="17" t="s">
        <v>48</v>
      </c>
      <c r="E129" s="17" t="s">
        <v>167</v>
      </c>
      <c r="F129" s="17" t="s">
        <v>168</v>
      </c>
      <c r="G129" s="17" t="s">
        <v>172</v>
      </c>
      <c r="H129" s="17" t="s">
        <v>52</v>
      </c>
      <c r="I129" s="17"/>
      <c r="J129" s="17"/>
      <c r="K129" s="17"/>
      <c r="L129" s="17"/>
      <c r="M129" s="17" t="s">
        <v>27</v>
      </c>
      <c r="N129" s="17" t="s">
        <v>156</v>
      </c>
      <c r="O129" s="17" t="s">
        <v>28</v>
      </c>
      <c r="P129" s="18" t="s">
        <v>53</v>
      </c>
      <c r="Q129" s="20">
        <v>2498247401</v>
      </c>
      <c r="R129" s="20">
        <v>0</v>
      </c>
      <c r="S129" s="20">
        <v>0</v>
      </c>
      <c r="T129" s="20">
        <v>2498247401</v>
      </c>
      <c r="U129" s="20">
        <v>0</v>
      </c>
      <c r="V129" s="20">
        <v>143142000</v>
      </c>
      <c r="W129" s="20">
        <v>2355105401</v>
      </c>
      <c r="X129" s="20">
        <v>132832000</v>
      </c>
      <c r="Y129" s="20">
        <v>0</v>
      </c>
      <c r="Z129" s="20">
        <v>0</v>
      </c>
      <c r="AA129" s="20">
        <v>0</v>
      </c>
    </row>
    <row r="130" spans="1:27" ht="90" x14ac:dyDescent="0.25">
      <c r="A130" s="17" t="s">
        <v>78</v>
      </c>
      <c r="B130" s="18" t="s">
        <v>79</v>
      </c>
      <c r="C130" s="19" t="s">
        <v>55</v>
      </c>
      <c r="D130" s="17" t="s">
        <v>48</v>
      </c>
      <c r="E130" s="17" t="s">
        <v>167</v>
      </c>
      <c r="F130" s="17" t="s">
        <v>168</v>
      </c>
      <c r="G130" s="17" t="s">
        <v>173</v>
      </c>
      <c r="H130" s="17" t="s">
        <v>174</v>
      </c>
      <c r="I130" s="17"/>
      <c r="J130" s="17"/>
      <c r="K130" s="17"/>
      <c r="L130" s="17"/>
      <c r="M130" s="17" t="s">
        <v>54</v>
      </c>
      <c r="N130" s="17" t="s">
        <v>163</v>
      </c>
      <c r="O130" s="17" t="s">
        <v>28</v>
      </c>
      <c r="P130" s="18" t="s">
        <v>56</v>
      </c>
      <c r="Q130" s="20">
        <v>208960888594</v>
      </c>
      <c r="R130" s="20">
        <v>155777499</v>
      </c>
      <c r="S130" s="20">
        <v>153861636</v>
      </c>
      <c r="T130" s="20">
        <v>208962804457</v>
      </c>
      <c r="U130" s="20">
        <v>0</v>
      </c>
      <c r="V130" s="20">
        <v>189349713199</v>
      </c>
      <c r="W130" s="20">
        <v>19613091258</v>
      </c>
      <c r="X130" s="20">
        <v>178268474543</v>
      </c>
      <c r="Y130" s="20">
        <v>17555651323</v>
      </c>
      <c r="Z130" s="20">
        <v>17555651323</v>
      </c>
      <c r="AA130" s="20">
        <v>17555651323</v>
      </c>
    </row>
    <row r="131" spans="1:27" ht="90" x14ac:dyDescent="0.25">
      <c r="A131" s="17" t="s">
        <v>78</v>
      </c>
      <c r="B131" s="18" t="s">
        <v>79</v>
      </c>
      <c r="C131" s="19" t="s">
        <v>55</v>
      </c>
      <c r="D131" s="17" t="s">
        <v>48</v>
      </c>
      <c r="E131" s="17" t="s">
        <v>167</v>
      </c>
      <c r="F131" s="17" t="s">
        <v>168</v>
      </c>
      <c r="G131" s="17" t="s">
        <v>173</v>
      </c>
      <c r="H131" s="17" t="s">
        <v>174</v>
      </c>
      <c r="I131" s="17"/>
      <c r="J131" s="17"/>
      <c r="K131" s="17"/>
      <c r="L131" s="17"/>
      <c r="M131" s="17" t="s">
        <v>27</v>
      </c>
      <c r="N131" s="17" t="s">
        <v>175</v>
      </c>
      <c r="O131" s="17" t="s">
        <v>28</v>
      </c>
      <c r="P131" s="18" t="s">
        <v>56</v>
      </c>
      <c r="Q131" s="20">
        <v>3134510006</v>
      </c>
      <c r="R131" s="20">
        <v>0</v>
      </c>
      <c r="S131" s="20">
        <v>0</v>
      </c>
      <c r="T131" s="20">
        <v>3134510006</v>
      </c>
      <c r="U131" s="20">
        <v>0</v>
      </c>
      <c r="V131" s="20">
        <v>2621715746</v>
      </c>
      <c r="W131" s="20">
        <v>512794260</v>
      </c>
      <c r="X131" s="20">
        <v>2589872042</v>
      </c>
      <c r="Y131" s="20">
        <v>262209616</v>
      </c>
      <c r="Z131" s="20">
        <v>262209616</v>
      </c>
      <c r="AA131" s="20">
        <v>262209616</v>
      </c>
    </row>
    <row r="132" spans="1:27" ht="90" x14ac:dyDescent="0.25">
      <c r="A132" s="17" t="s">
        <v>78</v>
      </c>
      <c r="B132" s="18" t="s">
        <v>79</v>
      </c>
      <c r="C132" s="19" t="s">
        <v>55</v>
      </c>
      <c r="D132" s="17" t="s">
        <v>48</v>
      </c>
      <c r="E132" s="17" t="s">
        <v>167</v>
      </c>
      <c r="F132" s="17" t="s">
        <v>168</v>
      </c>
      <c r="G132" s="17" t="s">
        <v>173</v>
      </c>
      <c r="H132" s="17" t="s">
        <v>174</v>
      </c>
      <c r="I132" s="17"/>
      <c r="J132" s="17"/>
      <c r="K132" s="17"/>
      <c r="L132" s="17"/>
      <c r="M132" s="17" t="s">
        <v>27</v>
      </c>
      <c r="N132" s="17" t="s">
        <v>156</v>
      </c>
      <c r="O132" s="17" t="s">
        <v>28</v>
      </c>
      <c r="P132" s="18" t="s">
        <v>56</v>
      </c>
      <c r="Q132" s="20">
        <v>58396984442</v>
      </c>
      <c r="R132" s="20">
        <v>0</v>
      </c>
      <c r="S132" s="20">
        <v>0</v>
      </c>
      <c r="T132" s="20">
        <v>58396984442</v>
      </c>
      <c r="U132" s="20">
        <v>0</v>
      </c>
      <c r="V132" s="20">
        <v>57903783531</v>
      </c>
      <c r="W132" s="20">
        <v>493200911</v>
      </c>
      <c r="X132" s="20">
        <v>57773936984</v>
      </c>
      <c r="Y132" s="20">
        <v>3813225727</v>
      </c>
      <c r="Z132" s="20">
        <v>3813225727</v>
      </c>
      <c r="AA132" s="20">
        <v>3813225727</v>
      </c>
    </row>
    <row r="133" spans="1:27" ht="56.25" x14ac:dyDescent="0.25">
      <c r="A133" s="17" t="s">
        <v>78</v>
      </c>
      <c r="B133" s="18" t="s">
        <v>79</v>
      </c>
      <c r="C133" s="19" t="s">
        <v>57</v>
      </c>
      <c r="D133" s="17" t="s">
        <v>48</v>
      </c>
      <c r="E133" s="17" t="s">
        <v>167</v>
      </c>
      <c r="F133" s="17" t="s">
        <v>168</v>
      </c>
      <c r="G133" s="17" t="s">
        <v>173</v>
      </c>
      <c r="H133" s="17" t="s">
        <v>177</v>
      </c>
      <c r="I133" s="17"/>
      <c r="J133" s="17"/>
      <c r="K133" s="17"/>
      <c r="L133" s="17"/>
      <c r="M133" s="17" t="s">
        <v>54</v>
      </c>
      <c r="N133" s="17" t="s">
        <v>163</v>
      </c>
      <c r="O133" s="17" t="s">
        <v>28</v>
      </c>
      <c r="P133" s="18" t="s">
        <v>58</v>
      </c>
      <c r="Q133" s="20">
        <v>6291980708</v>
      </c>
      <c r="R133" s="20">
        <v>0</v>
      </c>
      <c r="S133" s="20">
        <v>0</v>
      </c>
      <c r="T133" s="20">
        <v>6291980708</v>
      </c>
      <c r="U133" s="20">
        <v>0</v>
      </c>
      <c r="V133" s="20">
        <v>479415238</v>
      </c>
      <c r="W133" s="20">
        <v>5812565470</v>
      </c>
      <c r="X133" s="20">
        <v>370308936</v>
      </c>
      <c r="Y133" s="20">
        <v>14912579</v>
      </c>
      <c r="Z133" s="20">
        <v>14912579</v>
      </c>
      <c r="AA133" s="20">
        <v>14912579</v>
      </c>
    </row>
    <row r="134" spans="1:27" ht="56.25" x14ac:dyDescent="0.25">
      <c r="A134" s="17" t="s">
        <v>78</v>
      </c>
      <c r="B134" s="18" t="s">
        <v>79</v>
      </c>
      <c r="C134" s="19" t="s">
        <v>57</v>
      </c>
      <c r="D134" s="17" t="s">
        <v>48</v>
      </c>
      <c r="E134" s="17" t="s">
        <v>167</v>
      </c>
      <c r="F134" s="17" t="s">
        <v>168</v>
      </c>
      <c r="G134" s="17" t="s">
        <v>173</v>
      </c>
      <c r="H134" s="17" t="s">
        <v>177</v>
      </c>
      <c r="I134" s="17"/>
      <c r="J134" s="17"/>
      <c r="K134" s="17"/>
      <c r="L134" s="17"/>
      <c r="M134" s="17" t="s">
        <v>27</v>
      </c>
      <c r="N134" s="17" t="s">
        <v>156</v>
      </c>
      <c r="O134" s="17" t="s">
        <v>28</v>
      </c>
      <c r="P134" s="18" t="s">
        <v>58</v>
      </c>
      <c r="Q134" s="20">
        <v>24085188987</v>
      </c>
      <c r="R134" s="20">
        <v>1787845433</v>
      </c>
      <c r="S134" s="20">
        <v>218821052</v>
      </c>
      <c r="T134" s="20">
        <v>25654213368</v>
      </c>
      <c r="U134" s="20">
        <v>0</v>
      </c>
      <c r="V134" s="20">
        <v>17405637574</v>
      </c>
      <c r="W134" s="20">
        <v>8248575794</v>
      </c>
      <c r="X134" s="20">
        <v>17373793870</v>
      </c>
      <c r="Y134" s="20">
        <v>1584000504</v>
      </c>
      <c r="Z134" s="20">
        <v>1584000504</v>
      </c>
      <c r="AA134" s="20">
        <v>1584000504</v>
      </c>
    </row>
    <row r="135" spans="1:27" ht="45" x14ac:dyDescent="0.25">
      <c r="A135" s="17" t="s">
        <v>78</v>
      </c>
      <c r="B135" s="18" t="s">
        <v>79</v>
      </c>
      <c r="C135" s="19" t="s">
        <v>59</v>
      </c>
      <c r="D135" s="17" t="s">
        <v>48</v>
      </c>
      <c r="E135" s="17" t="s">
        <v>167</v>
      </c>
      <c r="F135" s="17" t="s">
        <v>168</v>
      </c>
      <c r="G135" s="17" t="s">
        <v>163</v>
      </c>
      <c r="H135" s="17" t="s">
        <v>178</v>
      </c>
      <c r="I135" s="17"/>
      <c r="J135" s="17"/>
      <c r="K135" s="17"/>
      <c r="L135" s="17"/>
      <c r="M135" s="17" t="s">
        <v>54</v>
      </c>
      <c r="N135" s="17" t="s">
        <v>179</v>
      </c>
      <c r="O135" s="17" t="s">
        <v>28</v>
      </c>
      <c r="P135" s="18" t="s">
        <v>60</v>
      </c>
      <c r="Q135" s="20">
        <v>5259387029</v>
      </c>
      <c r="R135" s="20">
        <v>0</v>
      </c>
      <c r="S135" s="20">
        <v>0</v>
      </c>
      <c r="T135" s="20">
        <v>5259387029</v>
      </c>
      <c r="U135" s="20">
        <v>0</v>
      </c>
      <c r="V135" s="20">
        <v>103308568</v>
      </c>
      <c r="W135" s="20">
        <v>5156078461</v>
      </c>
      <c r="X135" s="20">
        <v>0</v>
      </c>
      <c r="Y135" s="20">
        <v>0</v>
      </c>
      <c r="Z135" s="20">
        <v>0</v>
      </c>
      <c r="AA135" s="20">
        <v>0</v>
      </c>
    </row>
    <row r="136" spans="1:27" ht="45" x14ac:dyDescent="0.25">
      <c r="A136" s="17" t="s">
        <v>78</v>
      </c>
      <c r="B136" s="18" t="s">
        <v>79</v>
      </c>
      <c r="C136" s="19" t="s">
        <v>59</v>
      </c>
      <c r="D136" s="17" t="s">
        <v>48</v>
      </c>
      <c r="E136" s="17" t="s">
        <v>167</v>
      </c>
      <c r="F136" s="17" t="s">
        <v>168</v>
      </c>
      <c r="G136" s="17" t="s">
        <v>163</v>
      </c>
      <c r="H136" s="17" t="s">
        <v>178</v>
      </c>
      <c r="I136" s="17"/>
      <c r="J136" s="17"/>
      <c r="K136" s="17"/>
      <c r="L136" s="17"/>
      <c r="M136" s="17" t="s">
        <v>27</v>
      </c>
      <c r="N136" s="17" t="s">
        <v>176</v>
      </c>
      <c r="O136" s="17" t="s">
        <v>28</v>
      </c>
      <c r="P136" s="18" t="s">
        <v>60</v>
      </c>
      <c r="Q136" s="20">
        <v>3657552145</v>
      </c>
      <c r="R136" s="20">
        <v>172637582</v>
      </c>
      <c r="S136" s="20">
        <v>29853473</v>
      </c>
      <c r="T136" s="20">
        <v>3800336254</v>
      </c>
      <c r="U136" s="20">
        <v>0</v>
      </c>
      <c r="V136" s="20">
        <v>3686087326</v>
      </c>
      <c r="W136" s="20">
        <v>114248928</v>
      </c>
      <c r="X136" s="20">
        <v>2716080921</v>
      </c>
      <c r="Y136" s="20">
        <v>286027985</v>
      </c>
      <c r="Z136" s="20">
        <v>286027985</v>
      </c>
      <c r="AA136" s="20">
        <v>286027985</v>
      </c>
    </row>
    <row r="137" spans="1:27" ht="45" x14ac:dyDescent="0.25">
      <c r="A137" s="17" t="s">
        <v>78</v>
      </c>
      <c r="B137" s="18" t="s">
        <v>79</v>
      </c>
      <c r="C137" s="19" t="s">
        <v>59</v>
      </c>
      <c r="D137" s="17" t="s">
        <v>48</v>
      </c>
      <c r="E137" s="17" t="s">
        <v>167</v>
      </c>
      <c r="F137" s="17" t="s">
        <v>168</v>
      </c>
      <c r="G137" s="17" t="s">
        <v>163</v>
      </c>
      <c r="H137" s="17" t="s">
        <v>178</v>
      </c>
      <c r="I137" s="17"/>
      <c r="J137" s="17"/>
      <c r="K137" s="17"/>
      <c r="L137" s="17"/>
      <c r="M137" s="17" t="s">
        <v>27</v>
      </c>
      <c r="N137" s="17" t="s">
        <v>156</v>
      </c>
      <c r="O137" s="17" t="s">
        <v>28</v>
      </c>
      <c r="P137" s="18" t="s">
        <v>60</v>
      </c>
      <c r="Q137" s="20">
        <v>22567353043</v>
      </c>
      <c r="R137" s="20">
        <v>111206145</v>
      </c>
      <c r="S137" s="20">
        <v>39334920</v>
      </c>
      <c r="T137" s="20">
        <v>22639224268</v>
      </c>
      <c r="U137" s="20">
        <v>0</v>
      </c>
      <c r="V137" s="20">
        <v>16261190708</v>
      </c>
      <c r="W137" s="20">
        <v>6378033560</v>
      </c>
      <c r="X137" s="20">
        <v>15357878077</v>
      </c>
      <c r="Y137" s="20">
        <v>4187363755</v>
      </c>
      <c r="Z137" s="20">
        <v>4187363755</v>
      </c>
      <c r="AA137" s="20">
        <v>4187363755</v>
      </c>
    </row>
    <row r="138" spans="1:27" ht="56.25" x14ac:dyDescent="0.25">
      <c r="A138" s="17" t="s">
        <v>78</v>
      </c>
      <c r="B138" s="18" t="s">
        <v>79</v>
      </c>
      <c r="C138" s="19" t="s">
        <v>61</v>
      </c>
      <c r="D138" s="17" t="s">
        <v>48</v>
      </c>
      <c r="E138" s="17" t="s">
        <v>180</v>
      </c>
      <c r="F138" s="17" t="s">
        <v>168</v>
      </c>
      <c r="G138" s="17" t="s">
        <v>169</v>
      </c>
      <c r="H138" s="17" t="s">
        <v>177</v>
      </c>
      <c r="I138" s="17"/>
      <c r="J138" s="17"/>
      <c r="K138" s="17"/>
      <c r="L138" s="17"/>
      <c r="M138" s="17" t="s">
        <v>27</v>
      </c>
      <c r="N138" s="17" t="s">
        <v>156</v>
      </c>
      <c r="O138" s="17" t="s">
        <v>28</v>
      </c>
      <c r="P138" s="18" t="s">
        <v>58</v>
      </c>
      <c r="Q138" s="20">
        <v>197766148</v>
      </c>
      <c r="R138" s="20">
        <v>0</v>
      </c>
      <c r="S138" s="20">
        <v>0</v>
      </c>
      <c r="T138" s="20">
        <v>197766148</v>
      </c>
      <c r="U138" s="20">
        <v>0</v>
      </c>
      <c r="V138" s="20">
        <v>141137911</v>
      </c>
      <c r="W138" s="20">
        <v>56628237</v>
      </c>
      <c r="X138" s="20">
        <v>129720808</v>
      </c>
      <c r="Y138" s="20">
        <v>14973637</v>
      </c>
      <c r="Z138" s="20">
        <v>14973637</v>
      </c>
      <c r="AA138" s="20">
        <v>14973637</v>
      </c>
    </row>
    <row r="139" spans="1:27" ht="45" x14ac:dyDescent="0.25">
      <c r="A139" s="17" t="s">
        <v>78</v>
      </c>
      <c r="B139" s="18" t="s">
        <v>79</v>
      </c>
      <c r="C139" s="19" t="s">
        <v>183</v>
      </c>
      <c r="D139" s="17" t="s">
        <v>48</v>
      </c>
      <c r="E139" s="17" t="s">
        <v>180</v>
      </c>
      <c r="F139" s="17" t="s">
        <v>168</v>
      </c>
      <c r="G139" s="17" t="s">
        <v>170</v>
      </c>
      <c r="H139" s="17" t="s">
        <v>62</v>
      </c>
      <c r="I139" s="17"/>
      <c r="J139" s="17"/>
      <c r="K139" s="17"/>
      <c r="L139" s="17"/>
      <c r="M139" s="17" t="s">
        <v>27</v>
      </c>
      <c r="N139" s="17" t="s">
        <v>156</v>
      </c>
      <c r="O139" s="17" t="s">
        <v>28</v>
      </c>
      <c r="P139" s="18" t="s">
        <v>63</v>
      </c>
      <c r="Q139" s="20">
        <v>1211542885</v>
      </c>
      <c r="R139" s="20">
        <v>224142613</v>
      </c>
      <c r="S139" s="20">
        <v>0</v>
      </c>
      <c r="T139" s="20">
        <v>1435685498</v>
      </c>
      <c r="U139" s="20">
        <v>0</v>
      </c>
      <c r="V139" s="20">
        <v>1143577366</v>
      </c>
      <c r="W139" s="20">
        <v>292108132</v>
      </c>
      <c r="X139" s="20">
        <v>755943130</v>
      </c>
      <c r="Y139" s="20">
        <v>127240713.2</v>
      </c>
      <c r="Z139" s="20">
        <v>127240713.2</v>
      </c>
      <c r="AA139" s="20">
        <v>127240713.2</v>
      </c>
    </row>
    <row r="140" spans="1:27" ht="22.5" x14ac:dyDescent="0.25">
      <c r="A140" s="17" t="s">
        <v>80</v>
      </c>
      <c r="B140" s="18" t="s">
        <v>81</v>
      </c>
      <c r="C140" s="19" t="s">
        <v>34</v>
      </c>
      <c r="D140" s="17" t="s">
        <v>26</v>
      </c>
      <c r="E140" s="17" t="s">
        <v>157</v>
      </c>
      <c r="F140" s="17"/>
      <c r="G140" s="17"/>
      <c r="H140" s="17"/>
      <c r="I140" s="17"/>
      <c r="J140" s="17"/>
      <c r="K140" s="17"/>
      <c r="L140" s="17"/>
      <c r="M140" s="17" t="s">
        <v>27</v>
      </c>
      <c r="N140" s="17" t="s">
        <v>156</v>
      </c>
      <c r="O140" s="17" t="s">
        <v>28</v>
      </c>
      <c r="P140" s="18" t="s">
        <v>35</v>
      </c>
      <c r="Q140" s="20">
        <v>42365148</v>
      </c>
      <c r="R140" s="20">
        <v>0</v>
      </c>
      <c r="S140" s="20">
        <v>0</v>
      </c>
      <c r="T140" s="20">
        <v>42365148</v>
      </c>
      <c r="U140" s="20">
        <v>0</v>
      </c>
      <c r="V140" s="20">
        <v>27875148</v>
      </c>
      <c r="W140" s="20">
        <v>14490000</v>
      </c>
      <c r="X140" s="20">
        <v>5465883</v>
      </c>
      <c r="Y140" s="20">
        <v>2552444</v>
      </c>
      <c r="Z140" s="20">
        <v>2552444</v>
      </c>
      <c r="AA140" s="20">
        <v>2552444</v>
      </c>
    </row>
    <row r="141" spans="1:27" ht="22.5" x14ac:dyDescent="0.25">
      <c r="A141" s="17" t="s">
        <v>80</v>
      </c>
      <c r="B141" s="18" t="s">
        <v>81</v>
      </c>
      <c r="C141" s="19" t="s">
        <v>44</v>
      </c>
      <c r="D141" s="17" t="s">
        <v>26</v>
      </c>
      <c r="E141" s="17" t="s">
        <v>166</v>
      </c>
      <c r="F141" s="17" t="s">
        <v>155</v>
      </c>
      <c r="G141" s="17"/>
      <c r="H141" s="17"/>
      <c r="I141" s="17"/>
      <c r="J141" s="17"/>
      <c r="K141" s="17"/>
      <c r="L141" s="17"/>
      <c r="M141" s="17" t="s">
        <v>27</v>
      </c>
      <c r="N141" s="17" t="s">
        <v>156</v>
      </c>
      <c r="O141" s="17" t="s">
        <v>28</v>
      </c>
      <c r="P141" s="18" t="s">
        <v>45</v>
      </c>
      <c r="Q141" s="20">
        <v>118684452</v>
      </c>
      <c r="R141" s="20">
        <v>12441160</v>
      </c>
      <c r="S141" s="20">
        <v>0</v>
      </c>
      <c r="T141" s="20">
        <v>131125612</v>
      </c>
      <c r="U141" s="20">
        <v>0</v>
      </c>
      <c r="V141" s="20">
        <v>131125612</v>
      </c>
      <c r="W141" s="20">
        <v>0</v>
      </c>
      <c r="X141" s="20">
        <v>124804271.64</v>
      </c>
      <c r="Y141" s="20">
        <v>68310621.640000001</v>
      </c>
      <c r="Z141" s="20">
        <v>68310621.640000001</v>
      </c>
      <c r="AA141" s="20">
        <v>68310621.640000001</v>
      </c>
    </row>
    <row r="142" spans="1:27" ht="56.25" x14ac:dyDescent="0.25">
      <c r="A142" s="17" t="s">
        <v>80</v>
      </c>
      <c r="B142" s="18" t="s">
        <v>81</v>
      </c>
      <c r="C142" s="19" t="s">
        <v>49</v>
      </c>
      <c r="D142" s="17" t="s">
        <v>48</v>
      </c>
      <c r="E142" s="17" t="s">
        <v>167</v>
      </c>
      <c r="F142" s="17" t="s">
        <v>168</v>
      </c>
      <c r="G142" s="17" t="s">
        <v>170</v>
      </c>
      <c r="H142" s="17" t="s">
        <v>171</v>
      </c>
      <c r="I142" s="17"/>
      <c r="J142" s="17"/>
      <c r="K142" s="17"/>
      <c r="L142" s="17"/>
      <c r="M142" s="17" t="s">
        <v>27</v>
      </c>
      <c r="N142" s="17" t="s">
        <v>156</v>
      </c>
      <c r="O142" s="17" t="s">
        <v>28</v>
      </c>
      <c r="P142" s="18" t="s">
        <v>50</v>
      </c>
      <c r="Q142" s="20">
        <v>304961750</v>
      </c>
      <c r="R142" s="20">
        <v>6000</v>
      </c>
      <c r="S142" s="20">
        <v>0</v>
      </c>
      <c r="T142" s="20">
        <v>304967750</v>
      </c>
      <c r="U142" s="20">
        <v>0</v>
      </c>
      <c r="V142" s="20">
        <v>173842750</v>
      </c>
      <c r="W142" s="20">
        <v>131125000</v>
      </c>
      <c r="X142" s="20">
        <v>148762607</v>
      </c>
      <c r="Y142" s="20">
        <v>12238821</v>
      </c>
      <c r="Z142" s="20">
        <v>12238821</v>
      </c>
      <c r="AA142" s="20">
        <v>12238821</v>
      </c>
    </row>
    <row r="143" spans="1:27" ht="56.25" x14ac:dyDescent="0.25">
      <c r="A143" s="17" t="s">
        <v>80</v>
      </c>
      <c r="B143" s="18" t="s">
        <v>81</v>
      </c>
      <c r="C143" s="19" t="s">
        <v>51</v>
      </c>
      <c r="D143" s="17" t="s">
        <v>48</v>
      </c>
      <c r="E143" s="17" t="s">
        <v>167</v>
      </c>
      <c r="F143" s="17" t="s">
        <v>168</v>
      </c>
      <c r="G143" s="17" t="s">
        <v>172</v>
      </c>
      <c r="H143" s="17" t="s">
        <v>52</v>
      </c>
      <c r="I143" s="17"/>
      <c r="J143" s="17"/>
      <c r="K143" s="17"/>
      <c r="L143" s="17"/>
      <c r="M143" s="17" t="s">
        <v>27</v>
      </c>
      <c r="N143" s="17" t="s">
        <v>156</v>
      </c>
      <c r="O143" s="17" t="s">
        <v>28</v>
      </c>
      <c r="P143" s="18" t="s">
        <v>53</v>
      </c>
      <c r="Q143" s="20">
        <v>8130783681</v>
      </c>
      <c r="R143" s="20">
        <v>0</v>
      </c>
      <c r="S143" s="20">
        <v>0</v>
      </c>
      <c r="T143" s="20">
        <v>8130783681</v>
      </c>
      <c r="U143" s="20">
        <v>0</v>
      </c>
      <c r="V143" s="20">
        <v>483730973</v>
      </c>
      <c r="W143" s="20">
        <v>7647052708</v>
      </c>
      <c r="X143" s="20">
        <v>466920869</v>
      </c>
      <c r="Y143" s="20">
        <v>609896</v>
      </c>
      <c r="Z143" s="20">
        <v>609896</v>
      </c>
      <c r="AA143" s="20">
        <v>609896</v>
      </c>
    </row>
    <row r="144" spans="1:27" ht="90" x14ac:dyDescent="0.25">
      <c r="A144" s="17" t="s">
        <v>80</v>
      </c>
      <c r="B144" s="18" t="s">
        <v>81</v>
      </c>
      <c r="C144" s="19" t="s">
        <v>55</v>
      </c>
      <c r="D144" s="17" t="s">
        <v>48</v>
      </c>
      <c r="E144" s="17" t="s">
        <v>167</v>
      </c>
      <c r="F144" s="17" t="s">
        <v>168</v>
      </c>
      <c r="G144" s="17" t="s">
        <v>173</v>
      </c>
      <c r="H144" s="17" t="s">
        <v>174</v>
      </c>
      <c r="I144" s="17"/>
      <c r="J144" s="17"/>
      <c r="K144" s="17"/>
      <c r="L144" s="17"/>
      <c r="M144" s="17" t="s">
        <v>54</v>
      </c>
      <c r="N144" s="17" t="s">
        <v>163</v>
      </c>
      <c r="O144" s="17" t="s">
        <v>28</v>
      </c>
      <c r="P144" s="18" t="s">
        <v>56</v>
      </c>
      <c r="Q144" s="20">
        <v>251421631486</v>
      </c>
      <c r="R144" s="20">
        <v>6697533155</v>
      </c>
      <c r="S144" s="20">
        <v>174719253</v>
      </c>
      <c r="T144" s="20">
        <v>257944445388</v>
      </c>
      <c r="U144" s="20">
        <v>0</v>
      </c>
      <c r="V144" s="20">
        <v>244271971517</v>
      </c>
      <c r="W144" s="20">
        <v>13672473871</v>
      </c>
      <c r="X144" s="20">
        <v>225876975988</v>
      </c>
      <c r="Y144" s="20">
        <v>16036000626</v>
      </c>
      <c r="Z144" s="20">
        <v>16036000626</v>
      </c>
      <c r="AA144" s="20">
        <v>16036000626</v>
      </c>
    </row>
    <row r="145" spans="1:27" ht="90" x14ac:dyDescent="0.25">
      <c r="A145" s="17" t="s">
        <v>80</v>
      </c>
      <c r="B145" s="18" t="s">
        <v>81</v>
      </c>
      <c r="C145" s="19" t="s">
        <v>55</v>
      </c>
      <c r="D145" s="17" t="s">
        <v>48</v>
      </c>
      <c r="E145" s="17" t="s">
        <v>167</v>
      </c>
      <c r="F145" s="17" t="s">
        <v>168</v>
      </c>
      <c r="G145" s="17" t="s">
        <v>173</v>
      </c>
      <c r="H145" s="17" t="s">
        <v>174</v>
      </c>
      <c r="I145" s="17"/>
      <c r="J145" s="17"/>
      <c r="K145" s="17"/>
      <c r="L145" s="17"/>
      <c r="M145" s="17" t="s">
        <v>27</v>
      </c>
      <c r="N145" s="17" t="s">
        <v>175</v>
      </c>
      <c r="O145" s="17" t="s">
        <v>28</v>
      </c>
      <c r="P145" s="18" t="s">
        <v>56</v>
      </c>
      <c r="Q145" s="20">
        <v>1684445912</v>
      </c>
      <c r="R145" s="20">
        <v>0</v>
      </c>
      <c r="S145" s="20">
        <v>0</v>
      </c>
      <c r="T145" s="20">
        <v>1684445912</v>
      </c>
      <c r="U145" s="20">
        <v>0</v>
      </c>
      <c r="V145" s="20">
        <v>1151401401</v>
      </c>
      <c r="W145" s="20">
        <v>533044511</v>
      </c>
      <c r="X145" s="20">
        <v>905212697</v>
      </c>
      <c r="Y145" s="20">
        <v>46946615</v>
      </c>
      <c r="Z145" s="20">
        <v>46946615</v>
      </c>
      <c r="AA145" s="20">
        <v>46946615</v>
      </c>
    </row>
    <row r="146" spans="1:27" ht="90" x14ac:dyDescent="0.25">
      <c r="A146" s="17" t="s">
        <v>80</v>
      </c>
      <c r="B146" s="18" t="s">
        <v>81</v>
      </c>
      <c r="C146" s="19" t="s">
        <v>55</v>
      </c>
      <c r="D146" s="17" t="s">
        <v>48</v>
      </c>
      <c r="E146" s="17" t="s">
        <v>167</v>
      </c>
      <c r="F146" s="17" t="s">
        <v>168</v>
      </c>
      <c r="G146" s="17" t="s">
        <v>173</v>
      </c>
      <c r="H146" s="17" t="s">
        <v>174</v>
      </c>
      <c r="I146" s="17"/>
      <c r="J146" s="17"/>
      <c r="K146" s="17"/>
      <c r="L146" s="17"/>
      <c r="M146" s="17" t="s">
        <v>27</v>
      </c>
      <c r="N146" s="17" t="s">
        <v>156</v>
      </c>
      <c r="O146" s="17" t="s">
        <v>28</v>
      </c>
      <c r="P146" s="18" t="s">
        <v>56</v>
      </c>
      <c r="Q146" s="20">
        <v>5168913602</v>
      </c>
      <c r="R146" s="20">
        <v>0</v>
      </c>
      <c r="S146" s="20">
        <v>0</v>
      </c>
      <c r="T146" s="20">
        <v>5168913602</v>
      </c>
      <c r="U146" s="20">
        <v>0</v>
      </c>
      <c r="V146" s="20">
        <v>3766150419</v>
      </c>
      <c r="W146" s="20">
        <v>1402763183</v>
      </c>
      <c r="X146" s="20">
        <v>563054061</v>
      </c>
      <c r="Y146" s="20">
        <v>0</v>
      </c>
      <c r="Z146" s="20">
        <v>0</v>
      </c>
      <c r="AA146" s="20">
        <v>0</v>
      </c>
    </row>
    <row r="147" spans="1:27" ht="56.25" x14ac:dyDescent="0.25">
      <c r="A147" s="17" t="s">
        <v>80</v>
      </c>
      <c r="B147" s="18" t="s">
        <v>81</v>
      </c>
      <c r="C147" s="19" t="s">
        <v>57</v>
      </c>
      <c r="D147" s="17" t="s">
        <v>48</v>
      </c>
      <c r="E147" s="17" t="s">
        <v>167</v>
      </c>
      <c r="F147" s="17" t="s">
        <v>168</v>
      </c>
      <c r="G147" s="17" t="s">
        <v>173</v>
      </c>
      <c r="H147" s="17" t="s">
        <v>177</v>
      </c>
      <c r="I147" s="17"/>
      <c r="J147" s="17"/>
      <c r="K147" s="17"/>
      <c r="L147" s="17"/>
      <c r="M147" s="17" t="s">
        <v>54</v>
      </c>
      <c r="N147" s="17" t="s">
        <v>163</v>
      </c>
      <c r="O147" s="17" t="s">
        <v>28</v>
      </c>
      <c r="P147" s="18" t="s">
        <v>58</v>
      </c>
      <c r="Q147" s="20">
        <v>4017973401</v>
      </c>
      <c r="R147" s="20">
        <v>0</v>
      </c>
      <c r="S147" s="20">
        <v>0</v>
      </c>
      <c r="T147" s="20">
        <v>4017973401</v>
      </c>
      <c r="U147" s="20">
        <v>0</v>
      </c>
      <c r="V147" s="20">
        <v>382786126</v>
      </c>
      <c r="W147" s="20">
        <v>3635187275</v>
      </c>
      <c r="X147" s="20">
        <v>353710344</v>
      </c>
      <c r="Y147" s="20">
        <v>6422302</v>
      </c>
      <c r="Z147" s="20">
        <v>6422302</v>
      </c>
      <c r="AA147" s="20">
        <v>6422302</v>
      </c>
    </row>
    <row r="148" spans="1:27" ht="56.25" x14ac:dyDescent="0.25">
      <c r="A148" s="17" t="s">
        <v>80</v>
      </c>
      <c r="B148" s="18" t="s">
        <v>81</v>
      </c>
      <c r="C148" s="19" t="s">
        <v>57</v>
      </c>
      <c r="D148" s="17" t="s">
        <v>48</v>
      </c>
      <c r="E148" s="17" t="s">
        <v>167</v>
      </c>
      <c r="F148" s="17" t="s">
        <v>168</v>
      </c>
      <c r="G148" s="17" t="s">
        <v>173</v>
      </c>
      <c r="H148" s="17" t="s">
        <v>177</v>
      </c>
      <c r="I148" s="17"/>
      <c r="J148" s="17"/>
      <c r="K148" s="17"/>
      <c r="L148" s="17"/>
      <c r="M148" s="17" t="s">
        <v>27</v>
      </c>
      <c r="N148" s="17" t="s">
        <v>156</v>
      </c>
      <c r="O148" s="17" t="s">
        <v>28</v>
      </c>
      <c r="P148" s="18" t="s">
        <v>58</v>
      </c>
      <c r="Q148" s="20">
        <v>8009211127</v>
      </c>
      <c r="R148" s="20">
        <v>0</v>
      </c>
      <c r="S148" s="20">
        <v>129961150</v>
      </c>
      <c r="T148" s="20">
        <v>7879249977</v>
      </c>
      <c r="U148" s="20">
        <v>0</v>
      </c>
      <c r="V148" s="20">
        <v>3802539101</v>
      </c>
      <c r="W148" s="20">
        <v>4076710876</v>
      </c>
      <c r="X148" s="20">
        <v>335657373</v>
      </c>
      <c r="Y148" s="20">
        <v>0</v>
      </c>
      <c r="Z148" s="20">
        <v>0</v>
      </c>
      <c r="AA148" s="20">
        <v>0</v>
      </c>
    </row>
    <row r="149" spans="1:27" ht="45" x14ac:dyDescent="0.25">
      <c r="A149" s="17" t="s">
        <v>80</v>
      </c>
      <c r="B149" s="18" t="s">
        <v>81</v>
      </c>
      <c r="C149" s="19" t="s">
        <v>59</v>
      </c>
      <c r="D149" s="17" t="s">
        <v>48</v>
      </c>
      <c r="E149" s="17" t="s">
        <v>167</v>
      </c>
      <c r="F149" s="17" t="s">
        <v>168</v>
      </c>
      <c r="G149" s="17" t="s">
        <v>163</v>
      </c>
      <c r="H149" s="17" t="s">
        <v>178</v>
      </c>
      <c r="I149" s="17"/>
      <c r="J149" s="17"/>
      <c r="K149" s="17"/>
      <c r="L149" s="17"/>
      <c r="M149" s="17" t="s">
        <v>54</v>
      </c>
      <c r="N149" s="17" t="s">
        <v>179</v>
      </c>
      <c r="O149" s="17" t="s">
        <v>28</v>
      </c>
      <c r="P149" s="18" t="s">
        <v>60</v>
      </c>
      <c r="Q149" s="20">
        <v>1407447730</v>
      </c>
      <c r="R149" s="20">
        <v>0</v>
      </c>
      <c r="S149" s="20">
        <v>0</v>
      </c>
      <c r="T149" s="20">
        <v>1407447730</v>
      </c>
      <c r="U149" s="20">
        <v>0</v>
      </c>
      <c r="V149" s="20">
        <v>12678632</v>
      </c>
      <c r="W149" s="20">
        <v>1394769098</v>
      </c>
      <c r="X149" s="20">
        <v>0</v>
      </c>
      <c r="Y149" s="20">
        <v>0</v>
      </c>
      <c r="Z149" s="20">
        <v>0</v>
      </c>
      <c r="AA149" s="20">
        <v>0</v>
      </c>
    </row>
    <row r="150" spans="1:27" ht="45" x14ac:dyDescent="0.25">
      <c r="A150" s="17" t="s">
        <v>80</v>
      </c>
      <c r="B150" s="18" t="s">
        <v>81</v>
      </c>
      <c r="C150" s="19" t="s">
        <v>59</v>
      </c>
      <c r="D150" s="17" t="s">
        <v>48</v>
      </c>
      <c r="E150" s="17" t="s">
        <v>167</v>
      </c>
      <c r="F150" s="17" t="s">
        <v>168</v>
      </c>
      <c r="G150" s="17" t="s">
        <v>163</v>
      </c>
      <c r="H150" s="17" t="s">
        <v>178</v>
      </c>
      <c r="I150" s="17"/>
      <c r="J150" s="17"/>
      <c r="K150" s="17"/>
      <c r="L150" s="17"/>
      <c r="M150" s="17" t="s">
        <v>27</v>
      </c>
      <c r="N150" s="17" t="s">
        <v>176</v>
      </c>
      <c r="O150" s="17" t="s">
        <v>28</v>
      </c>
      <c r="P150" s="18" t="s">
        <v>60</v>
      </c>
      <c r="Q150" s="20">
        <v>3236964989</v>
      </c>
      <c r="R150" s="20">
        <v>381416045</v>
      </c>
      <c r="S150" s="20">
        <v>0</v>
      </c>
      <c r="T150" s="20">
        <v>3618381034</v>
      </c>
      <c r="U150" s="20">
        <v>0</v>
      </c>
      <c r="V150" s="20">
        <v>2917288818</v>
      </c>
      <c r="W150" s="20">
        <v>701092216</v>
      </c>
      <c r="X150" s="20">
        <v>2282136484</v>
      </c>
      <c r="Y150" s="20">
        <v>150523349</v>
      </c>
      <c r="Z150" s="20">
        <v>150523349</v>
      </c>
      <c r="AA150" s="20">
        <v>150523349</v>
      </c>
    </row>
    <row r="151" spans="1:27" ht="45" x14ac:dyDescent="0.25">
      <c r="A151" s="17" t="s">
        <v>80</v>
      </c>
      <c r="B151" s="18" t="s">
        <v>81</v>
      </c>
      <c r="C151" s="19" t="s">
        <v>59</v>
      </c>
      <c r="D151" s="17" t="s">
        <v>48</v>
      </c>
      <c r="E151" s="17" t="s">
        <v>167</v>
      </c>
      <c r="F151" s="17" t="s">
        <v>168</v>
      </c>
      <c r="G151" s="17" t="s">
        <v>163</v>
      </c>
      <c r="H151" s="17" t="s">
        <v>178</v>
      </c>
      <c r="I151" s="17"/>
      <c r="J151" s="17"/>
      <c r="K151" s="17"/>
      <c r="L151" s="17"/>
      <c r="M151" s="17" t="s">
        <v>27</v>
      </c>
      <c r="N151" s="17" t="s">
        <v>156</v>
      </c>
      <c r="O151" s="17" t="s">
        <v>28</v>
      </c>
      <c r="P151" s="18" t="s">
        <v>60</v>
      </c>
      <c r="Q151" s="20">
        <v>18956085197</v>
      </c>
      <c r="R151" s="20">
        <v>60037263</v>
      </c>
      <c r="S151" s="20">
        <v>239754224</v>
      </c>
      <c r="T151" s="20">
        <v>18776368236</v>
      </c>
      <c r="U151" s="20">
        <v>0</v>
      </c>
      <c r="V151" s="20">
        <v>13652520990</v>
      </c>
      <c r="W151" s="20">
        <v>5123847246</v>
      </c>
      <c r="X151" s="20">
        <v>11766078678</v>
      </c>
      <c r="Y151" s="20">
        <v>2000725160</v>
      </c>
      <c r="Z151" s="20">
        <v>2000725160</v>
      </c>
      <c r="AA151" s="20">
        <v>2000725160</v>
      </c>
    </row>
    <row r="152" spans="1:27" ht="56.25" x14ac:dyDescent="0.25">
      <c r="A152" s="17" t="s">
        <v>80</v>
      </c>
      <c r="B152" s="18" t="s">
        <v>81</v>
      </c>
      <c r="C152" s="19" t="s">
        <v>61</v>
      </c>
      <c r="D152" s="17" t="s">
        <v>48</v>
      </c>
      <c r="E152" s="17" t="s">
        <v>180</v>
      </c>
      <c r="F152" s="17" t="s">
        <v>168</v>
      </c>
      <c r="G152" s="17" t="s">
        <v>169</v>
      </c>
      <c r="H152" s="17" t="s">
        <v>177</v>
      </c>
      <c r="I152" s="17"/>
      <c r="J152" s="17"/>
      <c r="K152" s="17"/>
      <c r="L152" s="17"/>
      <c r="M152" s="17" t="s">
        <v>27</v>
      </c>
      <c r="N152" s="17" t="s">
        <v>156</v>
      </c>
      <c r="O152" s="17" t="s">
        <v>28</v>
      </c>
      <c r="P152" s="18" t="s">
        <v>58</v>
      </c>
      <c r="Q152" s="20">
        <v>66028069</v>
      </c>
      <c r="R152" s="20">
        <v>0</v>
      </c>
      <c r="S152" s="20">
        <v>0</v>
      </c>
      <c r="T152" s="20">
        <v>66028069</v>
      </c>
      <c r="U152" s="20">
        <v>0</v>
      </c>
      <c r="V152" s="20">
        <v>41797021</v>
      </c>
      <c r="W152" s="20">
        <v>24231048</v>
      </c>
      <c r="X152" s="20">
        <v>41797021</v>
      </c>
      <c r="Y152" s="20">
        <v>4044873</v>
      </c>
      <c r="Z152" s="20">
        <v>4044873</v>
      </c>
      <c r="AA152" s="20">
        <v>4044873</v>
      </c>
    </row>
    <row r="153" spans="1:27" ht="45" x14ac:dyDescent="0.25">
      <c r="A153" s="17" t="s">
        <v>80</v>
      </c>
      <c r="B153" s="18" t="s">
        <v>81</v>
      </c>
      <c r="C153" s="19" t="s">
        <v>183</v>
      </c>
      <c r="D153" s="17" t="s">
        <v>48</v>
      </c>
      <c r="E153" s="17" t="s">
        <v>180</v>
      </c>
      <c r="F153" s="17" t="s">
        <v>168</v>
      </c>
      <c r="G153" s="17" t="s">
        <v>170</v>
      </c>
      <c r="H153" s="17" t="s">
        <v>62</v>
      </c>
      <c r="I153" s="17"/>
      <c r="J153" s="17"/>
      <c r="K153" s="17"/>
      <c r="L153" s="17"/>
      <c r="M153" s="17" t="s">
        <v>27</v>
      </c>
      <c r="N153" s="17" t="s">
        <v>156</v>
      </c>
      <c r="O153" s="17" t="s">
        <v>28</v>
      </c>
      <c r="P153" s="18" t="s">
        <v>63</v>
      </c>
      <c r="Q153" s="20">
        <v>1096745605</v>
      </c>
      <c r="R153" s="20">
        <v>481324823</v>
      </c>
      <c r="S153" s="20">
        <v>0</v>
      </c>
      <c r="T153" s="20">
        <v>1578070428</v>
      </c>
      <c r="U153" s="20">
        <v>0</v>
      </c>
      <c r="V153" s="20">
        <v>1410825903</v>
      </c>
      <c r="W153" s="20">
        <v>167244525</v>
      </c>
      <c r="X153" s="20">
        <v>1226136467</v>
      </c>
      <c r="Y153" s="20">
        <v>161057460.00999999</v>
      </c>
      <c r="Z153" s="20">
        <v>161057460.00999999</v>
      </c>
      <c r="AA153" s="20">
        <v>161057460.00999999</v>
      </c>
    </row>
    <row r="154" spans="1:27" ht="22.5" x14ac:dyDescent="0.25">
      <c r="A154" s="17" t="s">
        <v>82</v>
      </c>
      <c r="B154" s="18" t="s">
        <v>83</v>
      </c>
      <c r="C154" s="19" t="s">
        <v>34</v>
      </c>
      <c r="D154" s="17" t="s">
        <v>26</v>
      </c>
      <c r="E154" s="17" t="s">
        <v>157</v>
      </c>
      <c r="F154" s="17"/>
      <c r="G154" s="17"/>
      <c r="H154" s="17"/>
      <c r="I154" s="17"/>
      <c r="J154" s="17"/>
      <c r="K154" s="17"/>
      <c r="L154" s="17"/>
      <c r="M154" s="17" t="s">
        <v>27</v>
      </c>
      <c r="N154" s="17" t="s">
        <v>156</v>
      </c>
      <c r="O154" s="17" t="s">
        <v>28</v>
      </c>
      <c r="P154" s="18" t="s">
        <v>35</v>
      </c>
      <c r="Q154" s="20">
        <v>46840153</v>
      </c>
      <c r="R154" s="20">
        <v>6595232</v>
      </c>
      <c r="S154" s="20">
        <v>0</v>
      </c>
      <c r="T154" s="20">
        <v>53435385</v>
      </c>
      <c r="U154" s="20">
        <v>0</v>
      </c>
      <c r="V154" s="20">
        <v>53435385</v>
      </c>
      <c r="W154" s="20">
        <v>0</v>
      </c>
      <c r="X154" s="20">
        <v>2019858</v>
      </c>
      <c r="Y154" s="20">
        <v>344567</v>
      </c>
      <c r="Z154" s="20">
        <v>344567</v>
      </c>
      <c r="AA154" s="20">
        <v>344567</v>
      </c>
    </row>
    <row r="155" spans="1:27" ht="22.5" x14ac:dyDescent="0.25">
      <c r="A155" s="17" t="s">
        <v>82</v>
      </c>
      <c r="B155" s="18" t="s">
        <v>83</v>
      </c>
      <c r="C155" s="19" t="s">
        <v>44</v>
      </c>
      <c r="D155" s="17" t="s">
        <v>26</v>
      </c>
      <c r="E155" s="17" t="s">
        <v>166</v>
      </c>
      <c r="F155" s="17" t="s">
        <v>155</v>
      </c>
      <c r="G155" s="17"/>
      <c r="H155" s="17"/>
      <c r="I155" s="17"/>
      <c r="J155" s="17"/>
      <c r="K155" s="17"/>
      <c r="L155" s="17"/>
      <c r="M155" s="17" t="s">
        <v>27</v>
      </c>
      <c r="N155" s="17" t="s">
        <v>156</v>
      </c>
      <c r="O155" s="17" t="s">
        <v>28</v>
      </c>
      <c r="P155" s="18" t="s">
        <v>45</v>
      </c>
      <c r="Q155" s="20">
        <v>62949584</v>
      </c>
      <c r="R155" s="20">
        <v>0</v>
      </c>
      <c r="S155" s="20">
        <v>0</v>
      </c>
      <c r="T155" s="20">
        <v>62949584</v>
      </c>
      <c r="U155" s="20">
        <v>0</v>
      </c>
      <c r="V155" s="20">
        <v>62949584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</row>
    <row r="156" spans="1:27" ht="56.25" x14ac:dyDescent="0.25">
      <c r="A156" s="17" t="s">
        <v>82</v>
      </c>
      <c r="B156" s="18" t="s">
        <v>83</v>
      </c>
      <c r="C156" s="19" t="s">
        <v>49</v>
      </c>
      <c r="D156" s="17" t="s">
        <v>48</v>
      </c>
      <c r="E156" s="17" t="s">
        <v>167</v>
      </c>
      <c r="F156" s="17" t="s">
        <v>168</v>
      </c>
      <c r="G156" s="17" t="s">
        <v>170</v>
      </c>
      <c r="H156" s="17" t="s">
        <v>171</v>
      </c>
      <c r="I156" s="17"/>
      <c r="J156" s="17"/>
      <c r="K156" s="17"/>
      <c r="L156" s="17"/>
      <c r="M156" s="17" t="s">
        <v>27</v>
      </c>
      <c r="N156" s="17" t="s">
        <v>156</v>
      </c>
      <c r="O156" s="17" t="s">
        <v>28</v>
      </c>
      <c r="P156" s="18" t="s">
        <v>50</v>
      </c>
      <c r="Q156" s="20">
        <v>374564000</v>
      </c>
      <c r="R156" s="20">
        <v>0</v>
      </c>
      <c r="S156" s="20">
        <v>0</v>
      </c>
      <c r="T156" s="20">
        <v>374564000</v>
      </c>
      <c r="U156" s="20">
        <v>0</v>
      </c>
      <c r="V156" s="20">
        <v>156616000</v>
      </c>
      <c r="W156" s="20">
        <v>217948000</v>
      </c>
      <c r="X156" s="20">
        <v>134690267</v>
      </c>
      <c r="Y156" s="20">
        <v>293055</v>
      </c>
      <c r="Z156" s="20">
        <v>293055</v>
      </c>
      <c r="AA156" s="20">
        <v>293055</v>
      </c>
    </row>
    <row r="157" spans="1:27" ht="56.25" x14ac:dyDescent="0.25">
      <c r="A157" s="17" t="s">
        <v>82</v>
      </c>
      <c r="B157" s="18" t="s">
        <v>83</v>
      </c>
      <c r="C157" s="19" t="s">
        <v>51</v>
      </c>
      <c r="D157" s="17" t="s">
        <v>48</v>
      </c>
      <c r="E157" s="17" t="s">
        <v>167</v>
      </c>
      <c r="F157" s="17" t="s">
        <v>168</v>
      </c>
      <c r="G157" s="17" t="s">
        <v>172</v>
      </c>
      <c r="H157" s="17" t="s">
        <v>52</v>
      </c>
      <c r="I157" s="17"/>
      <c r="J157" s="17"/>
      <c r="K157" s="17"/>
      <c r="L157" s="17"/>
      <c r="M157" s="17" t="s">
        <v>27</v>
      </c>
      <c r="N157" s="17" t="s">
        <v>156</v>
      </c>
      <c r="O157" s="17" t="s">
        <v>28</v>
      </c>
      <c r="P157" s="18" t="s">
        <v>53</v>
      </c>
      <c r="Q157" s="20">
        <v>3427181938</v>
      </c>
      <c r="R157" s="20">
        <v>0</v>
      </c>
      <c r="S157" s="20">
        <v>0</v>
      </c>
      <c r="T157" s="20">
        <v>3427181938</v>
      </c>
      <c r="U157" s="20">
        <v>0</v>
      </c>
      <c r="V157" s="20">
        <v>468172085</v>
      </c>
      <c r="W157" s="20">
        <v>2959009853</v>
      </c>
      <c r="X157" s="20">
        <v>464302085</v>
      </c>
      <c r="Y157" s="20">
        <v>0</v>
      </c>
      <c r="Z157" s="20">
        <v>0</v>
      </c>
      <c r="AA157" s="20">
        <v>0</v>
      </c>
    </row>
    <row r="158" spans="1:27" ht="90" x14ac:dyDescent="0.25">
      <c r="A158" s="17" t="s">
        <v>82</v>
      </c>
      <c r="B158" s="18" t="s">
        <v>83</v>
      </c>
      <c r="C158" s="19" t="s">
        <v>55</v>
      </c>
      <c r="D158" s="17" t="s">
        <v>48</v>
      </c>
      <c r="E158" s="17" t="s">
        <v>167</v>
      </c>
      <c r="F158" s="17" t="s">
        <v>168</v>
      </c>
      <c r="G158" s="17" t="s">
        <v>173</v>
      </c>
      <c r="H158" s="17" t="s">
        <v>174</v>
      </c>
      <c r="I158" s="17"/>
      <c r="J158" s="17"/>
      <c r="K158" s="17"/>
      <c r="L158" s="17"/>
      <c r="M158" s="17" t="s">
        <v>54</v>
      </c>
      <c r="N158" s="17" t="s">
        <v>163</v>
      </c>
      <c r="O158" s="17" t="s">
        <v>28</v>
      </c>
      <c r="P158" s="18" t="s">
        <v>56</v>
      </c>
      <c r="Q158" s="20">
        <v>379938904295</v>
      </c>
      <c r="R158" s="20">
        <v>22136798</v>
      </c>
      <c r="S158" s="20">
        <v>23852548</v>
      </c>
      <c r="T158" s="20">
        <v>379937188545</v>
      </c>
      <c r="U158" s="20">
        <v>0</v>
      </c>
      <c r="V158" s="20">
        <v>361961278333</v>
      </c>
      <c r="W158" s="20">
        <v>17975910212</v>
      </c>
      <c r="X158" s="20">
        <v>312191488479</v>
      </c>
      <c r="Y158" s="20">
        <v>32667281282</v>
      </c>
      <c r="Z158" s="20">
        <v>32667281282</v>
      </c>
      <c r="AA158" s="20">
        <v>32667281282</v>
      </c>
    </row>
    <row r="159" spans="1:27" ht="90" x14ac:dyDescent="0.25">
      <c r="A159" s="17" t="s">
        <v>82</v>
      </c>
      <c r="B159" s="18" t="s">
        <v>83</v>
      </c>
      <c r="C159" s="19" t="s">
        <v>55</v>
      </c>
      <c r="D159" s="17" t="s">
        <v>48</v>
      </c>
      <c r="E159" s="17" t="s">
        <v>167</v>
      </c>
      <c r="F159" s="17" t="s">
        <v>168</v>
      </c>
      <c r="G159" s="17" t="s">
        <v>173</v>
      </c>
      <c r="H159" s="17" t="s">
        <v>174</v>
      </c>
      <c r="I159" s="17"/>
      <c r="J159" s="17"/>
      <c r="K159" s="17"/>
      <c r="L159" s="17"/>
      <c r="M159" s="17" t="s">
        <v>27</v>
      </c>
      <c r="N159" s="17" t="s">
        <v>175</v>
      </c>
      <c r="O159" s="17" t="s">
        <v>28</v>
      </c>
      <c r="P159" s="18" t="s">
        <v>56</v>
      </c>
      <c r="Q159" s="20">
        <v>2341222277</v>
      </c>
      <c r="R159" s="20">
        <v>0</v>
      </c>
      <c r="S159" s="20">
        <v>0</v>
      </c>
      <c r="T159" s="20">
        <v>2341222277</v>
      </c>
      <c r="U159" s="20">
        <v>0</v>
      </c>
      <c r="V159" s="20">
        <v>1612151645</v>
      </c>
      <c r="W159" s="20">
        <v>729070632</v>
      </c>
      <c r="X159" s="20">
        <v>1416640492</v>
      </c>
      <c r="Y159" s="20">
        <v>89970690</v>
      </c>
      <c r="Z159" s="20">
        <v>89970690</v>
      </c>
      <c r="AA159" s="20">
        <v>89970690</v>
      </c>
    </row>
    <row r="160" spans="1:27" ht="90" x14ac:dyDescent="0.25">
      <c r="A160" s="17" t="s">
        <v>82</v>
      </c>
      <c r="B160" s="18" t="s">
        <v>83</v>
      </c>
      <c r="C160" s="19" t="s">
        <v>55</v>
      </c>
      <c r="D160" s="17" t="s">
        <v>48</v>
      </c>
      <c r="E160" s="17" t="s">
        <v>167</v>
      </c>
      <c r="F160" s="17" t="s">
        <v>168</v>
      </c>
      <c r="G160" s="17" t="s">
        <v>173</v>
      </c>
      <c r="H160" s="17" t="s">
        <v>174</v>
      </c>
      <c r="I160" s="17"/>
      <c r="J160" s="17"/>
      <c r="K160" s="17"/>
      <c r="L160" s="17"/>
      <c r="M160" s="17" t="s">
        <v>27</v>
      </c>
      <c r="N160" s="17" t="s">
        <v>156</v>
      </c>
      <c r="O160" s="17" t="s">
        <v>28</v>
      </c>
      <c r="P160" s="18" t="s">
        <v>56</v>
      </c>
      <c r="Q160" s="20">
        <v>869991962</v>
      </c>
      <c r="R160" s="20">
        <v>0</v>
      </c>
      <c r="S160" s="20">
        <v>0</v>
      </c>
      <c r="T160" s="20">
        <v>869991962</v>
      </c>
      <c r="U160" s="20">
        <v>0</v>
      </c>
      <c r="V160" s="20">
        <v>616448844</v>
      </c>
      <c r="W160" s="20">
        <v>253543118</v>
      </c>
      <c r="X160" s="20">
        <v>280440142</v>
      </c>
      <c r="Y160" s="20">
        <v>22180197</v>
      </c>
      <c r="Z160" s="20">
        <v>22180197</v>
      </c>
      <c r="AA160" s="20">
        <v>22180197</v>
      </c>
    </row>
    <row r="161" spans="1:27" ht="56.25" x14ac:dyDescent="0.25">
      <c r="A161" s="17" t="s">
        <v>82</v>
      </c>
      <c r="B161" s="18" t="s">
        <v>83</v>
      </c>
      <c r="C161" s="19" t="s">
        <v>57</v>
      </c>
      <c r="D161" s="17" t="s">
        <v>48</v>
      </c>
      <c r="E161" s="17" t="s">
        <v>167</v>
      </c>
      <c r="F161" s="17" t="s">
        <v>168</v>
      </c>
      <c r="G161" s="17" t="s">
        <v>173</v>
      </c>
      <c r="H161" s="17" t="s">
        <v>177</v>
      </c>
      <c r="I161" s="17"/>
      <c r="J161" s="17"/>
      <c r="K161" s="17"/>
      <c r="L161" s="17"/>
      <c r="M161" s="17" t="s">
        <v>54</v>
      </c>
      <c r="N161" s="17" t="s">
        <v>163</v>
      </c>
      <c r="O161" s="17" t="s">
        <v>28</v>
      </c>
      <c r="P161" s="18" t="s">
        <v>58</v>
      </c>
      <c r="Q161" s="20">
        <v>2042473939</v>
      </c>
      <c r="R161" s="20">
        <v>10210524</v>
      </c>
      <c r="S161" s="20">
        <v>10210524</v>
      </c>
      <c r="T161" s="20">
        <v>2042473939</v>
      </c>
      <c r="U161" s="20">
        <v>0</v>
      </c>
      <c r="V161" s="20">
        <v>138393132</v>
      </c>
      <c r="W161" s="20">
        <v>1904080807</v>
      </c>
      <c r="X161" s="20">
        <v>105291387</v>
      </c>
      <c r="Y161" s="20">
        <v>2116346</v>
      </c>
      <c r="Z161" s="20">
        <v>2116346</v>
      </c>
      <c r="AA161" s="20">
        <v>2116346</v>
      </c>
    </row>
    <row r="162" spans="1:27" ht="56.25" x14ac:dyDescent="0.25">
      <c r="A162" s="17" t="s">
        <v>82</v>
      </c>
      <c r="B162" s="18" t="s">
        <v>83</v>
      </c>
      <c r="C162" s="19" t="s">
        <v>57</v>
      </c>
      <c r="D162" s="17" t="s">
        <v>48</v>
      </c>
      <c r="E162" s="17" t="s">
        <v>167</v>
      </c>
      <c r="F162" s="17" t="s">
        <v>168</v>
      </c>
      <c r="G162" s="17" t="s">
        <v>173</v>
      </c>
      <c r="H162" s="17" t="s">
        <v>177</v>
      </c>
      <c r="I162" s="17"/>
      <c r="J162" s="17"/>
      <c r="K162" s="17"/>
      <c r="L162" s="17"/>
      <c r="M162" s="17" t="s">
        <v>27</v>
      </c>
      <c r="N162" s="17" t="s">
        <v>156</v>
      </c>
      <c r="O162" s="17" t="s">
        <v>28</v>
      </c>
      <c r="P162" s="18" t="s">
        <v>58</v>
      </c>
      <c r="Q162" s="20">
        <v>6415849441</v>
      </c>
      <c r="R162" s="20">
        <v>0</v>
      </c>
      <c r="S162" s="20">
        <v>132224582</v>
      </c>
      <c r="T162" s="20">
        <v>6283624859</v>
      </c>
      <c r="U162" s="20">
        <v>0</v>
      </c>
      <c r="V162" s="20">
        <v>817816616</v>
      </c>
      <c r="W162" s="20">
        <v>5465808243</v>
      </c>
      <c r="X162" s="20">
        <v>362583143</v>
      </c>
      <c r="Y162" s="20">
        <v>0</v>
      </c>
      <c r="Z162" s="20">
        <v>0</v>
      </c>
      <c r="AA162" s="20">
        <v>0</v>
      </c>
    </row>
    <row r="163" spans="1:27" ht="45" x14ac:dyDescent="0.25">
      <c r="A163" s="17" t="s">
        <v>82</v>
      </c>
      <c r="B163" s="18" t="s">
        <v>83</v>
      </c>
      <c r="C163" s="19" t="s">
        <v>59</v>
      </c>
      <c r="D163" s="17" t="s">
        <v>48</v>
      </c>
      <c r="E163" s="17" t="s">
        <v>167</v>
      </c>
      <c r="F163" s="17" t="s">
        <v>168</v>
      </c>
      <c r="G163" s="17" t="s">
        <v>163</v>
      </c>
      <c r="H163" s="17" t="s">
        <v>178</v>
      </c>
      <c r="I163" s="17"/>
      <c r="J163" s="17"/>
      <c r="K163" s="17"/>
      <c r="L163" s="17"/>
      <c r="M163" s="17" t="s">
        <v>54</v>
      </c>
      <c r="N163" s="17" t="s">
        <v>179</v>
      </c>
      <c r="O163" s="17" t="s">
        <v>28</v>
      </c>
      <c r="P163" s="18" t="s">
        <v>60</v>
      </c>
      <c r="Q163" s="20">
        <v>1612548413</v>
      </c>
      <c r="R163" s="20">
        <v>0</v>
      </c>
      <c r="S163" s="20">
        <v>0</v>
      </c>
      <c r="T163" s="20">
        <v>1612548413</v>
      </c>
      <c r="U163" s="20">
        <v>0</v>
      </c>
      <c r="V163" s="20">
        <v>62863740</v>
      </c>
      <c r="W163" s="20">
        <v>1549684673</v>
      </c>
      <c r="X163" s="20">
        <v>0</v>
      </c>
      <c r="Y163" s="20">
        <v>0</v>
      </c>
      <c r="Z163" s="20">
        <v>0</v>
      </c>
      <c r="AA163" s="20">
        <v>0</v>
      </c>
    </row>
    <row r="164" spans="1:27" ht="45" x14ac:dyDescent="0.25">
      <c r="A164" s="17" t="s">
        <v>82</v>
      </c>
      <c r="B164" s="18" t="s">
        <v>83</v>
      </c>
      <c r="C164" s="19" t="s">
        <v>59</v>
      </c>
      <c r="D164" s="17" t="s">
        <v>48</v>
      </c>
      <c r="E164" s="17" t="s">
        <v>167</v>
      </c>
      <c r="F164" s="17" t="s">
        <v>168</v>
      </c>
      <c r="G164" s="17" t="s">
        <v>163</v>
      </c>
      <c r="H164" s="17" t="s">
        <v>178</v>
      </c>
      <c r="I164" s="17"/>
      <c r="J164" s="17"/>
      <c r="K164" s="17"/>
      <c r="L164" s="17"/>
      <c r="M164" s="17" t="s">
        <v>27</v>
      </c>
      <c r="N164" s="17" t="s">
        <v>176</v>
      </c>
      <c r="O164" s="17" t="s">
        <v>28</v>
      </c>
      <c r="P164" s="18" t="s">
        <v>60</v>
      </c>
      <c r="Q164" s="20">
        <v>3123863980</v>
      </c>
      <c r="R164" s="20">
        <v>252778313</v>
      </c>
      <c r="S164" s="20">
        <v>0</v>
      </c>
      <c r="T164" s="20">
        <v>3376642293</v>
      </c>
      <c r="U164" s="20">
        <v>0</v>
      </c>
      <c r="V164" s="20">
        <v>2879964605</v>
      </c>
      <c r="W164" s="20">
        <v>496677688</v>
      </c>
      <c r="X164" s="20">
        <v>1518341521</v>
      </c>
      <c r="Y164" s="20">
        <v>70606024</v>
      </c>
      <c r="Z164" s="20">
        <v>70606024</v>
      </c>
      <c r="AA164" s="20">
        <v>70606024</v>
      </c>
    </row>
    <row r="165" spans="1:27" ht="45" x14ac:dyDescent="0.25">
      <c r="A165" s="17" t="s">
        <v>82</v>
      </c>
      <c r="B165" s="18" t="s">
        <v>83</v>
      </c>
      <c r="C165" s="19" t="s">
        <v>59</v>
      </c>
      <c r="D165" s="17" t="s">
        <v>48</v>
      </c>
      <c r="E165" s="17" t="s">
        <v>167</v>
      </c>
      <c r="F165" s="17" t="s">
        <v>168</v>
      </c>
      <c r="G165" s="17" t="s">
        <v>163</v>
      </c>
      <c r="H165" s="17" t="s">
        <v>178</v>
      </c>
      <c r="I165" s="17"/>
      <c r="J165" s="17"/>
      <c r="K165" s="17"/>
      <c r="L165" s="17"/>
      <c r="M165" s="17" t="s">
        <v>27</v>
      </c>
      <c r="N165" s="17" t="s">
        <v>156</v>
      </c>
      <c r="O165" s="17" t="s">
        <v>28</v>
      </c>
      <c r="P165" s="18" t="s">
        <v>60</v>
      </c>
      <c r="Q165" s="20">
        <v>18048045413</v>
      </c>
      <c r="R165" s="20">
        <v>71519690</v>
      </c>
      <c r="S165" s="20">
        <v>0</v>
      </c>
      <c r="T165" s="20">
        <v>18119565103</v>
      </c>
      <c r="U165" s="20">
        <v>0</v>
      </c>
      <c r="V165" s="20">
        <v>13097490887</v>
      </c>
      <c r="W165" s="20">
        <v>5022074216</v>
      </c>
      <c r="X165" s="20">
        <v>11628469034</v>
      </c>
      <c r="Y165" s="20">
        <v>4002598671</v>
      </c>
      <c r="Z165" s="20">
        <v>4002598671</v>
      </c>
      <c r="AA165" s="20">
        <v>4002598671</v>
      </c>
    </row>
    <row r="166" spans="1:27" ht="56.25" x14ac:dyDescent="0.25">
      <c r="A166" s="17" t="s">
        <v>82</v>
      </c>
      <c r="B166" s="18" t="s">
        <v>83</v>
      </c>
      <c r="C166" s="19" t="s">
        <v>61</v>
      </c>
      <c r="D166" s="17" t="s">
        <v>48</v>
      </c>
      <c r="E166" s="17" t="s">
        <v>180</v>
      </c>
      <c r="F166" s="17" t="s">
        <v>168</v>
      </c>
      <c r="G166" s="17" t="s">
        <v>169</v>
      </c>
      <c r="H166" s="17" t="s">
        <v>177</v>
      </c>
      <c r="I166" s="17"/>
      <c r="J166" s="17"/>
      <c r="K166" s="17"/>
      <c r="L166" s="17"/>
      <c r="M166" s="17" t="s">
        <v>27</v>
      </c>
      <c r="N166" s="17" t="s">
        <v>156</v>
      </c>
      <c r="O166" s="17" t="s">
        <v>28</v>
      </c>
      <c r="P166" s="18" t="s">
        <v>58</v>
      </c>
      <c r="Q166" s="20">
        <v>119520939</v>
      </c>
      <c r="R166" s="20">
        <v>0</v>
      </c>
      <c r="S166" s="20">
        <v>0</v>
      </c>
      <c r="T166" s="20">
        <v>119520939</v>
      </c>
      <c r="U166" s="20">
        <v>0</v>
      </c>
      <c r="V166" s="20">
        <v>85379939</v>
      </c>
      <c r="W166" s="20">
        <v>34141000</v>
      </c>
      <c r="X166" s="20">
        <v>78100814</v>
      </c>
      <c r="Y166" s="20">
        <v>9440225</v>
      </c>
      <c r="Z166" s="20">
        <v>9440225</v>
      </c>
      <c r="AA166" s="20">
        <v>9440225</v>
      </c>
    </row>
    <row r="167" spans="1:27" ht="45" x14ac:dyDescent="0.25">
      <c r="A167" s="17" t="s">
        <v>82</v>
      </c>
      <c r="B167" s="18" t="s">
        <v>83</v>
      </c>
      <c r="C167" s="19" t="s">
        <v>183</v>
      </c>
      <c r="D167" s="17" t="s">
        <v>48</v>
      </c>
      <c r="E167" s="17" t="s">
        <v>180</v>
      </c>
      <c r="F167" s="17" t="s">
        <v>168</v>
      </c>
      <c r="G167" s="17" t="s">
        <v>170</v>
      </c>
      <c r="H167" s="17" t="s">
        <v>62</v>
      </c>
      <c r="I167" s="17"/>
      <c r="J167" s="17"/>
      <c r="K167" s="17"/>
      <c r="L167" s="17"/>
      <c r="M167" s="17" t="s">
        <v>27</v>
      </c>
      <c r="N167" s="17" t="s">
        <v>156</v>
      </c>
      <c r="O167" s="17" t="s">
        <v>28</v>
      </c>
      <c r="P167" s="18" t="s">
        <v>63</v>
      </c>
      <c r="Q167" s="20">
        <v>1413991023</v>
      </c>
      <c r="R167" s="20">
        <v>870467961</v>
      </c>
      <c r="S167" s="20">
        <v>0</v>
      </c>
      <c r="T167" s="20">
        <v>2284458984</v>
      </c>
      <c r="U167" s="20">
        <v>0</v>
      </c>
      <c r="V167" s="20">
        <v>2154228708</v>
      </c>
      <c r="W167" s="20">
        <v>130230276</v>
      </c>
      <c r="X167" s="20">
        <v>1888647083</v>
      </c>
      <c r="Y167" s="20">
        <v>199612259.91999999</v>
      </c>
      <c r="Z167" s="20">
        <v>199612259.91999999</v>
      </c>
      <c r="AA167" s="20">
        <v>199612259.91999999</v>
      </c>
    </row>
    <row r="168" spans="1:27" ht="22.5" x14ac:dyDescent="0.25">
      <c r="A168" s="17" t="s">
        <v>84</v>
      </c>
      <c r="B168" s="18" t="s">
        <v>85</v>
      </c>
      <c r="C168" s="19" t="s">
        <v>34</v>
      </c>
      <c r="D168" s="17" t="s">
        <v>26</v>
      </c>
      <c r="E168" s="17" t="s">
        <v>157</v>
      </c>
      <c r="F168" s="17"/>
      <c r="G168" s="17"/>
      <c r="H168" s="17"/>
      <c r="I168" s="17"/>
      <c r="J168" s="17"/>
      <c r="K168" s="17"/>
      <c r="L168" s="17"/>
      <c r="M168" s="17" t="s">
        <v>27</v>
      </c>
      <c r="N168" s="17" t="s">
        <v>156</v>
      </c>
      <c r="O168" s="17" t="s">
        <v>28</v>
      </c>
      <c r="P168" s="18" t="s">
        <v>35</v>
      </c>
      <c r="Q168" s="20">
        <v>303530306</v>
      </c>
      <c r="R168" s="20">
        <v>0</v>
      </c>
      <c r="S168" s="20">
        <v>0</v>
      </c>
      <c r="T168" s="20">
        <v>303530306</v>
      </c>
      <c r="U168" s="20">
        <v>0</v>
      </c>
      <c r="V168" s="20">
        <v>231668116</v>
      </c>
      <c r="W168" s="20">
        <v>71862190</v>
      </c>
      <c r="X168" s="20">
        <v>4112909</v>
      </c>
      <c r="Y168" s="20">
        <v>2923937</v>
      </c>
      <c r="Z168" s="20">
        <v>2923937</v>
      </c>
      <c r="AA168" s="20">
        <v>2923937</v>
      </c>
    </row>
    <row r="169" spans="1:27" ht="22.5" x14ac:dyDescent="0.25">
      <c r="A169" s="17" t="s">
        <v>84</v>
      </c>
      <c r="B169" s="18" t="s">
        <v>85</v>
      </c>
      <c r="C169" s="19" t="s">
        <v>44</v>
      </c>
      <c r="D169" s="17" t="s">
        <v>26</v>
      </c>
      <c r="E169" s="17" t="s">
        <v>166</v>
      </c>
      <c r="F169" s="17" t="s">
        <v>155</v>
      </c>
      <c r="G169" s="17"/>
      <c r="H169" s="17"/>
      <c r="I169" s="17"/>
      <c r="J169" s="17"/>
      <c r="K169" s="17"/>
      <c r="L169" s="17"/>
      <c r="M169" s="17" t="s">
        <v>27</v>
      </c>
      <c r="N169" s="17" t="s">
        <v>156</v>
      </c>
      <c r="O169" s="17" t="s">
        <v>28</v>
      </c>
      <c r="P169" s="18" t="s">
        <v>45</v>
      </c>
      <c r="Q169" s="20">
        <v>59048912</v>
      </c>
      <c r="R169" s="20">
        <v>0</v>
      </c>
      <c r="S169" s="20">
        <v>0</v>
      </c>
      <c r="T169" s="20">
        <v>59048912</v>
      </c>
      <c r="U169" s="20">
        <v>0</v>
      </c>
      <c r="V169" s="20">
        <v>58787912</v>
      </c>
      <c r="W169" s="20">
        <v>261000</v>
      </c>
      <c r="X169" s="20">
        <v>1234697</v>
      </c>
      <c r="Y169" s="20">
        <v>0</v>
      </c>
      <c r="Z169" s="20">
        <v>0</v>
      </c>
      <c r="AA169" s="20">
        <v>0</v>
      </c>
    </row>
    <row r="170" spans="1:27" ht="56.25" x14ac:dyDescent="0.25">
      <c r="A170" s="17" t="s">
        <v>84</v>
      </c>
      <c r="B170" s="18" t="s">
        <v>85</v>
      </c>
      <c r="C170" s="19" t="s">
        <v>49</v>
      </c>
      <c r="D170" s="17" t="s">
        <v>48</v>
      </c>
      <c r="E170" s="17" t="s">
        <v>167</v>
      </c>
      <c r="F170" s="17" t="s">
        <v>168</v>
      </c>
      <c r="G170" s="17" t="s">
        <v>170</v>
      </c>
      <c r="H170" s="17" t="s">
        <v>171</v>
      </c>
      <c r="I170" s="17"/>
      <c r="J170" s="17"/>
      <c r="K170" s="17"/>
      <c r="L170" s="17"/>
      <c r="M170" s="17" t="s">
        <v>27</v>
      </c>
      <c r="N170" s="17" t="s">
        <v>156</v>
      </c>
      <c r="O170" s="17" t="s">
        <v>28</v>
      </c>
      <c r="P170" s="18" t="s">
        <v>50</v>
      </c>
      <c r="Q170" s="20">
        <v>605923500</v>
      </c>
      <c r="R170" s="20">
        <v>15000</v>
      </c>
      <c r="S170" s="20">
        <v>0</v>
      </c>
      <c r="T170" s="20">
        <v>605938500</v>
      </c>
      <c r="U170" s="20">
        <v>0</v>
      </c>
      <c r="V170" s="20">
        <v>592688000</v>
      </c>
      <c r="W170" s="20">
        <v>13250500</v>
      </c>
      <c r="X170" s="20">
        <v>541954770</v>
      </c>
      <c r="Y170" s="20">
        <v>10850360</v>
      </c>
      <c r="Z170" s="20">
        <v>10850360</v>
      </c>
      <c r="AA170" s="20">
        <v>10850360</v>
      </c>
    </row>
    <row r="171" spans="1:27" ht="56.25" x14ac:dyDescent="0.25">
      <c r="A171" s="17" t="s">
        <v>84</v>
      </c>
      <c r="B171" s="18" t="s">
        <v>85</v>
      </c>
      <c r="C171" s="19" t="s">
        <v>51</v>
      </c>
      <c r="D171" s="17" t="s">
        <v>48</v>
      </c>
      <c r="E171" s="17" t="s">
        <v>167</v>
      </c>
      <c r="F171" s="17" t="s">
        <v>168</v>
      </c>
      <c r="G171" s="17" t="s">
        <v>172</v>
      </c>
      <c r="H171" s="17" t="s">
        <v>52</v>
      </c>
      <c r="I171" s="17"/>
      <c r="J171" s="17"/>
      <c r="K171" s="17"/>
      <c r="L171" s="17"/>
      <c r="M171" s="17" t="s">
        <v>27</v>
      </c>
      <c r="N171" s="17" t="s">
        <v>156</v>
      </c>
      <c r="O171" s="17" t="s">
        <v>28</v>
      </c>
      <c r="P171" s="18" t="s">
        <v>53</v>
      </c>
      <c r="Q171" s="20">
        <v>50804000</v>
      </c>
      <c r="R171" s="20">
        <v>0</v>
      </c>
      <c r="S171" s="20">
        <v>0</v>
      </c>
      <c r="T171" s="20">
        <v>50804000</v>
      </c>
      <c r="U171" s="20">
        <v>0</v>
      </c>
      <c r="V171" s="20">
        <v>36674320</v>
      </c>
      <c r="W171" s="20">
        <v>14129680</v>
      </c>
      <c r="X171" s="20">
        <v>28248780</v>
      </c>
      <c r="Y171" s="20">
        <v>0</v>
      </c>
      <c r="Z171" s="20">
        <v>0</v>
      </c>
      <c r="AA171" s="20">
        <v>0</v>
      </c>
    </row>
    <row r="172" spans="1:27" ht="90" x14ac:dyDescent="0.25">
      <c r="A172" s="17" t="s">
        <v>84</v>
      </c>
      <c r="B172" s="18" t="s">
        <v>85</v>
      </c>
      <c r="C172" s="19" t="s">
        <v>55</v>
      </c>
      <c r="D172" s="17" t="s">
        <v>48</v>
      </c>
      <c r="E172" s="17" t="s">
        <v>167</v>
      </c>
      <c r="F172" s="17" t="s">
        <v>168</v>
      </c>
      <c r="G172" s="17" t="s">
        <v>173</v>
      </c>
      <c r="H172" s="17" t="s">
        <v>174</v>
      </c>
      <c r="I172" s="17"/>
      <c r="J172" s="17"/>
      <c r="K172" s="17"/>
      <c r="L172" s="17"/>
      <c r="M172" s="17" t="s">
        <v>54</v>
      </c>
      <c r="N172" s="17" t="s">
        <v>163</v>
      </c>
      <c r="O172" s="17" t="s">
        <v>28</v>
      </c>
      <c r="P172" s="18" t="s">
        <v>56</v>
      </c>
      <c r="Q172" s="20">
        <v>170673533474</v>
      </c>
      <c r="R172" s="20">
        <v>0</v>
      </c>
      <c r="S172" s="20">
        <v>0</v>
      </c>
      <c r="T172" s="20">
        <v>170673533474</v>
      </c>
      <c r="U172" s="20">
        <v>0</v>
      </c>
      <c r="V172" s="20">
        <v>145909355706</v>
      </c>
      <c r="W172" s="20">
        <v>24764177768</v>
      </c>
      <c r="X172" s="20">
        <v>132626455631</v>
      </c>
      <c r="Y172" s="20">
        <v>6649984141</v>
      </c>
      <c r="Z172" s="20">
        <v>6649984141</v>
      </c>
      <c r="AA172" s="20">
        <v>6649984141</v>
      </c>
    </row>
    <row r="173" spans="1:27" ht="90" x14ac:dyDescent="0.25">
      <c r="A173" s="17" t="s">
        <v>84</v>
      </c>
      <c r="B173" s="18" t="s">
        <v>85</v>
      </c>
      <c r="C173" s="19" t="s">
        <v>55</v>
      </c>
      <c r="D173" s="17" t="s">
        <v>48</v>
      </c>
      <c r="E173" s="17" t="s">
        <v>167</v>
      </c>
      <c r="F173" s="17" t="s">
        <v>168</v>
      </c>
      <c r="G173" s="17" t="s">
        <v>173</v>
      </c>
      <c r="H173" s="17" t="s">
        <v>174</v>
      </c>
      <c r="I173" s="17"/>
      <c r="J173" s="17"/>
      <c r="K173" s="17"/>
      <c r="L173" s="17"/>
      <c r="M173" s="17" t="s">
        <v>27</v>
      </c>
      <c r="N173" s="17" t="s">
        <v>175</v>
      </c>
      <c r="O173" s="17" t="s">
        <v>28</v>
      </c>
      <c r="P173" s="18" t="s">
        <v>56</v>
      </c>
      <c r="Q173" s="20">
        <v>2784229278</v>
      </c>
      <c r="R173" s="20">
        <v>0</v>
      </c>
      <c r="S173" s="20">
        <v>0</v>
      </c>
      <c r="T173" s="20">
        <v>2784229278</v>
      </c>
      <c r="U173" s="20">
        <v>0</v>
      </c>
      <c r="V173" s="20">
        <v>2024894104</v>
      </c>
      <c r="W173" s="20">
        <v>759335174</v>
      </c>
      <c r="X173" s="20">
        <v>1873371145</v>
      </c>
      <c r="Y173" s="20">
        <v>189041810</v>
      </c>
      <c r="Z173" s="20">
        <v>189041810</v>
      </c>
      <c r="AA173" s="20">
        <v>189041810</v>
      </c>
    </row>
    <row r="174" spans="1:27" ht="90" x14ac:dyDescent="0.25">
      <c r="A174" s="17" t="s">
        <v>84</v>
      </c>
      <c r="B174" s="18" t="s">
        <v>85</v>
      </c>
      <c r="C174" s="19" t="s">
        <v>55</v>
      </c>
      <c r="D174" s="17" t="s">
        <v>48</v>
      </c>
      <c r="E174" s="17" t="s">
        <v>167</v>
      </c>
      <c r="F174" s="17" t="s">
        <v>168</v>
      </c>
      <c r="G174" s="17" t="s">
        <v>173</v>
      </c>
      <c r="H174" s="17" t="s">
        <v>174</v>
      </c>
      <c r="I174" s="17"/>
      <c r="J174" s="17"/>
      <c r="K174" s="17"/>
      <c r="L174" s="17"/>
      <c r="M174" s="17" t="s">
        <v>27</v>
      </c>
      <c r="N174" s="17" t="s">
        <v>156</v>
      </c>
      <c r="O174" s="17" t="s">
        <v>28</v>
      </c>
      <c r="P174" s="18" t="s">
        <v>56</v>
      </c>
      <c r="Q174" s="20">
        <v>987788042</v>
      </c>
      <c r="R174" s="20">
        <v>120000</v>
      </c>
      <c r="S174" s="20">
        <v>0</v>
      </c>
      <c r="T174" s="20">
        <v>987908042</v>
      </c>
      <c r="U174" s="20">
        <v>0</v>
      </c>
      <c r="V174" s="20">
        <v>282493064</v>
      </c>
      <c r="W174" s="20">
        <v>705414978</v>
      </c>
      <c r="X174" s="20">
        <v>164258259.16</v>
      </c>
      <c r="Y174" s="20">
        <v>610283.16</v>
      </c>
      <c r="Z174" s="20">
        <v>610283.16</v>
      </c>
      <c r="AA174" s="20">
        <v>610283.16</v>
      </c>
    </row>
    <row r="175" spans="1:27" ht="56.25" x14ac:dyDescent="0.25">
      <c r="A175" s="17" t="s">
        <v>84</v>
      </c>
      <c r="B175" s="18" t="s">
        <v>85</v>
      </c>
      <c r="C175" s="19" t="s">
        <v>57</v>
      </c>
      <c r="D175" s="17" t="s">
        <v>48</v>
      </c>
      <c r="E175" s="17" t="s">
        <v>167</v>
      </c>
      <c r="F175" s="17" t="s">
        <v>168</v>
      </c>
      <c r="G175" s="17" t="s">
        <v>173</v>
      </c>
      <c r="H175" s="17" t="s">
        <v>177</v>
      </c>
      <c r="I175" s="17"/>
      <c r="J175" s="17"/>
      <c r="K175" s="17"/>
      <c r="L175" s="17"/>
      <c r="M175" s="17" t="s">
        <v>54</v>
      </c>
      <c r="N175" s="17" t="s">
        <v>163</v>
      </c>
      <c r="O175" s="17" t="s">
        <v>28</v>
      </c>
      <c r="P175" s="18" t="s">
        <v>58</v>
      </c>
      <c r="Q175" s="20">
        <v>188305270</v>
      </c>
      <c r="R175" s="20">
        <v>0</v>
      </c>
      <c r="S175" s="20">
        <v>0</v>
      </c>
      <c r="T175" s="20">
        <v>188305270</v>
      </c>
      <c r="U175" s="20">
        <v>0</v>
      </c>
      <c r="V175" s="20">
        <v>118395218</v>
      </c>
      <c r="W175" s="20">
        <v>69910052</v>
      </c>
      <c r="X175" s="20">
        <v>102573672</v>
      </c>
      <c r="Y175" s="20">
        <v>8465384</v>
      </c>
      <c r="Z175" s="20">
        <v>8465384</v>
      </c>
      <c r="AA175" s="20">
        <v>8465384</v>
      </c>
    </row>
    <row r="176" spans="1:27" ht="56.25" x14ac:dyDescent="0.25">
      <c r="A176" s="17" t="s">
        <v>84</v>
      </c>
      <c r="B176" s="18" t="s">
        <v>85</v>
      </c>
      <c r="C176" s="19" t="s">
        <v>57</v>
      </c>
      <c r="D176" s="17" t="s">
        <v>48</v>
      </c>
      <c r="E176" s="17" t="s">
        <v>167</v>
      </c>
      <c r="F176" s="17" t="s">
        <v>168</v>
      </c>
      <c r="G176" s="17" t="s">
        <v>173</v>
      </c>
      <c r="H176" s="17" t="s">
        <v>177</v>
      </c>
      <c r="I176" s="17"/>
      <c r="J176" s="17"/>
      <c r="K176" s="17"/>
      <c r="L176" s="17"/>
      <c r="M176" s="17" t="s">
        <v>27</v>
      </c>
      <c r="N176" s="17" t="s">
        <v>156</v>
      </c>
      <c r="O176" s="17" t="s">
        <v>28</v>
      </c>
      <c r="P176" s="18" t="s">
        <v>58</v>
      </c>
      <c r="Q176" s="20">
        <v>13327757617</v>
      </c>
      <c r="R176" s="20">
        <v>880348041</v>
      </c>
      <c r="S176" s="20">
        <v>106452098</v>
      </c>
      <c r="T176" s="20">
        <v>14101653560</v>
      </c>
      <c r="U176" s="20">
        <v>0</v>
      </c>
      <c r="V176" s="20">
        <v>11396397916</v>
      </c>
      <c r="W176" s="20">
        <v>2705255644</v>
      </c>
      <c r="X176" s="20">
        <v>11247368329</v>
      </c>
      <c r="Y176" s="20">
        <v>1015068057</v>
      </c>
      <c r="Z176" s="20">
        <v>1015068057</v>
      </c>
      <c r="AA176" s="20">
        <v>1015068057</v>
      </c>
    </row>
    <row r="177" spans="1:27" ht="45" x14ac:dyDescent="0.25">
      <c r="A177" s="17" t="s">
        <v>84</v>
      </c>
      <c r="B177" s="18" t="s">
        <v>85</v>
      </c>
      <c r="C177" s="19" t="s">
        <v>59</v>
      </c>
      <c r="D177" s="17" t="s">
        <v>48</v>
      </c>
      <c r="E177" s="17" t="s">
        <v>167</v>
      </c>
      <c r="F177" s="17" t="s">
        <v>168</v>
      </c>
      <c r="G177" s="17" t="s">
        <v>163</v>
      </c>
      <c r="H177" s="17" t="s">
        <v>178</v>
      </c>
      <c r="I177" s="17"/>
      <c r="J177" s="17"/>
      <c r="K177" s="17"/>
      <c r="L177" s="17"/>
      <c r="M177" s="17" t="s">
        <v>54</v>
      </c>
      <c r="N177" s="17" t="s">
        <v>179</v>
      </c>
      <c r="O177" s="17" t="s">
        <v>28</v>
      </c>
      <c r="P177" s="18" t="s">
        <v>60</v>
      </c>
      <c r="Q177" s="20">
        <v>6336997974</v>
      </c>
      <c r="R177" s="20">
        <v>0</v>
      </c>
      <c r="S177" s="20">
        <v>0</v>
      </c>
      <c r="T177" s="20">
        <v>6336997974</v>
      </c>
      <c r="U177" s="20">
        <v>0</v>
      </c>
      <c r="V177" s="20">
        <v>48784858</v>
      </c>
      <c r="W177" s="20">
        <v>6288213116</v>
      </c>
      <c r="X177" s="20">
        <v>10118400</v>
      </c>
      <c r="Y177" s="20">
        <v>0</v>
      </c>
      <c r="Z177" s="20">
        <v>0</v>
      </c>
      <c r="AA177" s="20">
        <v>0</v>
      </c>
    </row>
    <row r="178" spans="1:27" ht="45" x14ac:dyDescent="0.25">
      <c r="A178" s="17" t="s">
        <v>84</v>
      </c>
      <c r="B178" s="18" t="s">
        <v>85</v>
      </c>
      <c r="C178" s="19" t="s">
        <v>59</v>
      </c>
      <c r="D178" s="17" t="s">
        <v>48</v>
      </c>
      <c r="E178" s="17" t="s">
        <v>167</v>
      </c>
      <c r="F178" s="17" t="s">
        <v>168</v>
      </c>
      <c r="G178" s="17" t="s">
        <v>163</v>
      </c>
      <c r="H178" s="17" t="s">
        <v>178</v>
      </c>
      <c r="I178" s="17"/>
      <c r="J178" s="17"/>
      <c r="K178" s="17"/>
      <c r="L178" s="17"/>
      <c r="M178" s="17" t="s">
        <v>27</v>
      </c>
      <c r="N178" s="17" t="s">
        <v>176</v>
      </c>
      <c r="O178" s="17" t="s">
        <v>28</v>
      </c>
      <c r="P178" s="18" t="s">
        <v>60</v>
      </c>
      <c r="Q178" s="20">
        <v>7492593481</v>
      </c>
      <c r="R178" s="20">
        <v>617507444</v>
      </c>
      <c r="S178" s="20">
        <v>0</v>
      </c>
      <c r="T178" s="20">
        <v>8110100925</v>
      </c>
      <c r="U178" s="20">
        <v>0</v>
      </c>
      <c r="V178" s="20">
        <v>6804222984</v>
      </c>
      <c r="W178" s="20">
        <v>1305877941</v>
      </c>
      <c r="X178" s="20">
        <v>4711558860</v>
      </c>
      <c r="Y178" s="20">
        <v>295184630</v>
      </c>
      <c r="Z178" s="20">
        <v>295184630</v>
      </c>
      <c r="AA178" s="20">
        <v>295184630</v>
      </c>
    </row>
    <row r="179" spans="1:27" ht="45" x14ac:dyDescent="0.25">
      <c r="A179" s="17" t="s">
        <v>84</v>
      </c>
      <c r="B179" s="18" t="s">
        <v>85</v>
      </c>
      <c r="C179" s="19" t="s">
        <v>59</v>
      </c>
      <c r="D179" s="17" t="s">
        <v>48</v>
      </c>
      <c r="E179" s="17" t="s">
        <v>167</v>
      </c>
      <c r="F179" s="17" t="s">
        <v>168</v>
      </c>
      <c r="G179" s="17" t="s">
        <v>163</v>
      </c>
      <c r="H179" s="17" t="s">
        <v>178</v>
      </c>
      <c r="I179" s="17"/>
      <c r="J179" s="17"/>
      <c r="K179" s="17"/>
      <c r="L179" s="17"/>
      <c r="M179" s="17" t="s">
        <v>27</v>
      </c>
      <c r="N179" s="17" t="s">
        <v>156</v>
      </c>
      <c r="O179" s="17" t="s">
        <v>28</v>
      </c>
      <c r="P179" s="18" t="s">
        <v>60</v>
      </c>
      <c r="Q179" s="20">
        <v>66509935035</v>
      </c>
      <c r="R179" s="20">
        <v>138816691</v>
      </c>
      <c r="S179" s="20">
        <v>0</v>
      </c>
      <c r="T179" s="20">
        <v>66648751726</v>
      </c>
      <c r="U179" s="20">
        <v>0</v>
      </c>
      <c r="V179" s="20">
        <v>42079111083</v>
      </c>
      <c r="W179" s="20">
        <v>24569640643</v>
      </c>
      <c r="X179" s="20">
        <v>41369167948.32</v>
      </c>
      <c r="Y179" s="20">
        <v>11562793628.32</v>
      </c>
      <c r="Z179" s="20">
        <v>11562793628.32</v>
      </c>
      <c r="AA179" s="20">
        <v>11562793628.32</v>
      </c>
    </row>
    <row r="180" spans="1:27" ht="56.25" x14ac:dyDescent="0.25">
      <c r="A180" s="17" t="s">
        <v>84</v>
      </c>
      <c r="B180" s="18" t="s">
        <v>85</v>
      </c>
      <c r="C180" s="19" t="s">
        <v>61</v>
      </c>
      <c r="D180" s="17" t="s">
        <v>48</v>
      </c>
      <c r="E180" s="17" t="s">
        <v>180</v>
      </c>
      <c r="F180" s="17" t="s">
        <v>168</v>
      </c>
      <c r="G180" s="17" t="s">
        <v>169</v>
      </c>
      <c r="H180" s="17" t="s">
        <v>177</v>
      </c>
      <c r="I180" s="17"/>
      <c r="J180" s="17"/>
      <c r="K180" s="17"/>
      <c r="L180" s="17"/>
      <c r="M180" s="17" t="s">
        <v>27</v>
      </c>
      <c r="N180" s="17" t="s">
        <v>156</v>
      </c>
      <c r="O180" s="17" t="s">
        <v>28</v>
      </c>
      <c r="P180" s="18" t="s">
        <v>58</v>
      </c>
      <c r="Q180" s="20">
        <v>125617611</v>
      </c>
      <c r="R180" s="20">
        <v>0</v>
      </c>
      <c r="S180" s="20">
        <v>0</v>
      </c>
      <c r="T180" s="20">
        <v>125617611</v>
      </c>
      <c r="U180" s="20">
        <v>0</v>
      </c>
      <c r="V180" s="20">
        <v>89672743</v>
      </c>
      <c r="W180" s="20">
        <v>35944868</v>
      </c>
      <c r="X180" s="20">
        <v>82730133</v>
      </c>
      <c r="Y180" s="20">
        <v>10361092</v>
      </c>
      <c r="Z180" s="20">
        <v>10361092</v>
      </c>
      <c r="AA180" s="20">
        <v>10361092</v>
      </c>
    </row>
    <row r="181" spans="1:27" ht="45" x14ac:dyDescent="0.25">
      <c r="A181" s="17" t="s">
        <v>84</v>
      </c>
      <c r="B181" s="18" t="s">
        <v>85</v>
      </c>
      <c r="C181" s="19" t="s">
        <v>183</v>
      </c>
      <c r="D181" s="17" t="s">
        <v>48</v>
      </c>
      <c r="E181" s="17" t="s">
        <v>180</v>
      </c>
      <c r="F181" s="17" t="s">
        <v>168</v>
      </c>
      <c r="G181" s="17" t="s">
        <v>170</v>
      </c>
      <c r="H181" s="17" t="s">
        <v>62</v>
      </c>
      <c r="I181" s="17"/>
      <c r="J181" s="17"/>
      <c r="K181" s="17"/>
      <c r="L181" s="17"/>
      <c r="M181" s="17" t="s">
        <v>27</v>
      </c>
      <c r="N181" s="17" t="s">
        <v>156</v>
      </c>
      <c r="O181" s="17" t="s">
        <v>28</v>
      </c>
      <c r="P181" s="18" t="s">
        <v>63</v>
      </c>
      <c r="Q181" s="20">
        <v>6266253898</v>
      </c>
      <c r="R181" s="20">
        <v>376652678</v>
      </c>
      <c r="S181" s="20">
        <v>0</v>
      </c>
      <c r="T181" s="20">
        <v>6642906576</v>
      </c>
      <c r="U181" s="20">
        <v>0</v>
      </c>
      <c r="V181" s="20">
        <v>5667081981</v>
      </c>
      <c r="W181" s="20">
        <v>975824595</v>
      </c>
      <c r="X181" s="20">
        <v>5250984223.2600002</v>
      </c>
      <c r="Y181" s="20">
        <v>660906497.25999999</v>
      </c>
      <c r="Z181" s="20">
        <v>660906497.25999999</v>
      </c>
      <c r="AA181" s="20">
        <v>660906497.25999999</v>
      </c>
    </row>
    <row r="182" spans="1:27" ht="22.5" x14ac:dyDescent="0.25">
      <c r="A182" s="17" t="s">
        <v>86</v>
      </c>
      <c r="B182" s="18" t="s">
        <v>87</v>
      </c>
      <c r="C182" s="19" t="s">
        <v>34</v>
      </c>
      <c r="D182" s="17" t="s">
        <v>26</v>
      </c>
      <c r="E182" s="17" t="s">
        <v>157</v>
      </c>
      <c r="F182" s="17"/>
      <c r="G182" s="17"/>
      <c r="H182" s="17"/>
      <c r="I182" s="17"/>
      <c r="J182" s="17"/>
      <c r="K182" s="17"/>
      <c r="L182" s="17"/>
      <c r="M182" s="17" t="s">
        <v>27</v>
      </c>
      <c r="N182" s="17" t="s">
        <v>156</v>
      </c>
      <c r="O182" s="17" t="s">
        <v>28</v>
      </c>
      <c r="P182" s="18" t="s">
        <v>35</v>
      </c>
      <c r="Q182" s="20">
        <v>33279012</v>
      </c>
      <c r="R182" s="20">
        <v>9603769</v>
      </c>
      <c r="S182" s="20">
        <v>0</v>
      </c>
      <c r="T182" s="20">
        <v>42882781</v>
      </c>
      <c r="U182" s="20">
        <v>0</v>
      </c>
      <c r="V182" s="20">
        <v>33279012</v>
      </c>
      <c r="W182" s="20">
        <v>9603769</v>
      </c>
      <c r="X182" s="20">
        <v>2849065</v>
      </c>
      <c r="Y182" s="20">
        <v>0</v>
      </c>
      <c r="Z182" s="20">
        <v>0</v>
      </c>
      <c r="AA182" s="20">
        <v>0</v>
      </c>
    </row>
    <row r="183" spans="1:27" ht="22.5" x14ac:dyDescent="0.25">
      <c r="A183" s="17" t="s">
        <v>86</v>
      </c>
      <c r="B183" s="18" t="s">
        <v>87</v>
      </c>
      <c r="C183" s="19" t="s">
        <v>44</v>
      </c>
      <c r="D183" s="17" t="s">
        <v>26</v>
      </c>
      <c r="E183" s="17" t="s">
        <v>166</v>
      </c>
      <c r="F183" s="17" t="s">
        <v>155</v>
      </c>
      <c r="G183" s="17"/>
      <c r="H183" s="17"/>
      <c r="I183" s="17"/>
      <c r="J183" s="17"/>
      <c r="K183" s="17"/>
      <c r="L183" s="17"/>
      <c r="M183" s="17" t="s">
        <v>27</v>
      </c>
      <c r="N183" s="17" t="s">
        <v>156</v>
      </c>
      <c r="O183" s="17" t="s">
        <v>28</v>
      </c>
      <c r="P183" s="18" t="s">
        <v>45</v>
      </c>
      <c r="Q183" s="20">
        <v>50107635</v>
      </c>
      <c r="R183" s="20">
        <v>0</v>
      </c>
      <c r="S183" s="20">
        <v>0</v>
      </c>
      <c r="T183" s="20">
        <v>50107635</v>
      </c>
      <c r="U183" s="20">
        <v>0</v>
      </c>
      <c r="V183" s="20">
        <v>50107635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</row>
    <row r="184" spans="1:27" ht="56.25" x14ac:dyDescent="0.25">
      <c r="A184" s="17" t="s">
        <v>86</v>
      </c>
      <c r="B184" s="18" t="s">
        <v>87</v>
      </c>
      <c r="C184" s="19" t="s">
        <v>49</v>
      </c>
      <c r="D184" s="17" t="s">
        <v>48</v>
      </c>
      <c r="E184" s="17" t="s">
        <v>167</v>
      </c>
      <c r="F184" s="17" t="s">
        <v>168</v>
      </c>
      <c r="G184" s="17" t="s">
        <v>170</v>
      </c>
      <c r="H184" s="17" t="s">
        <v>171</v>
      </c>
      <c r="I184" s="17"/>
      <c r="J184" s="17"/>
      <c r="K184" s="17"/>
      <c r="L184" s="17"/>
      <c r="M184" s="17" t="s">
        <v>27</v>
      </c>
      <c r="N184" s="17" t="s">
        <v>156</v>
      </c>
      <c r="O184" s="17" t="s">
        <v>28</v>
      </c>
      <c r="P184" s="18" t="s">
        <v>50</v>
      </c>
      <c r="Q184" s="20">
        <v>444548250</v>
      </c>
      <c r="R184" s="20">
        <v>0</v>
      </c>
      <c r="S184" s="20">
        <v>0</v>
      </c>
      <c r="T184" s="20">
        <v>444548250</v>
      </c>
      <c r="U184" s="20">
        <v>0</v>
      </c>
      <c r="V184" s="20">
        <v>349093000</v>
      </c>
      <c r="W184" s="20">
        <v>95455250</v>
      </c>
      <c r="X184" s="20">
        <v>308495170</v>
      </c>
      <c r="Y184" s="20">
        <v>10325750</v>
      </c>
      <c r="Z184" s="20">
        <v>10325750</v>
      </c>
      <c r="AA184" s="20">
        <v>10325750</v>
      </c>
    </row>
    <row r="185" spans="1:27" ht="56.25" x14ac:dyDescent="0.25">
      <c r="A185" s="17" t="s">
        <v>86</v>
      </c>
      <c r="B185" s="18" t="s">
        <v>87</v>
      </c>
      <c r="C185" s="19" t="s">
        <v>51</v>
      </c>
      <c r="D185" s="17" t="s">
        <v>48</v>
      </c>
      <c r="E185" s="17" t="s">
        <v>167</v>
      </c>
      <c r="F185" s="17" t="s">
        <v>168</v>
      </c>
      <c r="G185" s="17" t="s">
        <v>172</v>
      </c>
      <c r="H185" s="17" t="s">
        <v>52</v>
      </c>
      <c r="I185" s="17"/>
      <c r="J185" s="17"/>
      <c r="K185" s="17"/>
      <c r="L185" s="17"/>
      <c r="M185" s="17" t="s">
        <v>27</v>
      </c>
      <c r="N185" s="17" t="s">
        <v>156</v>
      </c>
      <c r="O185" s="17" t="s">
        <v>28</v>
      </c>
      <c r="P185" s="18" t="s">
        <v>53</v>
      </c>
      <c r="Q185" s="20">
        <v>17246748521</v>
      </c>
      <c r="R185" s="20">
        <v>0</v>
      </c>
      <c r="S185" s="20">
        <v>0</v>
      </c>
      <c r="T185" s="20">
        <v>17246748521</v>
      </c>
      <c r="U185" s="20">
        <v>0</v>
      </c>
      <c r="V185" s="20">
        <v>339536000</v>
      </c>
      <c r="W185" s="20">
        <v>16907212521</v>
      </c>
      <c r="X185" s="20">
        <v>307248000</v>
      </c>
      <c r="Y185" s="20">
        <v>0</v>
      </c>
      <c r="Z185" s="20">
        <v>0</v>
      </c>
      <c r="AA185" s="20">
        <v>0</v>
      </c>
    </row>
    <row r="186" spans="1:27" ht="90" x14ac:dyDescent="0.25">
      <c r="A186" s="17" t="s">
        <v>86</v>
      </c>
      <c r="B186" s="18" t="s">
        <v>87</v>
      </c>
      <c r="C186" s="19" t="s">
        <v>55</v>
      </c>
      <c r="D186" s="17" t="s">
        <v>48</v>
      </c>
      <c r="E186" s="17" t="s">
        <v>167</v>
      </c>
      <c r="F186" s="17" t="s">
        <v>168</v>
      </c>
      <c r="G186" s="17" t="s">
        <v>173</v>
      </c>
      <c r="H186" s="17" t="s">
        <v>174</v>
      </c>
      <c r="I186" s="17"/>
      <c r="J186" s="17"/>
      <c r="K186" s="17"/>
      <c r="L186" s="17"/>
      <c r="M186" s="17" t="s">
        <v>54</v>
      </c>
      <c r="N186" s="17" t="s">
        <v>163</v>
      </c>
      <c r="O186" s="17" t="s">
        <v>28</v>
      </c>
      <c r="P186" s="18" t="s">
        <v>56</v>
      </c>
      <c r="Q186" s="20">
        <v>203467367503</v>
      </c>
      <c r="R186" s="20">
        <v>0</v>
      </c>
      <c r="S186" s="20">
        <v>0</v>
      </c>
      <c r="T186" s="20">
        <v>203467367503</v>
      </c>
      <c r="U186" s="20">
        <v>0</v>
      </c>
      <c r="V186" s="20">
        <v>202123331646</v>
      </c>
      <c r="W186" s="20">
        <v>1344035857</v>
      </c>
      <c r="X186" s="20">
        <v>167903492795</v>
      </c>
      <c r="Y186" s="20">
        <v>6639005148</v>
      </c>
      <c r="Z186" s="20">
        <v>6639005148</v>
      </c>
      <c r="AA186" s="20">
        <v>6639005148</v>
      </c>
    </row>
    <row r="187" spans="1:27" ht="90" x14ac:dyDescent="0.25">
      <c r="A187" s="17" t="s">
        <v>86</v>
      </c>
      <c r="B187" s="18" t="s">
        <v>87</v>
      </c>
      <c r="C187" s="19" t="s">
        <v>55</v>
      </c>
      <c r="D187" s="17" t="s">
        <v>48</v>
      </c>
      <c r="E187" s="17" t="s">
        <v>167</v>
      </c>
      <c r="F187" s="17" t="s">
        <v>168</v>
      </c>
      <c r="G187" s="17" t="s">
        <v>173</v>
      </c>
      <c r="H187" s="17" t="s">
        <v>174</v>
      </c>
      <c r="I187" s="17"/>
      <c r="J187" s="17"/>
      <c r="K187" s="17"/>
      <c r="L187" s="17"/>
      <c r="M187" s="17" t="s">
        <v>27</v>
      </c>
      <c r="N187" s="17" t="s">
        <v>175</v>
      </c>
      <c r="O187" s="17" t="s">
        <v>28</v>
      </c>
      <c r="P187" s="18" t="s">
        <v>56</v>
      </c>
      <c r="Q187" s="20">
        <v>1421735366</v>
      </c>
      <c r="R187" s="20">
        <v>0</v>
      </c>
      <c r="S187" s="20">
        <v>0</v>
      </c>
      <c r="T187" s="20">
        <v>1421735366</v>
      </c>
      <c r="U187" s="20">
        <v>0</v>
      </c>
      <c r="V187" s="20">
        <v>968311773</v>
      </c>
      <c r="W187" s="20">
        <v>453423593</v>
      </c>
      <c r="X187" s="20">
        <v>966321542</v>
      </c>
      <c r="Y187" s="20">
        <v>63687420</v>
      </c>
      <c r="Z187" s="20">
        <v>63687420</v>
      </c>
      <c r="AA187" s="20">
        <v>63687420</v>
      </c>
    </row>
    <row r="188" spans="1:27" ht="90" x14ac:dyDescent="0.25">
      <c r="A188" s="17" t="s">
        <v>86</v>
      </c>
      <c r="B188" s="18" t="s">
        <v>87</v>
      </c>
      <c r="C188" s="19" t="s">
        <v>55</v>
      </c>
      <c r="D188" s="17" t="s">
        <v>48</v>
      </c>
      <c r="E188" s="17" t="s">
        <v>167</v>
      </c>
      <c r="F188" s="17" t="s">
        <v>168</v>
      </c>
      <c r="G188" s="17" t="s">
        <v>173</v>
      </c>
      <c r="H188" s="17" t="s">
        <v>174</v>
      </c>
      <c r="I188" s="17"/>
      <c r="J188" s="17"/>
      <c r="K188" s="17"/>
      <c r="L188" s="17"/>
      <c r="M188" s="17" t="s">
        <v>27</v>
      </c>
      <c r="N188" s="17" t="s">
        <v>156</v>
      </c>
      <c r="O188" s="17" t="s">
        <v>28</v>
      </c>
      <c r="P188" s="18" t="s">
        <v>56</v>
      </c>
      <c r="Q188" s="20">
        <v>603195612</v>
      </c>
      <c r="R188" s="20">
        <v>0</v>
      </c>
      <c r="S188" s="20">
        <v>0</v>
      </c>
      <c r="T188" s="20">
        <v>603195612</v>
      </c>
      <c r="U188" s="20">
        <v>0</v>
      </c>
      <c r="V188" s="20">
        <v>496875835</v>
      </c>
      <c r="W188" s="20">
        <v>106319777</v>
      </c>
      <c r="X188" s="20">
        <v>322597939</v>
      </c>
      <c r="Y188" s="20">
        <v>12369008</v>
      </c>
      <c r="Z188" s="20">
        <v>12369008</v>
      </c>
      <c r="AA188" s="20">
        <v>12369008</v>
      </c>
    </row>
    <row r="189" spans="1:27" ht="56.25" x14ac:dyDescent="0.25">
      <c r="A189" s="17" t="s">
        <v>86</v>
      </c>
      <c r="B189" s="18" t="s">
        <v>87</v>
      </c>
      <c r="C189" s="19" t="s">
        <v>57</v>
      </c>
      <c r="D189" s="17" t="s">
        <v>48</v>
      </c>
      <c r="E189" s="17" t="s">
        <v>167</v>
      </c>
      <c r="F189" s="17" t="s">
        <v>168</v>
      </c>
      <c r="G189" s="17" t="s">
        <v>173</v>
      </c>
      <c r="H189" s="17" t="s">
        <v>177</v>
      </c>
      <c r="I189" s="17"/>
      <c r="J189" s="17"/>
      <c r="K189" s="17"/>
      <c r="L189" s="17"/>
      <c r="M189" s="17" t="s">
        <v>54</v>
      </c>
      <c r="N189" s="17" t="s">
        <v>163</v>
      </c>
      <c r="O189" s="17" t="s">
        <v>28</v>
      </c>
      <c r="P189" s="18" t="s">
        <v>58</v>
      </c>
      <c r="Q189" s="20">
        <v>1381237150</v>
      </c>
      <c r="R189" s="20">
        <v>0</v>
      </c>
      <c r="S189" s="20">
        <v>0</v>
      </c>
      <c r="T189" s="20">
        <v>1381237150</v>
      </c>
      <c r="U189" s="20">
        <v>0</v>
      </c>
      <c r="V189" s="20">
        <v>174246284</v>
      </c>
      <c r="W189" s="20">
        <v>1206990866</v>
      </c>
      <c r="X189" s="20">
        <v>125770778</v>
      </c>
      <c r="Y189" s="20">
        <v>21162467</v>
      </c>
      <c r="Z189" s="20">
        <v>21162467</v>
      </c>
      <c r="AA189" s="20">
        <v>21162467</v>
      </c>
    </row>
    <row r="190" spans="1:27" ht="56.25" x14ac:dyDescent="0.25">
      <c r="A190" s="17" t="s">
        <v>86</v>
      </c>
      <c r="B190" s="18" t="s">
        <v>87</v>
      </c>
      <c r="C190" s="19" t="s">
        <v>57</v>
      </c>
      <c r="D190" s="17" t="s">
        <v>48</v>
      </c>
      <c r="E190" s="17" t="s">
        <v>167</v>
      </c>
      <c r="F190" s="17" t="s">
        <v>168</v>
      </c>
      <c r="G190" s="17" t="s">
        <v>173</v>
      </c>
      <c r="H190" s="17" t="s">
        <v>177</v>
      </c>
      <c r="I190" s="17"/>
      <c r="J190" s="17"/>
      <c r="K190" s="17"/>
      <c r="L190" s="17"/>
      <c r="M190" s="17" t="s">
        <v>27</v>
      </c>
      <c r="N190" s="17" t="s">
        <v>156</v>
      </c>
      <c r="O190" s="17" t="s">
        <v>28</v>
      </c>
      <c r="P190" s="18" t="s">
        <v>58</v>
      </c>
      <c r="Q190" s="20">
        <v>20578790939</v>
      </c>
      <c r="R190" s="20">
        <v>0</v>
      </c>
      <c r="S190" s="20">
        <v>163169506</v>
      </c>
      <c r="T190" s="20">
        <v>20415621433</v>
      </c>
      <c r="U190" s="20">
        <v>0</v>
      </c>
      <c r="V190" s="20">
        <v>14254953733</v>
      </c>
      <c r="W190" s="20">
        <v>6160667700</v>
      </c>
      <c r="X190" s="20">
        <v>14232066902</v>
      </c>
      <c r="Y190" s="20">
        <v>10302712</v>
      </c>
      <c r="Z190" s="20">
        <v>10302712</v>
      </c>
      <c r="AA190" s="20">
        <v>10302712</v>
      </c>
    </row>
    <row r="191" spans="1:27" ht="45" x14ac:dyDescent="0.25">
      <c r="A191" s="17" t="s">
        <v>86</v>
      </c>
      <c r="B191" s="18" t="s">
        <v>87</v>
      </c>
      <c r="C191" s="19" t="s">
        <v>59</v>
      </c>
      <c r="D191" s="17" t="s">
        <v>48</v>
      </c>
      <c r="E191" s="17" t="s">
        <v>167</v>
      </c>
      <c r="F191" s="17" t="s">
        <v>168</v>
      </c>
      <c r="G191" s="17" t="s">
        <v>163</v>
      </c>
      <c r="H191" s="17" t="s">
        <v>178</v>
      </c>
      <c r="I191" s="17"/>
      <c r="J191" s="17"/>
      <c r="K191" s="17"/>
      <c r="L191" s="17"/>
      <c r="M191" s="17" t="s">
        <v>54</v>
      </c>
      <c r="N191" s="17" t="s">
        <v>179</v>
      </c>
      <c r="O191" s="17" t="s">
        <v>28</v>
      </c>
      <c r="P191" s="18" t="s">
        <v>60</v>
      </c>
      <c r="Q191" s="20">
        <v>1993356420</v>
      </c>
      <c r="R191" s="20">
        <v>9429840</v>
      </c>
      <c r="S191" s="20">
        <v>0</v>
      </c>
      <c r="T191" s="20">
        <v>2002786260</v>
      </c>
      <c r="U191" s="20">
        <v>0</v>
      </c>
      <c r="V191" s="20">
        <v>9429840</v>
      </c>
      <c r="W191" s="20">
        <v>1993356420</v>
      </c>
      <c r="X191" s="20">
        <v>0</v>
      </c>
      <c r="Y191" s="20">
        <v>0</v>
      </c>
      <c r="Z191" s="20">
        <v>0</v>
      </c>
      <c r="AA191" s="20">
        <v>0</v>
      </c>
    </row>
    <row r="192" spans="1:27" ht="45" x14ac:dyDescent="0.25">
      <c r="A192" s="17" t="s">
        <v>86</v>
      </c>
      <c r="B192" s="18" t="s">
        <v>87</v>
      </c>
      <c r="C192" s="19" t="s">
        <v>59</v>
      </c>
      <c r="D192" s="17" t="s">
        <v>48</v>
      </c>
      <c r="E192" s="17" t="s">
        <v>167</v>
      </c>
      <c r="F192" s="17" t="s">
        <v>168</v>
      </c>
      <c r="G192" s="17" t="s">
        <v>163</v>
      </c>
      <c r="H192" s="17" t="s">
        <v>178</v>
      </c>
      <c r="I192" s="17"/>
      <c r="J192" s="17"/>
      <c r="K192" s="17"/>
      <c r="L192" s="17"/>
      <c r="M192" s="17" t="s">
        <v>27</v>
      </c>
      <c r="N192" s="17" t="s">
        <v>176</v>
      </c>
      <c r="O192" s="17" t="s">
        <v>28</v>
      </c>
      <c r="P192" s="18" t="s">
        <v>60</v>
      </c>
      <c r="Q192" s="20">
        <v>1648258650</v>
      </c>
      <c r="R192" s="20">
        <v>46904294</v>
      </c>
      <c r="S192" s="20">
        <v>0</v>
      </c>
      <c r="T192" s="20">
        <v>1695162944</v>
      </c>
      <c r="U192" s="20">
        <v>0</v>
      </c>
      <c r="V192" s="20">
        <v>1288296229</v>
      </c>
      <c r="W192" s="20">
        <v>406866715</v>
      </c>
      <c r="X192" s="20">
        <v>1215009758</v>
      </c>
      <c r="Y192" s="20">
        <v>101414080</v>
      </c>
      <c r="Z192" s="20">
        <v>101414080</v>
      </c>
      <c r="AA192" s="20">
        <v>101414080</v>
      </c>
    </row>
    <row r="193" spans="1:27" ht="45" x14ac:dyDescent="0.25">
      <c r="A193" s="17" t="s">
        <v>86</v>
      </c>
      <c r="B193" s="18" t="s">
        <v>87</v>
      </c>
      <c r="C193" s="19" t="s">
        <v>59</v>
      </c>
      <c r="D193" s="17" t="s">
        <v>48</v>
      </c>
      <c r="E193" s="17" t="s">
        <v>167</v>
      </c>
      <c r="F193" s="17" t="s">
        <v>168</v>
      </c>
      <c r="G193" s="17" t="s">
        <v>163</v>
      </c>
      <c r="H193" s="17" t="s">
        <v>178</v>
      </c>
      <c r="I193" s="17"/>
      <c r="J193" s="17"/>
      <c r="K193" s="17"/>
      <c r="L193" s="17"/>
      <c r="M193" s="17" t="s">
        <v>27</v>
      </c>
      <c r="N193" s="17" t="s">
        <v>156</v>
      </c>
      <c r="O193" s="17" t="s">
        <v>28</v>
      </c>
      <c r="P193" s="18" t="s">
        <v>60</v>
      </c>
      <c r="Q193" s="20">
        <v>5808887235</v>
      </c>
      <c r="R193" s="20">
        <v>47187106</v>
      </c>
      <c r="S193" s="20">
        <v>0</v>
      </c>
      <c r="T193" s="20">
        <v>5856074341</v>
      </c>
      <c r="U193" s="20">
        <v>0</v>
      </c>
      <c r="V193" s="20">
        <v>4210437792</v>
      </c>
      <c r="W193" s="20">
        <v>1645636549</v>
      </c>
      <c r="X193" s="20">
        <v>2866019307</v>
      </c>
      <c r="Y193" s="20">
        <v>476958219</v>
      </c>
      <c r="Z193" s="20">
        <v>476958219</v>
      </c>
      <c r="AA193" s="20">
        <v>476958219</v>
      </c>
    </row>
    <row r="194" spans="1:27" ht="56.25" x14ac:dyDescent="0.25">
      <c r="A194" s="17" t="s">
        <v>86</v>
      </c>
      <c r="B194" s="18" t="s">
        <v>87</v>
      </c>
      <c r="C194" s="19" t="s">
        <v>61</v>
      </c>
      <c r="D194" s="17" t="s">
        <v>48</v>
      </c>
      <c r="E194" s="17" t="s">
        <v>180</v>
      </c>
      <c r="F194" s="17" t="s">
        <v>168</v>
      </c>
      <c r="G194" s="17" t="s">
        <v>169</v>
      </c>
      <c r="H194" s="17" t="s">
        <v>177</v>
      </c>
      <c r="I194" s="17"/>
      <c r="J194" s="17"/>
      <c r="K194" s="17"/>
      <c r="L194" s="17"/>
      <c r="M194" s="17" t="s">
        <v>27</v>
      </c>
      <c r="N194" s="17" t="s">
        <v>156</v>
      </c>
      <c r="O194" s="17" t="s">
        <v>28</v>
      </c>
      <c r="P194" s="18" t="s">
        <v>58</v>
      </c>
      <c r="Q194" s="20">
        <v>125532470</v>
      </c>
      <c r="R194" s="20">
        <v>0</v>
      </c>
      <c r="S194" s="20">
        <v>0</v>
      </c>
      <c r="T194" s="20">
        <v>125532470</v>
      </c>
      <c r="U194" s="20">
        <v>0</v>
      </c>
      <c r="V194" s="20">
        <v>89587602</v>
      </c>
      <c r="W194" s="20">
        <v>35944868</v>
      </c>
      <c r="X194" s="20">
        <v>83033069</v>
      </c>
      <c r="Y194" s="20">
        <v>11143335</v>
      </c>
      <c r="Z194" s="20">
        <v>11143335</v>
      </c>
      <c r="AA194" s="20">
        <v>11143335</v>
      </c>
    </row>
    <row r="195" spans="1:27" ht="45" x14ac:dyDescent="0.25">
      <c r="A195" s="17" t="s">
        <v>86</v>
      </c>
      <c r="B195" s="18" t="s">
        <v>87</v>
      </c>
      <c r="C195" s="19" t="s">
        <v>183</v>
      </c>
      <c r="D195" s="17" t="s">
        <v>48</v>
      </c>
      <c r="E195" s="17" t="s">
        <v>180</v>
      </c>
      <c r="F195" s="17" t="s">
        <v>168</v>
      </c>
      <c r="G195" s="17" t="s">
        <v>170</v>
      </c>
      <c r="H195" s="17" t="s">
        <v>62</v>
      </c>
      <c r="I195" s="17"/>
      <c r="J195" s="17"/>
      <c r="K195" s="17"/>
      <c r="L195" s="17"/>
      <c r="M195" s="17" t="s">
        <v>27</v>
      </c>
      <c r="N195" s="17" t="s">
        <v>156</v>
      </c>
      <c r="O195" s="17" t="s">
        <v>28</v>
      </c>
      <c r="P195" s="18" t="s">
        <v>63</v>
      </c>
      <c r="Q195" s="20">
        <v>1365749962</v>
      </c>
      <c r="R195" s="20">
        <v>305480919</v>
      </c>
      <c r="S195" s="20">
        <v>0</v>
      </c>
      <c r="T195" s="20">
        <v>1671230881</v>
      </c>
      <c r="U195" s="20">
        <v>0</v>
      </c>
      <c r="V195" s="20">
        <v>1443426696</v>
      </c>
      <c r="W195" s="20">
        <v>227804185</v>
      </c>
      <c r="X195" s="20">
        <v>1227534448</v>
      </c>
      <c r="Y195" s="20">
        <v>128672722</v>
      </c>
      <c r="Z195" s="20">
        <v>128672722</v>
      </c>
      <c r="AA195" s="20">
        <v>128672722</v>
      </c>
    </row>
    <row r="196" spans="1:27" ht="22.5" x14ac:dyDescent="0.25">
      <c r="A196" s="17" t="s">
        <v>88</v>
      </c>
      <c r="B196" s="18" t="s">
        <v>89</v>
      </c>
      <c r="C196" s="19" t="s">
        <v>34</v>
      </c>
      <c r="D196" s="17" t="s">
        <v>26</v>
      </c>
      <c r="E196" s="17" t="s">
        <v>157</v>
      </c>
      <c r="F196" s="17"/>
      <c r="G196" s="17"/>
      <c r="H196" s="17"/>
      <c r="I196" s="17"/>
      <c r="J196" s="17"/>
      <c r="K196" s="17"/>
      <c r="L196" s="17"/>
      <c r="M196" s="17" t="s">
        <v>27</v>
      </c>
      <c r="N196" s="17" t="s">
        <v>156</v>
      </c>
      <c r="O196" s="17" t="s">
        <v>28</v>
      </c>
      <c r="P196" s="18" t="s">
        <v>35</v>
      </c>
      <c r="Q196" s="20">
        <v>355348846</v>
      </c>
      <c r="R196" s="20">
        <v>11701696</v>
      </c>
      <c r="S196" s="20">
        <v>0</v>
      </c>
      <c r="T196" s="20">
        <v>367050542</v>
      </c>
      <c r="U196" s="20">
        <v>0</v>
      </c>
      <c r="V196" s="20">
        <v>366050542</v>
      </c>
      <c r="W196" s="20">
        <v>1000000</v>
      </c>
      <c r="X196" s="20">
        <v>13485465</v>
      </c>
      <c r="Y196" s="20">
        <v>1496022</v>
      </c>
      <c r="Z196" s="20">
        <v>1496022</v>
      </c>
      <c r="AA196" s="20">
        <v>1496022</v>
      </c>
    </row>
    <row r="197" spans="1:27" ht="22.5" x14ac:dyDescent="0.25">
      <c r="A197" s="17" t="s">
        <v>88</v>
      </c>
      <c r="B197" s="18" t="s">
        <v>89</v>
      </c>
      <c r="C197" s="19" t="s">
        <v>44</v>
      </c>
      <c r="D197" s="17" t="s">
        <v>26</v>
      </c>
      <c r="E197" s="17" t="s">
        <v>166</v>
      </c>
      <c r="F197" s="17" t="s">
        <v>155</v>
      </c>
      <c r="G197" s="17"/>
      <c r="H197" s="17"/>
      <c r="I197" s="17"/>
      <c r="J197" s="17"/>
      <c r="K197" s="17"/>
      <c r="L197" s="17"/>
      <c r="M197" s="17" t="s">
        <v>27</v>
      </c>
      <c r="N197" s="17" t="s">
        <v>156</v>
      </c>
      <c r="O197" s="17" t="s">
        <v>28</v>
      </c>
      <c r="P197" s="18" t="s">
        <v>45</v>
      </c>
      <c r="Q197" s="20">
        <v>94875700</v>
      </c>
      <c r="R197" s="20">
        <v>0</v>
      </c>
      <c r="S197" s="20">
        <v>0</v>
      </c>
      <c r="T197" s="20">
        <v>94875700</v>
      </c>
      <c r="U197" s="20">
        <v>0</v>
      </c>
      <c r="V197" s="20">
        <v>94875700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</row>
    <row r="198" spans="1:27" ht="56.25" x14ac:dyDescent="0.25">
      <c r="A198" s="17" t="s">
        <v>88</v>
      </c>
      <c r="B198" s="18" t="s">
        <v>89</v>
      </c>
      <c r="C198" s="19" t="s">
        <v>49</v>
      </c>
      <c r="D198" s="17" t="s">
        <v>48</v>
      </c>
      <c r="E198" s="17" t="s">
        <v>167</v>
      </c>
      <c r="F198" s="17" t="s">
        <v>168</v>
      </c>
      <c r="G198" s="17" t="s">
        <v>170</v>
      </c>
      <c r="H198" s="17" t="s">
        <v>171</v>
      </c>
      <c r="I198" s="17"/>
      <c r="J198" s="17"/>
      <c r="K198" s="17"/>
      <c r="L198" s="17"/>
      <c r="M198" s="17" t="s">
        <v>27</v>
      </c>
      <c r="N198" s="17" t="s">
        <v>156</v>
      </c>
      <c r="O198" s="17" t="s">
        <v>28</v>
      </c>
      <c r="P198" s="18" t="s">
        <v>50</v>
      </c>
      <c r="Q198" s="20">
        <v>353157250</v>
      </c>
      <c r="R198" s="20">
        <v>0</v>
      </c>
      <c r="S198" s="20">
        <v>0</v>
      </c>
      <c r="T198" s="20">
        <v>353157250</v>
      </c>
      <c r="U198" s="20">
        <v>0</v>
      </c>
      <c r="V198" s="20">
        <v>281392000</v>
      </c>
      <c r="W198" s="20">
        <v>71765250</v>
      </c>
      <c r="X198" s="20">
        <v>277365018</v>
      </c>
      <c r="Y198" s="20">
        <v>16870514</v>
      </c>
      <c r="Z198" s="20">
        <v>16870514</v>
      </c>
      <c r="AA198" s="20">
        <v>16870514</v>
      </c>
    </row>
    <row r="199" spans="1:27" ht="56.25" x14ac:dyDescent="0.25">
      <c r="A199" s="17" t="s">
        <v>88</v>
      </c>
      <c r="B199" s="18" t="s">
        <v>89</v>
      </c>
      <c r="C199" s="19" t="s">
        <v>51</v>
      </c>
      <c r="D199" s="17" t="s">
        <v>48</v>
      </c>
      <c r="E199" s="17" t="s">
        <v>167</v>
      </c>
      <c r="F199" s="17" t="s">
        <v>168</v>
      </c>
      <c r="G199" s="17" t="s">
        <v>172</v>
      </c>
      <c r="H199" s="17" t="s">
        <v>52</v>
      </c>
      <c r="I199" s="17"/>
      <c r="J199" s="17"/>
      <c r="K199" s="17"/>
      <c r="L199" s="17"/>
      <c r="M199" s="17" t="s">
        <v>27</v>
      </c>
      <c r="N199" s="17" t="s">
        <v>156</v>
      </c>
      <c r="O199" s="17" t="s">
        <v>28</v>
      </c>
      <c r="P199" s="18" t="s">
        <v>53</v>
      </c>
      <c r="Q199" s="20">
        <v>84687000</v>
      </c>
      <c r="R199" s="20">
        <v>0</v>
      </c>
      <c r="S199" s="20">
        <v>0</v>
      </c>
      <c r="T199" s="20">
        <v>84687000</v>
      </c>
      <c r="U199" s="20">
        <v>0</v>
      </c>
      <c r="V199" s="20">
        <v>79787000</v>
      </c>
      <c r="W199" s="20">
        <v>4900000</v>
      </c>
      <c r="X199" s="20">
        <v>55496000</v>
      </c>
      <c r="Y199" s="20">
        <v>0</v>
      </c>
      <c r="Z199" s="20">
        <v>0</v>
      </c>
      <c r="AA199" s="20">
        <v>0</v>
      </c>
    </row>
    <row r="200" spans="1:27" ht="90" x14ac:dyDescent="0.25">
      <c r="A200" s="17" t="s">
        <v>88</v>
      </c>
      <c r="B200" s="18" t="s">
        <v>89</v>
      </c>
      <c r="C200" s="19" t="s">
        <v>55</v>
      </c>
      <c r="D200" s="17" t="s">
        <v>48</v>
      </c>
      <c r="E200" s="17" t="s">
        <v>167</v>
      </c>
      <c r="F200" s="17" t="s">
        <v>168</v>
      </c>
      <c r="G200" s="17" t="s">
        <v>173</v>
      </c>
      <c r="H200" s="17" t="s">
        <v>174</v>
      </c>
      <c r="I200" s="17"/>
      <c r="J200" s="17"/>
      <c r="K200" s="17"/>
      <c r="L200" s="17"/>
      <c r="M200" s="17" t="s">
        <v>54</v>
      </c>
      <c r="N200" s="17" t="s">
        <v>163</v>
      </c>
      <c r="O200" s="17" t="s">
        <v>28</v>
      </c>
      <c r="P200" s="18" t="s">
        <v>56</v>
      </c>
      <c r="Q200" s="20">
        <v>147615233994</v>
      </c>
      <c r="R200" s="20">
        <v>0</v>
      </c>
      <c r="S200" s="20">
        <v>0</v>
      </c>
      <c r="T200" s="20">
        <v>147615233994</v>
      </c>
      <c r="U200" s="20">
        <v>0</v>
      </c>
      <c r="V200" s="20">
        <v>144184577830</v>
      </c>
      <c r="W200" s="20">
        <v>3430656164</v>
      </c>
      <c r="X200" s="20">
        <v>136398899902</v>
      </c>
      <c r="Y200" s="20">
        <v>9534191743</v>
      </c>
      <c r="Z200" s="20">
        <v>9534191743</v>
      </c>
      <c r="AA200" s="20">
        <v>9534191743</v>
      </c>
    </row>
    <row r="201" spans="1:27" ht="90" x14ac:dyDescent="0.25">
      <c r="A201" s="17" t="s">
        <v>88</v>
      </c>
      <c r="B201" s="18" t="s">
        <v>89</v>
      </c>
      <c r="C201" s="19" t="s">
        <v>55</v>
      </c>
      <c r="D201" s="17" t="s">
        <v>48</v>
      </c>
      <c r="E201" s="17" t="s">
        <v>167</v>
      </c>
      <c r="F201" s="17" t="s">
        <v>168</v>
      </c>
      <c r="G201" s="17" t="s">
        <v>173</v>
      </c>
      <c r="H201" s="17" t="s">
        <v>174</v>
      </c>
      <c r="I201" s="17"/>
      <c r="J201" s="17"/>
      <c r="K201" s="17"/>
      <c r="L201" s="17"/>
      <c r="M201" s="17" t="s">
        <v>27</v>
      </c>
      <c r="N201" s="17" t="s">
        <v>175</v>
      </c>
      <c r="O201" s="17" t="s">
        <v>28</v>
      </c>
      <c r="P201" s="18" t="s">
        <v>56</v>
      </c>
      <c r="Q201" s="20">
        <v>1648389004</v>
      </c>
      <c r="R201" s="20">
        <v>0</v>
      </c>
      <c r="S201" s="20">
        <v>0</v>
      </c>
      <c r="T201" s="20">
        <v>1648389004</v>
      </c>
      <c r="U201" s="20">
        <v>0</v>
      </c>
      <c r="V201" s="20">
        <v>1198828408</v>
      </c>
      <c r="W201" s="20">
        <v>449560596</v>
      </c>
      <c r="X201" s="20">
        <v>1198828408</v>
      </c>
      <c r="Y201" s="20">
        <v>48087883</v>
      </c>
      <c r="Z201" s="20">
        <v>48087883</v>
      </c>
      <c r="AA201" s="20">
        <v>48087883</v>
      </c>
    </row>
    <row r="202" spans="1:27" ht="90" x14ac:dyDescent="0.25">
      <c r="A202" s="17" t="s">
        <v>88</v>
      </c>
      <c r="B202" s="18" t="s">
        <v>89</v>
      </c>
      <c r="C202" s="19" t="s">
        <v>55</v>
      </c>
      <c r="D202" s="17" t="s">
        <v>48</v>
      </c>
      <c r="E202" s="17" t="s">
        <v>167</v>
      </c>
      <c r="F202" s="17" t="s">
        <v>168</v>
      </c>
      <c r="G202" s="17" t="s">
        <v>173</v>
      </c>
      <c r="H202" s="17" t="s">
        <v>174</v>
      </c>
      <c r="I202" s="17"/>
      <c r="J202" s="17"/>
      <c r="K202" s="17"/>
      <c r="L202" s="17"/>
      <c r="M202" s="17" t="s">
        <v>27</v>
      </c>
      <c r="N202" s="17" t="s">
        <v>156</v>
      </c>
      <c r="O202" s="17" t="s">
        <v>28</v>
      </c>
      <c r="P202" s="18" t="s">
        <v>56</v>
      </c>
      <c r="Q202" s="20">
        <v>717271152</v>
      </c>
      <c r="R202" s="20">
        <v>0</v>
      </c>
      <c r="S202" s="20">
        <v>0</v>
      </c>
      <c r="T202" s="20">
        <v>717271152</v>
      </c>
      <c r="U202" s="20">
        <v>0</v>
      </c>
      <c r="V202" s="20">
        <v>623031446</v>
      </c>
      <c r="W202" s="20">
        <v>94239706</v>
      </c>
      <c r="X202" s="20">
        <v>350620186</v>
      </c>
      <c r="Y202" s="20">
        <v>10946273</v>
      </c>
      <c r="Z202" s="20">
        <v>10946273</v>
      </c>
      <c r="AA202" s="20">
        <v>10946273</v>
      </c>
    </row>
    <row r="203" spans="1:27" ht="56.25" x14ac:dyDescent="0.25">
      <c r="A203" s="17" t="s">
        <v>88</v>
      </c>
      <c r="B203" s="18" t="s">
        <v>89</v>
      </c>
      <c r="C203" s="19" t="s">
        <v>57</v>
      </c>
      <c r="D203" s="17" t="s">
        <v>48</v>
      </c>
      <c r="E203" s="17" t="s">
        <v>167</v>
      </c>
      <c r="F203" s="17" t="s">
        <v>168</v>
      </c>
      <c r="G203" s="17" t="s">
        <v>173</v>
      </c>
      <c r="H203" s="17" t="s">
        <v>177</v>
      </c>
      <c r="I203" s="17"/>
      <c r="J203" s="17"/>
      <c r="K203" s="17"/>
      <c r="L203" s="17"/>
      <c r="M203" s="17" t="s">
        <v>54</v>
      </c>
      <c r="N203" s="17" t="s">
        <v>163</v>
      </c>
      <c r="O203" s="17" t="s">
        <v>28</v>
      </c>
      <c r="P203" s="18" t="s">
        <v>58</v>
      </c>
      <c r="Q203" s="20">
        <v>1559041901</v>
      </c>
      <c r="R203" s="20">
        <v>0</v>
      </c>
      <c r="S203" s="20">
        <v>0</v>
      </c>
      <c r="T203" s="20">
        <v>1559041901</v>
      </c>
      <c r="U203" s="20">
        <v>0</v>
      </c>
      <c r="V203" s="20">
        <v>453417718</v>
      </c>
      <c r="W203" s="20">
        <v>1105624183</v>
      </c>
      <c r="X203" s="20">
        <v>336886976</v>
      </c>
      <c r="Y203" s="20">
        <v>0</v>
      </c>
      <c r="Z203" s="20">
        <v>0</v>
      </c>
      <c r="AA203" s="20">
        <v>0</v>
      </c>
    </row>
    <row r="204" spans="1:27" ht="56.25" x14ac:dyDescent="0.25">
      <c r="A204" s="17" t="s">
        <v>88</v>
      </c>
      <c r="B204" s="18" t="s">
        <v>89</v>
      </c>
      <c r="C204" s="19" t="s">
        <v>57</v>
      </c>
      <c r="D204" s="17" t="s">
        <v>48</v>
      </c>
      <c r="E204" s="17" t="s">
        <v>167</v>
      </c>
      <c r="F204" s="17" t="s">
        <v>168</v>
      </c>
      <c r="G204" s="17" t="s">
        <v>173</v>
      </c>
      <c r="H204" s="17" t="s">
        <v>177</v>
      </c>
      <c r="I204" s="17"/>
      <c r="J204" s="17"/>
      <c r="K204" s="17"/>
      <c r="L204" s="17"/>
      <c r="M204" s="17" t="s">
        <v>27</v>
      </c>
      <c r="N204" s="17" t="s">
        <v>156</v>
      </c>
      <c r="O204" s="17" t="s">
        <v>28</v>
      </c>
      <c r="P204" s="18" t="s">
        <v>58</v>
      </c>
      <c r="Q204" s="20">
        <v>18668918473</v>
      </c>
      <c r="R204" s="20">
        <v>1470594045</v>
      </c>
      <c r="S204" s="20">
        <v>1600863413</v>
      </c>
      <c r="T204" s="20">
        <v>18538649105</v>
      </c>
      <c r="U204" s="20">
        <v>0</v>
      </c>
      <c r="V204" s="20">
        <v>17385444658</v>
      </c>
      <c r="W204" s="20">
        <v>1153204447</v>
      </c>
      <c r="X204" s="20">
        <v>15922979844</v>
      </c>
      <c r="Y204" s="20">
        <v>2145326966</v>
      </c>
      <c r="Z204" s="20">
        <v>2145326966</v>
      </c>
      <c r="AA204" s="20">
        <v>2145326966</v>
      </c>
    </row>
    <row r="205" spans="1:27" ht="45" x14ac:dyDescent="0.25">
      <c r="A205" s="17" t="s">
        <v>88</v>
      </c>
      <c r="B205" s="18" t="s">
        <v>89</v>
      </c>
      <c r="C205" s="19" t="s">
        <v>59</v>
      </c>
      <c r="D205" s="17" t="s">
        <v>48</v>
      </c>
      <c r="E205" s="17" t="s">
        <v>167</v>
      </c>
      <c r="F205" s="17" t="s">
        <v>168</v>
      </c>
      <c r="G205" s="17" t="s">
        <v>163</v>
      </c>
      <c r="H205" s="17" t="s">
        <v>178</v>
      </c>
      <c r="I205" s="17"/>
      <c r="J205" s="17"/>
      <c r="K205" s="17"/>
      <c r="L205" s="17"/>
      <c r="M205" s="17" t="s">
        <v>54</v>
      </c>
      <c r="N205" s="17" t="s">
        <v>179</v>
      </c>
      <c r="O205" s="17" t="s">
        <v>28</v>
      </c>
      <c r="P205" s="18" t="s">
        <v>60</v>
      </c>
      <c r="Q205" s="20">
        <v>3202332553</v>
      </c>
      <c r="R205" s="20">
        <v>0</v>
      </c>
      <c r="S205" s="20">
        <v>0</v>
      </c>
      <c r="T205" s="20">
        <v>3202332553</v>
      </c>
      <c r="U205" s="20">
        <v>0</v>
      </c>
      <c r="V205" s="20">
        <v>148121081</v>
      </c>
      <c r="W205" s="20">
        <v>3054211472</v>
      </c>
      <c r="X205" s="20">
        <v>148121081</v>
      </c>
      <c r="Y205" s="20">
        <v>9651980</v>
      </c>
      <c r="Z205" s="20">
        <v>9651980</v>
      </c>
      <c r="AA205" s="20">
        <v>9651980</v>
      </c>
    </row>
    <row r="206" spans="1:27" ht="45" x14ac:dyDescent="0.25">
      <c r="A206" s="17" t="s">
        <v>88</v>
      </c>
      <c r="B206" s="18" t="s">
        <v>89</v>
      </c>
      <c r="C206" s="19" t="s">
        <v>59</v>
      </c>
      <c r="D206" s="17" t="s">
        <v>48</v>
      </c>
      <c r="E206" s="17" t="s">
        <v>167</v>
      </c>
      <c r="F206" s="17" t="s">
        <v>168</v>
      </c>
      <c r="G206" s="17" t="s">
        <v>163</v>
      </c>
      <c r="H206" s="17" t="s">
        <v>178</v>
      </c>
      <c r="I206" s="17"/>
      <c r="J206" s="17"/>
      <c r="K206" s="17"/>
      <c r="L206" s="17"/>
      <c r="M206" s="17" t="s">
        <v>27</v>
      </c>
      <c r="N206" s="17" t="s">
        <v>176</v>
      </c>
      <c r="O206" s="17" t="s">
        <v>28</v>
      </c>
      <c r="P206" s="18" t="s">
        <v>60</v>
      </c>
      <c r="Q206" s="20">
        <v>3953185989</v>
      </c>
      <c r="R206" s="20">
        <v>303953271</v>
      </c>
      <c r="S206" s="20">
        <v>215932007</v>
      </c>
      <c r="T206" s="20">
        <v>4041207253</v>
      </c>
      <c r="U206" s="20">
        <v>0</v>
      </c>
      <c r="V206" s="20">
        <v>2903496129</v>
      </c>
      <c r="W206" s="20">
        <v>1137711124</v>
      </c>
      <c r="X206" s="20">
        <v>1992618507</v>
      </c>
      <c r="Y206" s="20">
        <v>39058498</v>
      </c>
      <c r="Z206" s="20">
        <v>39058498</v>
      </c>
      <c r="AA206" s="20">
        <v>39058498</v>
      </c>
    </row>
    <row r="207" spans="1:27" ht="45" x14ac:dyDescent="0.25">
      <c r="A207" s="17" t="s">
        <v>88</v>
      </c>
      <c r="B207" s="18" t="s">
        <v>89</v>
      </c>
      <c r="C207" s="19" t="s">
        <v>59</v>
      </c>
      <c r="D207" s="17" t="s">
        <v>48</v>
      </c>
      <c r="E207" s="17" t="s">
        <v>167</v>
      </c>
      <c r="F207" s="17" t="s">
        <v>168</v>
      </c>
      <c r="G207" s="17" t="s">
        <v>163</v>
      </c>
      <c r="H207" s="17" t="s">
        <v>178</v>
      </c>
      <c r="I207" s="17"/>
      <c r="J207" s="17"/>
      <c r="K207" s="17"/>
      <c r="L207" s="17"/>
      <c r="M207" s="17" t="s">
        <v>27</v>
      </c>
      <c r="N207" s="17" t="s">
        <v>156</v>
      </c>
      <c r="O207" s="17" t="s">
        <v>28</v>
      </c>
      <c r="P207" s="18" t="s">
        <v>60</v>
      </c>
      <c r="Q207" s="20">
        <v>11054385221</v>
      </c>
      <c r="R207" s="20">
        <v>104566187</v>
      </c>
      <c r="S207" s="20">
        <v>6179595</v>
      </c>
      <c r="T207" s="20">
        <v>11152771813</v>
      </c>
      <c r="U207" s="20">
        <v>0</v>
      </c>
      <c r="V207" s="20">
        <v>8683907027</v>
      </c>
      <c r="W207" s="20">
        <v>2468864786</v>
      </c>
      <c r="X207" s="20">
        <v>8420092845</v>
      </c>
      <c r="Y207" s="20">
        <v>3010667359</v>
      </c>
      <c r="Z207" s="20">
        <v>3010667359</v>
      </c>
      <c r="AA207" s="20">
        <v>3010667359</v>
      </c>
    </row>
    <row r="208" spans="1:27" ht="56.25" x14ac:dyDescent="0.25">
      <c r="A208" s="17" t="s">
        <v>88</v>
      </c>
      <c r="B208" s="18" t="s">
        <v>89</v>
      </c>
      <c r="C208" s="19" t="s">
        <v>61</v>
      </c>
      <c r="D208" s="17" t="s">
        <v>48</v>
      </c>
      <c r="E208" s="17" t="s">
        <v>180</v>
      </c>
      <c r="F208" s="17" t="s">
        <v>168</v>
      </c>
      <c r="G208" s="17" t="s">
        <v>169</v>
      </c>
      <c r="H208" s="17" t="s">
        <v>177</v>
      </c>
      <c r="I208" s="17"/>
      <c r="J208" s="17"/>
      <c r="K208" s="17"/>
      <c r="L208" s="17"/>
      <c r="M208" s="17" t="s">
        <v>27</v>
      </c>
      <c r="N208" s="17" t="s">
        <v>156</v>
      </c>
      <c r="O208" s="17" t="s">
        <v>28</v>
      </c>
      <c r="P208" s="18" t="s">
        <v>58</v>
      </c>
      <c r="Q208" s="20">
        <v>51963308</v>
      </c>
      <c r="R208" s="20">
        <v>0</v>
      </c>
      <c r="S208" s="20">
        <v>0</v>
      </c>
      <c r="T208" s="20">
        <v>51963308</v>
      </c>
      <c r="U208" s="20">
        <v>0</v>
      </c>
      <c r="V208" s="20">
        <v>51963308</v>
      </c>
      <c r="W208" s="20">
        <v>0</v>
      </c>
      <c r="X208" s="20">
        <v>33965461</v>
      </c>
      <c r="Y208" s="20">
        <v>3184260</v>
      </c>
      <c r="Z208" s="20">
        <v>3184260</v>
      </c>
      <c r="AA208" s="20">
        <v>3184260</v>
      </c>
    </row>
    <row r="209" spans="1:27" ht="45" x14ac:dyDescent="0.25">
      <c r="A209" s="17" t="s">
        <v>88</v>
      </c>
      <c r="B209" s="18" t="s">
        <v>89</v>
      </c>
      <c r="C209" s="19" t="s">
        <v>183</v>
      </c>
      <c r="D209" s="17" t="s">
        <v>48</v>
      </c>
      <c r="E209" s="17" t="s">
        <v>180</v>
      </c>
      <c r="F209" s="17" t="s">
        <v>168</v>
      </c>
      <c r="G209" s="17" t="s">
        <v>170</v>
      </c>
      <c r="H209" s="17" t="s">
        <v>62</v>
      </c>
      <c r="I209" s="17"/>
      <c r="J209" s="17"/>
      <c r="K209" s="17"/>
      <c r="L209" s="17"/>
      <c r="M209" s="17" t="s">
        <v>27</v>
      </c>
      <c r="N209" s="17" t="s">
        <v>156</v>
      </c>
      <c r="O209" s="17" t="s">
        <v>28</v>
      </c>
      <c r="P209" s="18" t="s">
        <v>63</v>
      </c>
      <c r="Q209" s="20">
        <v>1437407757</v>
      </c>
      <c r="R209" s="20">
        <v>489431228</v>
      </c>
      <c r="S209" s="20">
        <v>0</v>
      </c>
      <c r="T209" s="20">
        <v>1926838985</v>
      </c>
      <c r="U209" s="20">
        <v>0</v>
      </c>
      <c r="V209" s="20">
        <v>1926806111</v>
      </c>
      <c r="W209" s="20">
        <v>32874</v>
      </c>
      <c r="X209" s="20">
        <v>1519157015</v>
      </c>
      <c r="Y209" s="20">
        <v>220510941</v>
      </c>
      <c r="Z209" s="20">
        <v>220510941</v>
      </c>
      <c r="AA209" s="20">
        <v>220510941</v>
      </c>
    </row>
    <row r="210" spans="1:27" ht="22.5" x14ac:dyDescent="0.25">
      <c r="A210" s="17" t="s">
        <v>90</v>
      </c>
      <c r="B210" s="18" t="s">
        <v>91</v>
      </c>
      <c r="C210" s="19" t="s">
        <v>34</v>
      </c>
      <c r="D210" s="17" t="s">
        <v>26</v>
      </c>
      <c r="E210" s="17" t="s">
        <v>157</v>
      </c>
      <c r="F210" s="17"/>
      <c r="G210" s="17"/>
      <c r="H210" s="17"/>
      <c r="I210" s="17"/>
      <c r="J210" s="17"/>
      <c r="K210" s="17"/>
      <c r="L210" s="17"/>
      <c r="M210" s="17" t="s">
        <v>27</v>
      </c>
      <c r="N210" s="17" t="s">
        <v>156</v>
      </c>
      <c r="O210" s="17" t="s">
        <v>28</v>
      </c>
      <c r="P210" s="18" t="s">
        <v>35</v>
      </c>
      <c r="Q210" s="20">
        <v>27025077</v>
      </c>
      <c r="R210" s="20">
        <v>33287520</v>
      </c>
      <c r="S210" s="20">
        <v>0</v>
      </c>
      <c r="T210" s="20">
        <v>60312597</v>
      </c>
      <c r="U210" s="20">
        <v>0</v>
      </c>
      <c r="V210" s="20">
        <v>45817520</v>
      </c>
      <c r="W210" s="20">
        <v>14495077</v>
      </c>
      <c r="X210" s="20">
        <v>0</v>
      </c>
      <c r="Y210" s="20">
        <v>0</v>
      </c>
      <c r="Z210" s="20">
        <v>0</v>
      </c>
      <c r="AA210" s="20">
        <v>0</v>
      </c>
    </row>
    <row r="211" spans="1:27" ht="22.5" x14ac:dyDescent="0.25">
      <c r="A211" s="17" t="s">
        <v>90</v>
      </c>
      <c r="B211" s="18" t="s">
        <v>91</v>
      </c>
      <c r="C211" s="19" t="s">
        <v>44</v>
      </c>
      <c r="D211" s="17" t="s">
        <v>26</v>
      </c>
      <c r="E211" s="17" t="s">
        <v>166</v>
      </c>
      <c r="F211" s="17" t="s">
        <v>155</v>
      </c>
      <c r="G211" s="17"/>
      <c r="H211" s="17"/>
      <c r="I211" s="17"/>
      <c r="J211" s="17"/>
      <c r="K211" s="17"/>
      <c r="L211" s="17"/>
      <c r="M211" s="17" t="s">
        <v>27</v>
      </c>
      <c r="N211" s="17" t="s">
        <v>156</v>
      </c>
      <c r="O211" s="17" t="s">
        <v>28</v>
      </c>
      <c r="P211" s="18" t="s">
        <v>45</v>
      </c>
      <c r="Q211" s="20">
        <v>81505648</v>
      </c>
      <c r="R211" s="20">
        <v>0</v>
      </c>
      <c r="S211" s="20">
        <v>0</v>
      </c>
      <c r="T211" s="20">
        <v>81505648</v>
      </c>
      <c r="U211" s="20">
        <v>0</v>
      </c>
      <c r="V211" s="20">
        <v>81441220</v>
      </c>
      <c r="W211" s="20">
        <v>64428</v>
      </c>
      <c r="X211" s="20">
        <v>81354220</v>
      </c>
      <c r="Y211" s="20">
        <v>81354220</v>
      </c>
      <c r="Z211" s="20">
        <v>81354220</v>
      </c>
      <c r="AA211" s="20">
        <v>81354220</v>
      </c>
    </row>
    <row r="212" spans="1:27" ht="56.25" x14ac:dyDescent="0.25">
      <c r="A212" s="17" t="s">
        <v>90</v>
      </c>
      <c r="B212" s="18" t="s">
        <v>91</v>
      </c>
      <c r="C212" s="19" t="s">
        <v>49</v>
      </c>
      <c r="D212" s="17" t="s">
        <v>48</v>
      </c>
      <c r="E212" s="17" t="s">
        <v>167</v>
      </c>
      <c r="F212" s="17" t="s">
        <v>168</v>
      </c>
      <c r="G212" s="17" t="s">
        <v>170</v>
      </c>
      <c r="H212" s="17" t="s">
        <v>171</v>
      </c>
      <c r="I212" s="17"/>
      <c r="J212" s="17"/>
      <c r="K212" s="17"/>
      <c r="L212" s="17"/>
      <c r="M212" s="17" t="s">
        <v>27</v>
      </c>
      <c r="N212" s="17" t="s">
        <v>156</v>
      </c>
      <c r="O212" s="17" t="s">
        <v>28</v>
      </c>
      <c r="P212" s="18" t="s">
        <v>50</v>
      </c>
      <c r="Q212" s="20">
        <v>350157250</v>
      </c>
      <c r="R212" s="20">
        <v>0</v>
      </c>
      <c r="S212" s="20">
        <v>0</v>
      </c>
      <c r="T212" s="20">
        <v>350157250</v>
      </c>
      <c r="U212" s="20">
        <v>0</v>
      </c>
      <c r="V212" s="20">
        <v>222875000</v>
      </c>
      <c r="W212" s="20">
        <v>127282250</v>
      </c>
      <c r="X212" s="20">
        <v>219289848</v>
      </c>
      <c r="Y212" s="20">
        <v>0</v>
      </c>
      <c r="Z212" s="20">
        <v>0</v>
      </c>
      <c r="AA212" s="20">
        <v>0</v>
      </c>
    </row>
    <row r="213" spans="1:27" ht="56.25" x14ac:dyDescent="0.25">
      <c r="A213" s="17" t="s">
        <v>90</v>
      </c>
      <c r="B213" s="18" t="s">
        <v>91</v>
      </c>
      <c r="C213" s="19" t="s">
        <v>51</v>
      </c>
      <c r="D213" s="17" t="s">
        <v>48</v>
      </c>
      <c r="E213" s="17" t="s">
        <v>167</v>
      </c>
      <c r="F213" s="17" t="s">
        <v>168</v>
      </c>
      <c r="G213" s="17" t="s">
        <v>172</v>
      </c>
      <c r="H213" s="17" t="s">
        <v>52</v>
      </c>
      <c r="I213" s="17"/>
      <c r="J213" s="17"/>
      <c r="K213" s="17"/>
      <c r="L213" s="17"/>
      <c r="M213" s="17" t="s">
        <v>27</v>
      </c>
      <c r="N213" s="17" t="s">
        <v>156</v>
      </c>
      <c r="O213" s="17" t="s">
        <v>28</v>
      </c>
      <c r="P213" s="18" t="s">
        <v>53</v>
      </c>
      <c r="Q213" s="20">
        <v>75428814434</v>
      </c>
      <c r="R213" s="20">
        <v>0</v>
      </c>
      <c r="S213" s="20">
        <v>0</v>
      </c>
      <c r="T213" s="20">
        <v>75428814434</v>
      </c>
      <c r="U213" s="20">
        <v>0</v>
      </c>
      <c r="V213" s="20">
        <v>9936793964</v>
      </c>
      <c r="W213" s="20">
        <v>65492020470</v>
      </c>
      <c r="X213" s="20">
        <v>9871527119</v>
      </c>
      <c r="Y213" s="20">
        <v>5356000</v>
      </c>
      <c r="Z213" s="20">
        <v>5356000</v>
      </c>
      <c r="AA213" s="20">
        <v>5356000</v>
      </c>
    </row>
    <row r="214" spans="1:27" ht="90" x14ac:dyDescent="0.25">
      <c r="A214" s="17" t="s">
        <v>90</v>
      </c>
      <c r="B214" s="18" t="s">
        <v>91</v>
      </c>
      <c r="C214" s="19" t="s">
        <v>55</v>
      </c>
      <c r="D214" s="17" t="s">
        <v>48</v>
      </c>
      <c r="E214" s="17" t="s">
        <v>167</v>
      </c>
      <c r="F214" s="17" t="s">
        <v>168</v>
      </c>
      <c r="G214" s="17" t="s">
        <v>173</v>
      </c>
      <c r="H214" s="17" t="s">
        <v>174</v>
      </c>
      <c r="I214" s="17"/>
      <c r="J214" s="17"/>
      <c r="K214" s="17"/>
      <c r="L214" s="17"/>
      <c r="M214" s="17" t="s">
        <v>54</v>
      </c>
      <c r="N214" s="17" t="s">
        <v>163</v>
      </c>
      <c r="O214" s="17" t="s">
        <v>28</v>
      </c>
      <c r="P214" s="18" t="s">
        <v>56</v>
      </c>
      <c r="Q214" s="20">
        <v>608546744666</v>
      </c>
      <c r="R214" s="20">
        <v>0</v>
      </c>
      <c r="S214" s="20">
        <v>2483623664</v>
      </c>
      <c r="T214" s="20">
        <v>606063121002</v>
      </c>
      <c r="U214" s="20">
        <v>0</v>
      </c>
      <c r="V214" s="20">
        <v>520737432050</v>
      </c>
      <c r="W214" s="20">
        <v>85325688952</v>
      </c>
      <c r="X214" s="20">
        <v>324576730020</v>
      </c>
      <c r="Y214" s="20">
        <v>3274387342</v>
      </c>
      <c r="Z214" s="20">
        <v>3274387342</v>
      </c>
      <c r="AA214" s="20">
        <v>3274387342</v>
      </c>
    </row>
    <row r="215" spans="1:27" ht="90" x14ac:dyDescent="0.25">
      <c r="A215" s="17" t="s">
        <v>90</v>
      </c>
      <c r="B215" s="18" t="s">
        <v>91</v>
      </c>
      <c r="C215" s="19" t="s">
        <v>55</v>
      </c>
      <c r="D215" s="17" t="s">
        <v>48</v>
      </c>
      <c r="E215" s="17" t="s">
        <v>167</v>
      </c>
      <c r="F215" s="17" t="s">
        <v>168</v>
      </c>
      <c r="G215" s="17" t="s">
        <v>173</v>
      </c>
      <c r="H215" s="17" t="s">
        <v>174</v>
      </c>
      <c r="I215" s="17"/>
      <c r="J215" s="17"/>
      <c r="K215" s="17"/>
      <c r="L215" s="17"/>
      <c r="M215" s="17" t="s">
        <v>27</v>
      </c>
      <c r="N215" s="17" t="s">
        <v>175</v>
      </c>
      <c r="O215" s="17" t="s">
        <v>28</v>
      </c>
      <c r="P215" s="18" t="s">
        <v>56</v>
      </c>
      <c r="Q215" s="20">
        <v>3138416761</v>
      </c>
      <c r="R215" s="20">
        <v>0</v>
      </c>
      <c r="S215" s="20">
        <v>0</v>
      </c>
      <c r="T215" s="20">
        <v>3138416761</v>
      </c>
      <c r="U215" s="20">
        <v>0</v>
      </c>
      <c r="V215" s="20">
        <v>2232969671</v>
      </c>
      <c r="W215" s="20">
        <v>905447090</v>
      </c>
      <c r="X215" s="20">
        <v>2056889671</v>
      </c>
      <c r="Y215" s="20">
        <v>80486640</v>
      </c>
      <c r="Z215" s="20">
        <v>80486640</v>
      </c>
      <c r="AA215" s="20">
        <v>80486640</v>
      </c>
    </row>
    <row r="216" spans="1:27" ht="90" x14ac:dyDescent="0.25">
      <c r="A216" s="17" t="s">
        <v>90</v>
      </c>
      <c r="B216" s="18" t="s">
        <v>91</v>
      </c>
      <c r="C216" s="19" t="s">
        <v>55</v>
      </c>
      <c r="D216" s="17" t="s">
        <v>48</v>
      </c>
      <c r="E216" s="17" t="s">
        <v>167</v>
      </c>
      <c r="F216" s="17" t="s">
        <v>168</v>
      </c>
      <c r="G216" s="17" t="s">
        <v>173</v>
      </c>
      <c r="H216" s="17" t="s">
        <v>174</v>
      </c>
      <c r="I216" s="17"/>
      <c r="J216" s="17"/>
      <c r="K216" s="17"/>
      <c r="L216" s="17"/>
      <c r="M216" s="17" t="s">
        <v>27</v>
      </c>
      <c r="N216" s="17" t="s">
        <v>156</v>
      </c>
      <c r="O216" s="17" t="s">
        <v>28</v>
      </c>
      <c r="P216" s="18" t="s">
        <v>56</v>
      </c>
      <c r="Q216" s="20">
        <v>41339226474</v>
      </c>
      <c r="R216" s="20">
        <v>0</v>
      </c>
      <c r="S216" s="20">
        <v>0</v>
      </c>
      <c r="T216" s="20">
        <v>41339226474</v>
      </c>
      <c r="U216" s="20">
        <v>0</v>
      </c>
      <c r="V216" s="20">
        <v>12320484878</v>
      </c>
      <c r="W216" s="20">
        <v>29018741596</v>
      </c>
      <c r="X216" s="20">
        <v>12303705180</v>
      </c>
      <c r="Y216" s="20">
        <v>0</v>
      </c>
      <c r="Z216" s="20">
        <v>0</v>
      </c>
      <c r="AA216" s="20">
        <v>0</v>
      </c>
    </row>
    <row r="217" spans="1:27" ht="56.25" x14ac:dyDescent="0.25">
      <c r="A217" s="17" t="s">
        <v>90</v>
      </c>
      <c r="B217" s="18" t="s">
        <v>91</v>
      </c>
      <c r="C217" s="19" t="s">
        <v>57</v>
      </c>
      <c r="D217" s="17" t="s">
        <v>48</v>
      </c>
      <c r="E217" s="17" t="s">
        <v>167</v>
      </c>
      <c r="F217" s="17" t="s">
        <v>168</v>
      </c>
      <c r="G217" s="17" t="s">
        <v>173</v>
      </c>
      <c r="H217" s="17" t="s">
        <v>177</v>
      </c>
      <c r="I217" s="17"/>
      <c r="J217" s="17"/>
      <c r="K217" s="17"/>
      <c r="L217" s="17"/>
      <c r="M217" s="17" t="s">
        <v>54</v>
      </c>
      <c r="N217" s="17" t="s">
        <v>163</v>
      </c>
      <c r="O217" s="17" t="s">
        <v>28</v>
      </c>
      <c r="P217" s="18" t="s">
        <v>58</v>
      </c>
      <c r="Q217" s="20">
        <v>50636917531</v>
      </c>
      <c r="R217" s="20">
        <v>0</v>
      </c>
      <c r="S217" s="20">
        <v>0</v>
      </c>
      <c r="T217" s="20">
        <v>50636917531</v>
      </c>
      <c r="U217" s="20">
        <v>0</v>
      </c>
      <c r="V217" s="20">
        <v>15069222825</v>
      </c>
      <c r="W217" s="20">
        <v>35567694706</v>
      </c>
      <c r="X217" s="20">
        <v>3056539167</v>
      </c>
      <c r="Y217" s="20">
        <v>0</v>
      </c>
      <c r="Z217" s="20">
        <v>0</v>
      </c>
      <c r="AA217" s="20">
        <v>0</v>
      </c>
    </row>
    <row r="218" spans="1:27" ht="56.25" x14ac:dyDescent="0.25">
      <c r="A218" s="17" t="s">
        <v>90</v>
      </c>
      <c r="B218" s="18" t="s">
        <v>91</v>
      </c>
      <c r="C218" s="19" t="s">
        <v>57</v>
      </c>
      <c r="D218" s="17" t="s">
        <v>48</v>
      </c>
      <c r="E218" s="17" t="s">
        <v>167</v>
      </c>
      <c r="F218" s="17" t="s">
        <v>168</v>
      </c>
      <c r="G218" s="17" t="s">
        <v>173</v>
      </c>
      <c r="H218" s="17" t="s">
        <v>177</v>
      </c>
      <c r="I218" s="17"/>
      <c r="J218" s="17"/>
      <c r="K218" s="17"/>
      <c r="L218" s="17"/>
      <c r="M218" s="17" t="s">
        <v>27</v>
      </c>
      <c r="N218" s="17" t="s">
        <v>156</v>
      </c>
      <c r="O218" s="17" t="s">
        <v>28</v>
      </c>
      <c r="P218" s="18" t="s">
        <v>58</v>
      </c>
      <c r="Q218" s="20">
        <v>59944679625</v>
      </c>
      <c r="R218" s="20">
        <v>896005900</v>
      </c>
      <c r="S218" s="20">
        <v>76229516</v>
      </c>
      <c r="T218" s="20">
        <v>60764456009</v>
      </c>
      <c r="U218" s="20">
        <v>0</v>
      </c>
      <c r="V218" s="20">
        <v>48520647305</v>
      </c>
      <c r="W218" s="20">
        <v>12243808704</v>
      </c>
      <c r="X218" s="20">
        <v>28331442291</v>
      </c>
      <c r="Y218" s="20">
        <v>0</v>
      </c>
      <c r="Z218" s="20">
        <v>0</v>
      </c>
      <c r="AA218" s="20">
        <v>0</v>
      </c>
    </row>
    <row r="219" spans="1:27" ht="45" x14ac:dyDescent="0.25">
      <c r="A219" s="17" t="s">
        <v>90</v>
      </c>
      <c r="B219" s="18" t="s">
        <v>91</v>
      </c>
      <c r="C219" s="19" t="s">
        <v>59</v>
      </c>
      <c r="D219" s="17" t="s">
        <v>48</v>
      </c>
      <c r="E219" s="17" t="s">
        <v>167</v>
      </c>
      <c r="F219" s="17" t="s">
        <v>168</v>
      </c>
      <c r="G219" s="17" t="s">
        <v>163</v>
      </c>
      <c r="H219" s="17" t="s">
        <v>178</v>
      </c>
      <c r="I219" s="17"/>
      <c r="J219" s="17"/>
      <c r="K219" s="17"/>
      <c r="L219" s="17"/>
      <c r="M219" s="17" t="s">
        <v>54</v>
      </c>
      <c r="N219" s="17" t="s">
        <v>179</v>
      </c>
      <c r="O219" s="17" t="s">
        <v>28</v>
      </c>
      <c r="P219" s="18" t="s">
        <v>60</v>
      </c>
      <c r="Q219" s="20">
        <v>1228605796</v>
      </c>
      <c r="R219" s="20">
        <v>0</v>
      </c>
      <c r="S219" s="20">
        <v>0</v>
      </c>
      <c r="T219" s="20">
        <v>1228605796</v>
      </c>
      <c r="U219" s="20">
        <v>0</v>
      </c>
      <c r="V219" s="20">
        <v>39271162</v>
      </c>
      <c r="W219" s="20">
        <v>1189334634</v>
      </c>
      <c r="X219" s="20">
        <v>0</v>
      </c>
      <c r="Y219" s="20">
        <v>0</v>
      </c>
      <c r="Z219" s="20">
        <v>0</v>
      </c>
      <c r="AA219" s="20">
        <v>0</v>
      </c>
    </row>
    <row r="220" spans="1:27" ht="45" x14ac:dyDescent="0.25">
      <c r="A220" s="17" t="s">
        <v>90</v>
      </c>
      <c r="B220" s="18" t="s">
        <v>91</v>
      </c>
      <c r="C220" s="19" t="s">
        <v>59</v>
      </c>
      <c r="D220" s="17" t="s">
        <v>48</v>
      </c>
      <c r="E220" s="17" t="s">
        <v>167</v>
      </c>
      <c r="F220" s="17" t="s">
        <v>168</v>
      </c>
      <c r="G220" s="17" t="s">
        <v>163</v>
      </c>
      <c r="H220" s="17" t="s">
        <v>178</v>
      </c>
      <c r="I220" s="17"/>
      <c r="J220" s="17"/>
      <c r="K220" s="17"/>
      <c r="L220" s="17"/>
      <c r="M220" s="17" t="s">
        <v>27</v>
      </c>
      <c r="N220" s="17" t="s">
        <v>176</v>
      </c>
      <c r="O220" s="17" t="s">
        <v>28</v>
      </c>
      <c r="P220" s="18" t="s">
        <v>60</v>
      </c>
      <c r="Q220" s="20">
        <v>2012491085</v>
      </c>
      <c r="R220" s="20">
        <v>89778183</v>
      </c>
      <c r="S220" s="20">
        <v>0</v>
      </c>
      <c r="T220" s="20">
        <v>2102269268</v>
      </c>
      <c r="U220" s="20">
        <v>0</v>
      </c>
      <c r="V220" s="20">
        <v>1417945091</v>
      </c>
      <c r="W220" s="20">
        <v>684324177</v>
      </c>
      <c r="X220" s="20">
        <v>899811570</v>
      </c>
      <c r="Y220" s="20">
        <v>21658455</v>
      </c>
      <c r="Z220" s="20">
        <v>21658455</v>
      </c>
      <c r="AA220" s="20">
        <v>21658455</v>
      </c>
    </row>
    <row r="221" spans="1:27" ht="45" x14ac:dyDescent="0.25">
      <c r="A221" s="17" t="s">
        <v>90</v>
      </c>
      <c r="B221" s="18" t="s">
        <v>91</v>
      </c>
      <c r="C221" s="19" t="s">
        <v>59</v>
      </c>
      <c r="D221" s="17" t="s">
        <v>48</v>
      </c>
      <c r="E221" s="17" t="s">
        <v>167</v>
      </c>
      <c r="F221" s="17" t="s">
        <v>168</v>
      </c>
      <c r="G221" s="17" t="s">
        <v>163</v>
      </c>
      <c r="H221" s="17" t="s">
        <v>178</v>
      </c>
      <c r="I221" s="17"/>
      <c r="J221" s="17"/>
      <c r="K221" s="17"/>
      <c r="L221" s="17"/>
      <c r="M221" s="17" t="s">
        <v>27</v>
      </c>
      <c r="N221" s="17" t="s">
        <v>156</v>
      </c>
      <c r="O221" s="17" t="s">
        <v>28</v>
      </c>
      <c r="P221" s="18" t="s">
        <v>60</v>
      </c>
      <c r="Q221" s="20">
        <v>7066654835</v>
      </c>
      <c r="R221" s="20">
        <v>30109173</v>
      </c>
      <c r="S221" s="20">
        <v>0</v>
      </c>
      <c r="T221" s="20">
        <v>7096764008</v>
      </c>
      <c r="U221" s="20">
        <v>0</v>
      </c>
      <c r="V221" s="20">
        <v>4546667490</v>
      </c>
      <c r="W221" s="20">
        <v>2550096518</v>
      </c>
      <c r="X221" s="20">
        <v>4278389795</v>
      </c>
      <c r="Y221" s="20">
        <v>732288297</v>
      </c>
      <c r="Z221" s="20">
        <v>732288297</v>
      </c>
      <c r="AA221" s="20">
        <v>732288297</v>
      </c>
    </row>
    <row r="222" spans="1:27" ht="56.25" x14ac:dyDescent="0.25">
      <c r="A222" s="17" t="s">
        <v>90</v>
      </c>
      <c r="B222" s="18" t="s">
        <v>91</v>
      </c>
      <c r="C222" s="19" t="s">
        <v>61</v>
      </c>
      <c r="D222" s="17" t="s">
        <v>48</v>
      </c>
      <c r="E222" s="17" t="s">
        <v>180</v>
      </c>
      <c r="F222" s="17" t="s">
        <v>168</v>
      </c>
      <c r="G222" s="17" t="s">
        <v>169</v>
      </c>
      <c r="H222" s="17" t="s">
        <v>177</v>
      </c>
      <c r="I222" s="17"/>
      <c r="J222" s="17"/>
      <c r="K222" s="17"/>
      <c r="L222" s="17"/>
      <c r="M222" s="17" t="s">
        <v>27</v>
      </c>
      <c r="N222" s="17" t="s">
        <v>156</v>
      </c>
      <c r="O222" s="17" t="s">
        <v>28</v>
      </c>
      <c r="P222" s="18" t="s">
        <v>58</v>
      </c>
      <c r="Q222" s="20">
        <v>65986400</v>
      </c>
      <c r="R222" s="20">
        <v>0</v>
      </c>
      <c r="S222" s="20">
        <v>0</v>
      </c>
      <c r="T222" s="20">
        <v>65986400</v>
      </c>
      <c r="U222" s="20">
        <v>0</v>
      </c>
      <c r="V222" s="20">
        <v>43145312</v>
      </c>
      <c r="W222" s="20">
        <v>22841088</v>
      </c>
      <c r="X222" s="20">
        <v>43145312</v>
      </c>
      <c r="Y222" s="20">
        <v>0</v>
      </c>
      <c r="Z222" s="20">
        <v>0</v>
      </c>
      <c r="AA222" s="20">
        <v>0</v>
      </c>
    </row>
    <row r="223" spans="1:27" ht="45" x14ac:dyDescent="0.25">
      <c r="A223" s="17" t="s">
        <v>90</v>
      </c>
      <c r="B223" s="18" t="s">
        <v>91</v>
      </c>
      <c r="C223" s="19" t="s">
        <v>183</v>
      </c>
      <c r="D223" s="17" t="s">
        <v>48</v>
      </c>
      <c r="E223" s="17" t="s">
        <v>180</v>
      </c>
      <c r="F223" s="17" t="s">
        <v>168</v>
      </c>
      <c r="G223" s="17" t="s">
        <v>170</v>
      </c>
      <c r="H223" s="17" t="s">
        <v>62</v>
      </c>
      <c r="I223" s="17"/>
      <c r="J223" s="17"/>
      <c r="K223" s="17"/>
      <c r="L223" s="17"/>
      <c r="M223" s="17" t="s">
        <v>27</v>
      </c>
      <c r="N223" s="17" t="s">
        <v>156</v>
      </c>
      <c r="O223" s="17" t="s">
        <v>28</v>
      </c>
      <c r="P223" s="18" t="s">
        <v>63</v>
      </c>
      <c r="Q223" s="20">
        <v>1831656194</v>
      </c>
      <c r="R223" s="20">
        <v>464092552</v>
      </c>
      <c r="S223" s="20">
        <v>0</v>
      </c>
      <c r="T223" s="20">
        <v>2295748746</v>
      </c>
      <c r="U223" s="20">
        <v>0</v>
      </c>
      <c r="V223" s="20">
        <v>1861039452</v>
      </c>
      <c r="W223" s="20">
        <v>434709294</v>
      </c>
      <c r="X223" s="20">
        <v>1161109622</v>
      </c>
      <c r="Y223" s="20">
        <v>148426157</v>
      </c>
      <c r="Z223" s="20">
        <v>148426157</v>
      </c>
      <c r="AA223" s="20">
        <v>148426157</v>
      </c>
    </row>
    <row r="224" spans="1:27" ht="22.5" x14ac:dyDescent="0.25">
      <c r="A224" s="17" t="s">
        <v>92</v>
      </c>
      <c r="B224" s="18" t="s">
        <v>93</v>
      </c>
      <c r="C224" s="19" t="s">
        <v>34</v>
      </c>
      <c r="D224" s="17" t="s">
        <v>26</v>
      </c>
      <c r="E224" s="17" t="s">
        <v>157</v>
      </c>
      <c r="F224" s="17"/>
      <c r="G224" s="17"/>
      <c r="H224" s="17"/>
      <c r="I224" s="17"/>
      <c r="J224" s="17"/>
      <c r="K224" s="17"/>
      <c r="L224" s="17"/>
      <c r="M224" s="17" t="s">
        <v>27</v>
      </c>
      <c r="N224" s="17" t="s">
        <v>156</v>
      </c>
      <c r="O224" s="17" t="s">
        <v>28</v>
      </c>
      <c r="P224" s="18" t="s">
        <v>35</v>
      </c>
      <c r="Q224" s="20">
        <v>34515146</v>
      </c>
      <c r="R224" s="20">
        <v>20231606</v>
      </c>
      <c r="S224" s="20">
        <v>0</v>
      </c>
      <c r="T224" s="20">
        <v>54746752</v>
      </c>
      <c r="U224" s="20">
        <v>0</v>
      </c>
      <c r="V224" s="20">
        <v>20020069</v>
      </c>
      <c r="W224" s="20">
        <v>34726683</v>
      </c>
      <c r="X224" s="20">
        <v>0</v>
      </c>
      <c r="Y224" s="20">
        <v>0</v>
      </c>
      <c r="Z224" s="20">
        <v>0</v>
      </c>
      <c r="AA224" s="20">
        <v>0</v>
      </c>
    </row>
    <row r="225" spans="1:27" ht="22.5" x14ac:dyDescent="0.25">
      <c r="A225" s="17" t="s">
        <v>92</v>
      </c>
      <c r="B225" s="18" t="s">
        <v>93</v>
      </c>
      <c r="C225" s="19" t="s">
        <v>44</v>
      </c>
      <c r="D225" s="17" t="s">
        <v>26</v>
      </c>
      <c r="E225" s="17" t="s">
        <v>166</v>
      </c>
      <c r="F225" s="17" t="s">
        <v>155</v>
      </c>
      <c r="G225" s="17"/>
      <c r="H225" s="17"/>
      <c r="I225" s="17"/>
      <c r="J225" s="17"/>
      <c r="K225" s="17"/>
      <c r="L225" s="17"/>
      <c r="M225" s="17" t="s">
        <v>27</v>
      </c>
      <c r="N225" s="17" t="s">
        <v>156</v>
      </c>
      <c r="O225" s="17" t="s">
        <v>28</v>
      </c>
      <c r="P225" s="18" t="s">
        <v>45</v>
      </c>
      <c r="Q225" s="20">
        <v>72214844</v>
      </c>
      <c r="R225" s="20">
        <v>0</v>
      </c>
      <c r="S225" s="20">
        <v>0</v>
      </c>
      <c r="T225" s="20">
        <v>72214844</v>
      </c>
      <c r="U225" s="20">
        <v>0</v>
      </c>
      <c r="V225" s="20">
        <v>72214844</v>
      </c>
      <c r="W225" s="20">
        <v>0</v>
      </c>
      <c r="X225" s="20">
        <v>62892144</v>
      </c>
      <c r="Y225" s="20">
        <v>62892144</v>
      </c>
      <c r="Z225" s="20">
        <v>62892144</v>
      </c>
      <c r="AA225" s="20">
        <v>62892144</v>
      </c>
    </row>
    <row r="226" spans="1:27" ht="56.25" x14ac:dyDescent="0.25">
      <c r="A226" s="17" t="s">
        <v>92</v>
      </c>
      <c r="B226" s="18" t="s">
        <v>93</v>
      </c>
      <c r="C226" s="19" t="s">
        <v>49</v>
      </c>
      <c r="D226" s="17" t="s">
        <v>48</v>
      </c>
      <c r="E226" s="17" t="s">
        <v>167</v>
      </c>
      <c r="F226" s="17" t="s">
        <v>168</v>
      </c>
      <c r="G226" s="17" t="s">
        <v>170</v>
      </c>
      <c r="H226" s="17" t="s">
        <v>171</v>
      </c>
      <c r="I226" s="17"/>
      <c r="J226" s="17"/>
      <c r="K226" s="17"/>
      <c r="L226" s="17"/>
      <c r="M226" s="17" t="s">
        <v>27</v>
      </c>
      <c r="N226" s="17" t="s">
        <v>156</v>
      </c>
      <c r="O226" s="17" t="s">
        <v>28</v>
      </c>
      <c r="P226" s="18" t="s">
        <v>50</v>
      </c>
      <c r="Q226" s="20">
        <v>441548250</v>
      </c>
      <c r="R226" s="20">
        <v>0</v>
      </c>
      <c r="S226" s="20">
        <v>0</v>
      </c>
      <c r="T226" s="20">
        <v>441548250</v>
      </c>
      <c r="U226" s="20">
        <v>0</v>
      </c>
      <c r="V226" s="20">
        <v>353200000</v>
      </c>
      <c r="W226" s="20">
        <v>88348250</v>
      </c>
      <c r="X226" s="20">
        <v>239225602.59999999</v>
      </c>
      <c r="Y226" s="20">
        <v>2935500</v>
      </c>
      <c r="Z226" s="20">
        <v>2935500</v>
      </c>
      <c r="AA226" s="20">
        <v>2935500</v>
      </c>
    </row>
    <row r="227" spans="1:27" ht="56.25" x14ac:dyDescent="0.25">
      <c r="A227" s="17" t="s">
        <v>92</v>
      </c>
      <c r="B227" s="18" t="s">
        <v>93</v>
      </c>
      <c r="C227" s="19" t="s">
        <v>51</v>
      </c>
      <c r="D227" s="17" t="s">
        <v>48</v>
      </c>
      <c r="E227" s="17" t="s">
        <v>167</v>
      </c>
      <c r="F227" s="17" t="s">
        <v>168</v>
      </c>
      <c r="G227" s="17" t="s">
        <v>172</v>
      </c>
      <c r="H227" s="17" t="s">
        <v>52</v>
      </c>
      <c r="I227" s="17"/>
      <c r="J227" s="17"/>
      <c r="K227" s="17"/>
      <c r="L227" s="17"/>
      <c r="M227" s="17" t="s">
        <v>27</v>
      </c>
      <c r="N227" s="17" t="s">
        <v>156</v>
      </c>
      <c r="O227" s="17" t="s">
        <v>28</v>
      </c>
      <c r="P227" s="18" t="s">
        <v>53</v>
      </c>
      <c r="Q227" s="20">
        <v>6258047698</v>
      </c>
      <c r="R227" s="20">
        <v>0</v>
      </c>
      <c r="S227" s="20">
        <v>0</v>
      </c>
      <c r="T227" s="20">
        <v>6258047698</v>
      </c>
      <c r="U227" s="20">
        <v>0</v>
      </c>
      <c r="V227" s="20">
        <v>64568640</v>
      </c>
      <c r="W227" s="20">
        <v>6193479058</v>
      </c>
      <c r="X227" s="20">
        <v>54886150</v>
      </c>
      <c r="Y227" s="20">
        <v>2017770</v>
      </c>
      <c r="Z227" s="20">
        <v>2017770</v>
      </c>
      <c r="AA227" s="20">
        <v>2017770</v>
      </c>
    </row>
    <row r="228" spans="1:27" ht="90" x14ac:dyDescent="0.25">
      <c r="A228" s="17" t="s">
        <v>92</v>
      </c>
      <c r="B228" s="18" t="s">
        <v>93</v>
      </c>
      <c r="C228" s="19" t="s">
        <v>55</v>
      </c>
      <c r="D228" s="17" t="s">
        <v>48</v>
      </c>
      <c r="E228" s="17" t="s">
        <v>167</v>
      </c>
      <c r="F228" s="17" t="s">
        <v>168</v>
      </c>
      <c r="G228" s="17" t="s">
        <v>173</v>
      </c>
      <c r="H228" s="17" t="s">
        <v>174</v>
      </c>
      <c r="I228" s="17"/>
      <c r="J228" s="17"/>
      <c r="K228" s="17"/>
      <c r="L228" s="17"/>
      <c r="M228" s="17" t="s">
        <v>54</v>
      </c>
      <c r="N228" s="17" t="s">
        <v>163</v>
      </c>
      <c r="O228" s="17" t="s">
        <v>28</v>
      </c>
      <c r="P228" s="18" t="s">
        <v>56</v>
      </c>
      <c r="Q228" s="20">
        <v>310957393169</v>
      </c>
      <c r="R228" s="20">
        <v>71604832</v>
      </c>
      <c r="S228" s="20">
        <v>60152123</v>
      </c>
      <c r="T228" s="20">
        <v>310968845878</v>
      </c>
      <c r="U228" s="20">
        <v>0</v>
      </c>
      <c r="V228" s="20">
        <v>304672643195</v>
      </c>
      <c r="W228" s="20">
        <v>6296202683</v>
      </c>
      <c r="X228" s="20">
        <v>283953173726</v>
      </c>
      <c r="Y228" s="20">
        <v>39154648866</v>
      </c>
      <c r="Z228" s="20">
        <v>39154648866</v>
      </c>
      <c r="AA228" s="20">
        <v>39154648866</v>
      </c>
    </row>
    <row r="229" spans="1:27" ht="90" x14ac:dyDescent="0.25">
      <c r="A229" s="17" t="s">
        <v>92</v>
      </c>
      <c r="B229" s="18" t="s">
        <v>93</v>
      </c>
      <c r="C229" s="19" t="s">
        <v>55</v>
      </c>
      <c r="D229" s="17" t="s">
        <v>48</v>
      </c>
      <c r="E229" s="17" t="s">
        <v>167</v>
      </c>
      <c r="F229" s="17" t="s">
        <v>168</v>
      </c>
      <c r="G229" s="17" t="s">
        <v>173</v>
      </c>
      <c r="H229" s="17" t="s">
        <v>174</v>
      </c>
      <c r="I229" s="17"/>
      <c r="J229" s="17"/>
      <c r="K229" s="17"/>
      <c r="L229" s="17"/>
      <c r="M229" s="17" t="s">
        <v>27</v>
      </c>
      <c r="N229" s="17" t="s">
        <v>175</v>
      </c>
      <c r="O229" s="17" t="s">
        <v>28</v>
      </c>
      <c r="P229" s="18" t="s">
        <v>56</v>
      </c>
      <c r="Q229" s="20">
        <v>2172524050</v>
      </c>
      <c r="R229" s="20">
        <v>0</v>
      </c>
      <c r="S229" s="20">
        <v>0</v>
      </c>
      <c r="T229" s="20">
        <v>2172524050</v>
      </c>
      <c r="U229" s="20">
        <v>0</v>
      </c>
      <c r="V229" s="20">
        <v>1999082124.7</v>
      </c>
      <c r="W229" s="20">
        <v>173441925.30000001</v>
      </c>
      <c r="X229" s="20">
        <v>1611251059.2</v>
      </c>
      <c r="Y229" s="20">
        <v>86653900</v>
      </c>
      <c r="Z229" s="20">
        <v>86653900</v>
      </c>
      <c r="AA229" s="20">
        <v>86653900</v>
      </c>
    </row>
    <row r="230" spans="1:27" ht="90" x14ac:dyDescent="0.25">
      <c r="A230" s="17" t="s">
        <v>92</v>
      </c>
      <c r="B230" s="18" t="s">
        <v>93</v>
      </c>
      <c r="C230" s="19" t="s">
        <v>55</v>
      </c>
      <c r="D230" s="17" t="s">
        <v>48</v>
      </c>
      <c r="E230" s="17" t="s">
        <v>167</v>
      </c>
      <c r="F230" s="17" t="s">
        <v>168</v>
      </c>
      <c r="G230" s="17" t="s">
        <v>173</v>
      </c>
      <c r="H230" s="17" t="s">
        <v>174</v>
      </c>
      <c r="I230" s="17"/>
      <c r="J230" s="17"/>
      <c r="K230" s="17"/>
      <c r="L230" s="17"/>
      <c r="M230" s="17" t="s">
        <v>27</v>
      </c>
      <c r="N230" s="17" t="s">
        <v>156</v>
      </c>
      <c r="O230" s="17" t="s">
        <v>28</v>
      </c>
      <c r="P230" s="18" t="s">
        <v>56</v>
      </c>
      <c r="Q230" s="20">
        <v>755916422</v>
      </c>
      <c r="R230" s="20">
        <v>0</v>
      </c>
      <c r="S230" s="20">
        <v>0</v>
      </c>
      <c r="T230" s="20">
        <v>755916422</v>
      </c>
      <c r="U230" s="20">
        <v>0</v>
      </c>
      <c r="V230" s="20">
        <v>277349289.44</v>
      </c>
      <c r="W230" s="20">
        <v>478567132.56</v>
      </c>
      <c r="X230" s="20">
        <v>91781307</v>
      </c>
      <c r="Y230" s="20">
        <v>7960925</v>
      </c>
      <c r="Z230" s="20">
        <v>7960925</v>
      </c>
      <c r="AA230" s="20">
        <v>7960925</v>
      </c>
    </row>
    <row r="231" spans="1:27" ht="56.25" x14ac:dyDescent="0.25">
      <c r="A231" s="17" t="s">
        <v>92</v>
      </c>
      <c r="B231" s="18" t="s">
        <v>93</v>
      </c>
      <c r="C231" s="19" t="s">
        <v>57</v>
      </c>
      <c r="D231" s="17" t="s">
        <v>48</v>
      </c>
      <c r="E231" s="17" t="s">
        <v>167</v>
      </c>
      <c r="F231" s="17" t="s">
        <v>168</v>
      </c>
      <c r="G231" s="17" t="s">
        <v>173</v>
      </c>
      <c r="H231" s="17" t="s">
        <v>177</v>
      </c>
      <c r="I231" s="17"/>
      <c r="J231" s="17"/>
      <c r="K231" s="17"/>
      <c r="L231" s="17"/>
      <c r="M231" s="17" t="s">
        <v>54</v>
      </c>
      <c r="N231" s="17" t="s">
        <v>163</v>
      </c>
      <c r="O231" s="17" t="s">
        <v>28</v>
      </c>
      <c r="P231" s="18" t="s">
        <v>58</v>
      </c>
      <c r="Q231" s="20">
        <v>1548162282</v>
      </c>
      <c r="R231" s="20">
        <v>0</v>
      </c>
      <c r="S231" s="20">
        <v>0</v>
      </c>
      <c r="T231" s="20">
        <v>1548162282</v>
      </c>
      <c r="U231" s="20">
        <v>0</v>
      </c>
      <c r="V231" s="20">
        <v>152334479.41999999</v>
      </c>
      <c r="W231" s="20">
        <v>1395827802.5799999</v>
      </c>
      <c r="X231" s="20">
        <v>91852358</v>
      </c>
      <c r="Y231" s="20">
        <v>2116346</v>
      </c>
      <c r="Z231" s="20">
        <v>2116346</v>
      </c>
      <c r="AA231" s="20">
        <v>2116346</v>
      </c>
    </row>
    <row r="232" spans="1:27" ht="56.25" x14ac:dyDescent="0.25">
      <c r="A232" s="17" t="s">
        <v>92</v>
      </c>
      <c r="B232" s="18" t="s">
        <v>93</v>
      </c>
      <c r="C232" s="19" t="s">
        <v>57</v>
      </c>
      <c r="D232" s="17" t="s">
        <v>48</v>
      </c>
      <c r="E232" s="17" t="s">
        <v>167</v>
      </c>
      <c r="F232" s="17" t="s">
        <v>168</v>
      </c>
      <c r="G232" s="17" t="s">
        <v>173</v>
      </c>
      <c r="H232" s="17" t="s">
        <v>177</v>
      </c>
      <c r="I232" s="17"/>
      <c r="J232" s="17"/>
      <c r="K232" s="17"/>
      <c r="L232" s="17"/>
      <c r="M232" s="17" t="s">
        <v>27</v>
      </c>
      <c r="N232" s="17" t="s">
        <v>156</v>
      </c>
      <c r="O232" s="17" t="s">
        <v>28</v>
      </c>
      <c r="P232" s="18" t="s">
        <v>58</v>
      </c>
      <c r="Q232" s="20">
        <v>13999526787</v>
      </c>
      <c r="R232" s="20">
        <v>699269760</v>
      </c>
      <c r="S232" s="20">
        <v>163613104</v>
      </c>
      <c r="T232" s="20">
        <v>14535183443</v>
      </c>
      <c r="U232" s="20">
        <v>0</v>
      </c>
      <c r="V232" s="20">
        <v>10682420534</v>
      </c>
      <c r="W232" s="20">
        <v>3852762909</v>
      </c>
      <c r="X232" s="20">
        <v>10045361231</v>
      </c>
      <c r="Y232" s="20">
        <v>0</v>
      </c>
      <c r="Z232" s="20">
        <v>0</v>
      </c>
      <c r="AA232" s="20">
        <v>0</v>
      </c>
    </row>
    <row r="233" spans="1:27" ht="45" x14ac:dyDescent="0.25">
      <c r="A233" s="17" t="s">
        <v>92</v>
      </c>
      <c r="B233" s="18" t="s">
        <v>93</v>
      </c>
      <c r="C233" s="19" t="s">
        <v>59</v>
      </c>
      <c r="D233" s="17" t="s">
        <v>48</v>
      </c>
      <c r="E233" s="17" t="s">
        <v>167</v>
      </c>
      <c r="F233" s="17" t="s">
        <v>168</v>
      </c>
      <c r="G233" s="17" t="s">
        <v>163</v>
      </c>
      <c r="H233" s="17" t="s">
        <v>178</v>
      </c>
      <c r="I233" s="17"/>
      <c r="J233" s="17"/>
      <c r="K233" s="17"/>
      <c r="L233" s="17"/>
      <c r="M233" s="17" t="s">
        <v>54</v>
      </c>
      <c r="N233" s="17" t="s">
        <v>179</v>
      </c>
      <c r="O233" s="17" t="s">
        <v>28</v>
      </c>
      <c r="P233" s="18" t="s">
        <v>60</v>
      </c>
      <c r="Q233" s="20">
        <v>1470437262</v>
      </c>
      <c r="R233" s="20">
        <v>0</v>
      </c>
      <c r="S233" s="20">
        <v>0</v>
      </c>
      <c r="T233" s="20">
        <v>1470437262</v>
      </c>
      <c r="U233" s="20">
        <v>0</v>
      </c>
      <c r="V233" s="20">
        <v>0</v>
      </c>
      <c r="W233" s="20">
        <v>1470437262</v>
      </c>
      <c r="X233" s="20">
        <v>0</v>
      </c>
      <c r="Y233" s="20">
        <v>0</v>
      </c>
      <c r="Z233" s="20">
        <v>0</v>
      </c>
      <c r="AA233" s="20">
        <v>0</v>
      </c>
    </row>
    <row r="234" spans="1:27" ht="45" x14ac:dyDescent="0.25">
      <c r="A234" s="17" t="s">
        <v>92</v>
      </c>
      <c r="B234" s="18" t="s">
        <v>93</v>
      </c>
      <c r="C234" s="19" t="s">
        <v>59</v>
      </c>
      <c r="D234" s="17" t="s">
        <v>48</v>
      </c>
      <c r="E234" s="17" t="s">
        <v>167</v>
      </c>
      <c r="F234" s="17" t="s">
        <v>168</v>
      </c>
      <c r="G234" s="17" t="s">
        <v>163</v>
      </c>
      <c r="H234" s="17" t="s">
        <v>178</v>
      </c>
      <c r="I234" s="17"/>
      <c r="J234" s="17"/>
      <c r="K234" s="17"/>
      <c r="L234" s="17"/>
      <c r="M234" s="17" t="s">
        <v>27</v>
      </c>
      <c r="N234" s="17" t="s">
        <v>176</v>
      </c>
      <c r="O234" s="17" t="s">
        <v>28</v>
      </c>
      <c r="P234" s="18" t="s">
        <v>60</v>
      </c>
      <c r="Q234" s="20">
        <v>2033984386</v>
      </c>
      <c r="R234" s="20">
        <v>113723333</v>
      </c>
      <c r="S234" s="20">
        <v>0</v>
      </c>
      <c r="T234" s="20">
        <v>2147707719</v>
      </c>
      <c r="U234" s="20">
        <v>0</v>
      </c>
      <c r="V234" s="20">
        <v>1574652470.52</v>
      </c>
      <c r="W234" s="20">
        <v>573055248.48000002</v>
      </c>
      <c r="X234" s="20">
        <v>1041496211.1</v>
      </c>
      <c r="Y234" s="20">
        <v>42877647</v>
      </c>
      <c r="Z234" s="20">
        <v>42877647</v>
      </c>
      <c r="AA234" s="20">
        <v>42877647</v>
      </c>
    </row>
    <row r="235" spans="1:27" ht="45" x14ac:dyDescent="0.25">
      <c r="A235" s="17" t="s">
        <v>92</v>
      </c>
      <c r="B235" s="18" t="s">
        <v>93</v>
      </c>
      <c r="C235" s="19" t="s">
        <v>59</v>
      </c>
      <c r="D235" s="17" t="s">
        <v>48</v>
      </c>
      <c r="E235" s="17" t="s">
        <v>167</v>
      </c>
      <c r="F235" s="17" t="s">
        <v>168</v>
      </c>
      <c r="G235" s="17" t="s">
        <v>163</v>
      </c>
      <c r="H235" s="17" t="s">
        <v>178</v>
      </c>
      <c r="I235" s="17"/>
      <c r="J235" s="17"/>
      <c r="K235" s="17"/>
      <c r="L235" s="17"/>
      <c r="M235" s="17" t="s">
        <v>27</v>
      </c>
      <c r="N235" s="17" t="s">
        <v>156</v>
      </c>
      <c r="O235" s="17" t="s">
        <v>28</v>
      </c>
      <c r="P235" s="18" t="s">
        <v>60</v>
      </c>
      <c r="Q235" s="20">
        <v>10770236789</v>
      </c>
      <c r="R235" s="20">
        <v>48620841</v>
      </c>
      <c r="S235" s="20">
        <v>0</v>
      </c>
      <c r="T235" s="20">
        <v>10818857630</v>
      </c>
      <c r="U235" s="20">
        <v>0</v>
      </c>
      <c r="V235" s="20">
        <v>3942308601</v>
      </c>
      <c r="W235" s="20">
        <v>6876549029</v>
      </c>
      <c r="X235" s="20">
        <v>3793451954</v>
      </c>
      <c r="Y235" s="20">
        <v>2400653350</v>
      </c>
      <c r="Z235" s="20">
        <v>2400653350</v>
      </c>
      <c r="AA235" s="20">
        <v>2400653350</v>
      </c>
    </row>
    <row r="236" spans="1:27" ht="56.25" x14ac:dyDescent="0.25">
      <c r="A236" s="17" t="s">
        <v>92</v>
      </c>
      <c r="B236" s="18" t="s">
        <v>93</v>
      </c>
      <c r="C236" s="19" t="s">
        <v>61</v>
      </c>
      <c r="D236" s="17" t="s">
        <v>48</v>
      </c>
      <c r="E236" s="17" t="s">
        <v>180</v>
      </c>
      <c r="F236" s="17" t="s">
        <v>168</v>
      </c>
      <c r="G236" s="17" t="s">
        <v>169</v>
      </c>
      <c r="H236" s="17" t="s">
        <v>177</v>
      </c>
      <c r="I236" s="17"/>
      <c r="J236" s="17"/>
      <c r="K236" s="17"/>
      <c r="L236" s="17"/>
      <c r="M236" s="17" t="s">
        <v>27</v>
      </c>
      <c r="N236" s="17" t="s">
        <v>156</v>
      </c>
      <c r="O236" s="17" t="s">
        <v>28</v>
      </c>
      <c r="P236" s="18" t="s">
        <v>58</v>
      </c>
      <c r="Q236" s="20">
        <v>125094258</v>
      </c>
      <c r="R236" s="20">
        <v>0</v>
      </c>
      <c r="S236" s="20">
        <v>0</v>
      </c>
      <c r="T236" s="20">
        <v>125094258</v>
      </c>
      <c r="U236" s="20">
        <v>0</v>
      </c>
      <c r="V236" s="20">
        <v>91211194.680000007</v>
      </c>
      <c r="W236" s="20">
        <v>33883063.32</v>
      </c>
      <c r="X236" s="20">
        <v>82962972</v>
      </c>
      <c r="Y236" s="20">
        <v>6971369.5800000001</v>
      </c>
      <c r="Z236" s="20">
        <v>6971369.5800000001</v>
      </c>
      <c r="AA236" s="20">
        <v>6971369.5800000001</v>
      </c>
    </row>
    <row r="237" spans="1:27" ht="45" x14ac:dyDescent="0.25">
      <c r="A237" s="17" t="s">
        <v>92</v>
      </c>
      <c r="B237" s="18" t="s">
        <v>93</v>
      </c>
      <c r="C237" s="19" t="s">
        <v>183</v>
      </c>
      <c r="D237" s="17" t="s">
        <v>48</v>
      </c>
      <c r="E237" s="17" t="s">
        <v>180</v>
      </c>
      <c r="F237" s="17" t="s">
        <v>168</v>
      </c>
      <c r="G237" s="17" t="s">
        <v>170</v>
      </c>
      <c r="H237" s="17" t="s">
        <v>62</v>
      </c>
      <c r="I237" s="17"/>
      <c r="J237" s="17"/>
      <c r="K237" s="17"/>
      <c r="L237" s="17"/>
      <c r="M237" s="17" t="s">
        <v>27</v>
      </c>
      <c r="N237" s="17" t="s">
        <v>156</v>
      </c>
      <c r="O237" s="17" t="s">
        <v>28</v>
      </c>
      <c r="P237" s="18" t="s">
        <v>63</v>
      </c>
      <c r="Q237" s="20">
        <v>1721497539</v>
      </c>
      <c r="R237" s="20">
        <v>759175403</v>
      </c>
      <c r="S237" s="20">
        <v>0</v>
      </c>
      <c r="T237" s="20">
        <v>2480672942</v>
      </c>
      <c r="U237" s="20">
        <v>0</v>
      </c>
      <c r="V237" s="20">
        <v>1995920875.1600001</v>
      </c>
      <c r="W237" s="20">
        <v>484752066.83999997</v>
      </c>
      <c r="X237" s="20">
        <v>1024211432.9</v>
      </c>
      <c r="Y237" s="20">
        <v>211377480.59</v>
      </c>
      <c r="Z237" s="20">
        <v>211377480.59</v>
      </c>
      <c r="AA237" s="20">
        <v>211377480.59</v>
      </c>
    </row>
    <row r="238" spans="1:27" ht="22.5" x14ac:dyDescent="0.25">
      <c r="A238" s="17" t="s">
        <v>94</v>
      </c>
      <c r="B238" s="18" t="s">
        <v>95</v>
      </c>
      <c r="C238" s="19" t="s">
        <v>34</v>
      </c>
      <c r="D238" s="17" t="s">
        <v>26</v>
      </c>
      <c r="E238" s="17" t="s">
        <v>157</v>
      </c>
      <c r="F238" s="17"/>
      <c r="G238" s="17"/>
      <c r="H238" s="17"/>
      <c r="I238" s="17"/>
      <c r="J238" s="17"/>
      <c r="K238" s="17"/>
      <c r="L238" s="17"/>
      <c r="M238" s="17" t="s">
        <v>27</v>
      </c>
      <c r="N238" s="17" t="s">
        <v>156</v>
      </c>
      <c r="O238" s="17" t="s">
        <v>28</v>
      </c>
      <c r="P238" s="18" t="s">
        <v>35</v>
      </c>
      <c r="Q238" s="20">
        <v>53431015</v>
      </c>
      <c r="R238" s="20">
        <v>15574499</v>
      </c>
      <c r="S238" s="20">
        <v>0</v>
      </c>
      <c r="T238" s="20">
        <v>69005514</v>
      </c>
      <c r="U238" s="20">
        <v>0</v>
      </c>
      <c r="V238" s="20">
        <v>69005514</v>
      </c>
      <c r="W238" s="20">
        <v>0</v>
      </c>
      <c r="X238" s="20">
        <v>18638256</v>
      </c>
      <c r="Y238" s="20">
        <v>14030980</v>
      </c>
      <c r="Z238" s="20">
        <v>14030980</v>
      </c>
      <c r="AA238" s="20">
        <v>14030980</v>
      </c>
    </row>
    <row r="239" spans="1:27" ht="22.5" x14ac:dyDescent="0.25">
      <c r="A239" s="17" t="s">
        <v>94</v>
      </c>
      <c r="B239" s="18" t="s">
        <v>95</v>
      </c>
      <c r="C239" s="19" t="s">
        <v>146</v>
      </c>
      <c r="D239" s="17" t="s">
        <v>26</v>
      </c>
      <c r="E239" s="17" t="s">
        <v>158</v>
      </c>
      <c r="F239" s="17" t="s">
        <v>158</v>
      </c>
      <c r="G239" s="17" t="s">
        <v>155</v>
      </c>
      <c r="H239" s="17" t="s">
        <v>159</v>
      </c>
      <c r="I239" s="17"/>
      <c r="J239" s="17"/>
      <c r="K239" s="17"/>
      <c r="L239" s="17"/>
      <c r="M239" s="17" t="s">
        <v>27</v>
      </c>
      <c r="N239" s="17" t="s">
        <v>156</v>
      </c>
      <c r="O239" s="17" t="s">
        <v>28</v>
      </c>
      <c r="P239" s="18" t="s">
        <v>147</v>
      </c>
      <c r="Q239" s="20">
        <v>0</v>
      </c>
      <c r="R239" s="20">
        <v>22824859</v>
      </c>
      <c r="S239" s="20">
        <v>0</v>
      </c>
      <c r="T239" s="20">
        <v>22824859</v>
      </c>
      <c r="U239" s="20">
        <v>0</v>
      </c>
      <c r="V239" s="20">
        <v>22824858.260000002</v>
      </c>
      <c r="W239" s="20">
        <v>0.74</v>
      </c>
      <c r="X239" s="20">
        <v>22824858.260000002</v>
      </c>
      <c r="Y239" s="20">
        <v>0</v>
      </c>
      <c r="Z239" s="20">
        <v>0</v>
      </c>
      <c r="AA239" s="20">
        <v>0</v>
      </c>
    </row>
    <row r="240" spans="1:27" ht="22.5" x14ac:dyDescent="0.25">
      <c r="A240" s="17" t="s">
        <v>94</v>
      </c>
      <c r="B240" s="18" t="s">
        <v>95</v>
      </c>
      <c r="C240" s="19" t="s">
        <v>44</v>
      </c>
      <c r="D240" s="17" t="s">
        <v>26</v>
      </c>
      <c r="E240" s="17" t="s">
        <v>166</v>
      </c>
      <c r="F240" s="17" t="s">
        <v>155</v>
      </c>
      <c r="G240" s="17"/>
      <c r="H240" s="17"/>
      <c r="I240" s="17"/>
      <c r="J240" s="17"/>
      <c r="K240" s="17"/>
      <c r="L240" s="17"/>
      <c r="M240" s="17" t="s">
        <v>27</v>
      </c>
      <c r="N240" s="17" t="s">
        <v>156</v>
      </c>
      <c r="O240" s="17" t="s">
        <v>28</v>
      </c>
      <c r="P240" s="18" t="s">
        <v>45</v>
      </c>
      <c r="Q240" s="20">
        <v>42066302</v>
      </c>
      <c r="R240" s="20">
        <v>0</v>
      </c>
      <c r="S240" s="20">
        <v>0</v>
      </c>
      <c r="T240" s="20">
        <v>42066302</v>
      </c>
      <c r="U240" s="20">
        <v>0</v>
      </c>
      <c r="V240" s="20">
        <v>42066302</v>
      </c>
      <c r="W240" s="20">
        <v>0</v>
      </c>
      <c r="X240" s="20">
        <v>25142733</v>
      </c>
      <c r="Y240" s="20">
        <v>25142733</v>
      </c>
      <c r="Z240" s="20">
        <v>25142733</v>
      </c>
      <c r="AA240" s="20">
        <v>25142733</v>
      </c>
    </row>
    <row r="241" spans="1:27" ht="56.25" x14ac:dyDescent="0.25">
      <c r="A241" s="17" t="s">
        <v>94</v>
      </c>
      <c r="B241" s="18" t="s">
        <v>95</v>
      </c>
      <c r="C241" s="19" t="s">
        <v>49</v>
      </c>
      <c r="D241" s="17" t="s">
        <v>48</v>
      </c>
      <c r="E241" s="17" t="s">
        <v>167</v>
      </c>
      <c r="F241" s="17" t="s">
        <v>168</v>
      </c>
      <c r="G241" s="17" t="s">
        <v>170</v>
      </c>
      <c r="H241" s="17" t="s">
        <v>171</v>
      </c>
      <c r="I241" s="17"/>
      <c r="J241" s="17"/>
      <c r="K241" s="17"/>
      <c r="L241" s="17"/>
      <c r="M241" s="17" t="s">
        <v>27</v>
      </c>
      <c r="N241" s="17" t="s">
        <v>156</v>
      </c>
      <c r="O241" s="17" t="s">
        <v>28</v>
      </c>
      <c r="P241" s="18" t="s">
        <v>50</v>
      </c>
      <c r="Q241" s="20">
        <v>305961750</v>
      </c>
      <c r="R241" s="20">
        <v>20000</v>
      </c>
      <c r="S241" s="20">
        <v>0</v>
      </c>
      <c r="T241" s="20">
        <v>305981750</v>
      </c>
      <c r="U241" s="20">
        <v>0</v>
      </c>
      <c r="V241" s="20">
        <v>223272750</v>
      </c>
      <c r="W241" s="20">
        <v>82709000</v>
      </c>
      <c r="X241" s="20">
        <v>221917217</v>
      </c>
      <c r="Y241" s="20">
        <v>10940052</v>
      </c>
      <c r="Z241" s="20">
        <v>10940052</v>
      </c>
      <c r="AA241" s="20">
        <v>10940052</v>
      </c>
    </row>
    <row r="242" spans="1:27" ht="56.25" x14ac:dyDescent="0.25">
      <c r="A242" s="17" t="s">
        <v>94</v>
      </c>
      <c r="B242" s="18" t="s">
        <v>95</v>
      </c>
      <c r="C242" s="19" t="s">
        <v>51</v>
      </c>
      <c r="D242" s="17" t="s">
        <v>48</v>
      </c>
      <c r="E242" s="17" t="s">
        <v>167</v>
      </c>
      <c r="F242" s="17" t="s">
        <v>168</v>
      </c>
      <c r="G242" s="17" t="s">
        <v>172</v>
      </c>
      <c r="H242" s="17" t="s">
        <v>52</v>
      </c>
      <c r="I242" s="17"/>
      <c r="J242" s="17"/>
      <c r="K242" s="17"/>
      <c r="L242" s="17"/>
      <c r="M242" s="17" t="s">
        <v>27</v>
      </c>
      <c r="N242" s="17" t="s">
        <v>156</v>
      </c>
      <c r="O242" s="17" t="s">
        <v>28</v>
      </c>
      <c r="P242" s="18" t="s">
        <v>53</v>
      </c>
      <c r="Q242" s="20">
        <v>5833590705</v>
      </c>
      <c r="R242" s="20">
        <v>0</v>
      </c>
      <c r="S242" s="20">
        <v>0</v>
      </c>
      <c r="T242" s="20">
        <v>5833590705</v>
      </c>
      <c r="U242" s="20">
        <v>0</v>
      </c>
      <c r="V242" s="20">
        <v>200350000</v>
      </c>
      <c r="W242" s="20">
        <v>5633240705</v>
      </c>
      <c r="X242" s="20">
        <v>194399896</v>
      </c>
      <c r="Y242" s="20">
        <v>0</v>
      </c>
      <c r="Z242" s="20">
        <v>0</v>
      </c>
      <c r="AA242" s="20">
        <v>0</v>
      </c>
    </row>
    <row r="243" spans="1:27" ht="90" x14ac:dyDescent="0.25">
      <c r="A243" s="17" t="s">
        <v>94</v>
      </c>
      <c r="B243" s="18" t="s">
        <v>95</v>
      </c>
      <c r="C243" s="19" t="s">
        <v>55</v>
      </c>
      <c r="D243" s="17" t="s">
        <v>48</v>
      </c>
      <c r="E243" s="17" t="s">
        <v>167</v>
      </c>
      <c r="F243" s="17" t="s">
        <v>168</v>
      </c>
      <c r="G243" s="17" t="s">
        <v>173</v>
      </c>
      <c r="H243" s="17" t="s">
        <v>174</v>
      </c>
      <c r="I243" s="17"/>
      <c r="J243" s="17"/>
      <c r="K243" s="17"/>
      <c r="L243" s="17"/>
      <c r="M243" s="17" t="s">
        <v>54</v>
      </c>
      <c r="N243" s="17" t="s">
        <v>163</v>
      </c>
      <c r="O243" s="17" t="s">
        <v>28</v>
      </c>
      <c r="P243" s="18" t="s">
        <v>56</v>
      </c>
      <c r="Q243" s="20">
        <v>96772452387</v>
      </c>
      <c r="R243" s="20">
        <v>91059715</v>
      </c>
      <c r="S243" s="20">
        <v>84542288</v>
      </c>
      <c r="T243" s="20">
        <v>96778969814</v>
      </c>
      <c r="U243" s="20">
        <v>0</v>
      </c>
      <c r="V243" s="20">
        <v>94434982844</v>
      </c>
      <c r="W243" s="20">
        <v>2343986970</v>
      </c>
      <c r="X243" s="20">
        <v>89462669194</v>
      </c>
      <c r="Y243" s="20">
        <v>6112760856</v>
      </c>
      <c r="Z243" s="20">
        <v>6112760856</v>
      </c>
      <c r="AA243" s="20">
        <v>6112760856</v>
      </c>
    </row>
    <row r="244" spans="1:27" ht="90" x14ac:dyDescent="0.25">
      <c r="A244" s="17" t="s">
        <v>94</v>
      </c>
      <c r="B244" s="18" t="s">
        <v>95</v>
      </c>
      <c r="C244" s="19" t="s">
        <v>55</v>
      </c>
      <c r="D244" s="17" t="s">
        <v>48</v>
      </c>
      <c r="E244" s="17" t="s">
        <v>167</v>
      </c>
      <c r="F244" s="17" t="s">
        <v>168</v>
      </c>
      <c r="G244" s="17" t="s">
        <v>173</v>
      </c>
      <c r="H244" s="17" t="s">
        <v>174</v>
      </c>
      <c r="I244" s="17"/>
      <c r="J244" s="17"/>
      <c r="K244" s="17"/>
      <c r="L244" s="17"/>
      <c r="M244" s="17" t="s">
        <v>27</v>
      </c>
      <c r="N244" s="17" t="s">
        <v>175</v>
      </c>
      <c r="O244" s="17" t="s">
        <v>28</v>
      </c>
      <c r="P244" s="18" t="s">
        <v>56</v>
      </c>
      <c r="Q244" s="20">
        <v>1207966002</v>
      </c>
      <c r="R244" s="20">
        <v>0</v>
      </c>
      <c r="S244" s="20">
        <v>0</v>
      </c>
      <c r="T244" s="20">
        <v>1207966002</v>
      </c>
      <c r="U244" s="20">
        <v>0</v>
      </c>
      <c r="V244" s="20">
        <v>857388957</v>
      </c>
      <c r="W244" s="20">
        <v>350577045</v>
      </c>
      <c r="X244" s="20">
        <v>853408494</v>
      </c>
      <c r="Y244" s="20">
        <v>85697945</v>
      </c>
      <c r="Z244" s="20">
        <v>85697945</v>
      </c>
      <c r="AA244" s="20">
        <v>85697945</v>
      </c>
    </row>
    <row r="245" spans="1:27" ht="90" x14ac:dyDescent="0.25">
      <c r="A245" s="17" t="s">
        <v>94</v>
      </c>
      <c r="B245" s="18" t="s">
        <v>95</v>
      </c>
      <c r="C245" s="19" t="s">
        <v>55</v>
      </c>
      <c r="D245" s="17" t="s">
        <v>48</v>
      </c>
      <c r="E245" s="17" t="s">
        <v>167</v>
      </c>
      <c r="F245" s="17" t="s">
        <v>168</v>
      </c>
      <c r="G245" s="17" t="s">
        <v>173</v>
      </c>
      <c r="H245" s="17" t="s">
        <v>174</v>
      </c>
      <c r="I245" s="17"/>
      <c r="J245" s="17"/>
      <c r="K245" s="17"/>
      <c r="L245" s="17"/>
      <c r="M245" s="17" t="s">
        <v>27</v>
      </c>
      <c r="N245" s="17" t="s">
        <v>156</v>
      </c>
      <c r="O245" s="17" t="s">
        <v>28</v>
      </c>
      <c r="P245" s="18" t="s">
        <v>56</v>
      </c>
      <c r="Q245" s="20">
        <v>638094098</v>
      </c>
      <c r="R245" s="20">
        <v>0</v>
      </c>
      <c r="S245" s="20">
        <v>0</v>
      </c>
      <c r="T245" s="20">
        <v>638094098</v>
      </c>
      <c r="U245" s="20">
        <v>0</v>
      </c>
      <c r="V245" s="20">
        <v>487334138</v>
      </c>
      <c r="W245" s="20">
        <v>150759960</v>
      </c>
      <c r="X245" s="20">
        <v>308343199</v>
      </c>
      <c r="Y245" s="20">
        <v>32393301</v>
      </c>
      <c r="Z245" s="20">
        <v>32393301</v>
      </c>
      <c r="AA245" s="20">
        <v>32393301</v>
      </c>
    </row>
    <row r="246" spans="1:27" ht="56.25" x14ac:dyDescent="0.25">
      <c r="A246" s="17" t="s">
        <v>94</v>
      </c>
      <c r="B246" s="18" t="s">
        <v>95</v>
      </c>
      <c r="C246" s="19" t="s">
        <v>57</v>
      </c>
      <c r="D246" s="17" t="s">
        <v>48</v>
      </c>
      <c r="E246" s="17" t="s">
        <v>167</v>
      </c>
      <c r="F246" s="17" t="s">
        <v>168</v>
      </c>
      <c r="G246" s="17" t="s">
        <v>173</v>
      </c>
      <c r="H246" s="17" t="s">
        <v>177</v>
      </c>
      <c r="I246" s="17"/>
      <c r="J246" s="17"/>
      <c r="K246" s="17"/>
      <c r="L246" s="17"/>
      <c r="M246" s="17" t="s">
        <v>54</v>
      </c>
      <c r="N246" s="17" t="s">
        <v>163</v>
      </c>
      <c r="O246" s="17" t="s">
        <v>28</v>
      </c>
      <c r="P246" s="18" t="s">
        <v>58</v>
      </c>
      <c r="Q246" s="20">
        <v>2355838984</v>
      </c>
      <c r="R246" s="20">
        <v>22011</v>
      </c>
      <c r="S246" s="20">
        <v>0</v>
      </c>
      <c r="T246" s="20">
        <v>2355860995</v>
      </c>
      <c r="U246" s="20">
        <v>0</v>
      </c>
      <c r="V246" s="20">
        <v>719857300</v>
      </c>
      <c r="W246" s="20">
        <v>1636003695</v>
      </c>
      <c r="X246" s="20">
        <v>295789172</v>
      </c>
      <c r="Y246" s="20">
        <v>8203809</v>
      </c>
      <c r="Z246" s="20">
        <v>8203809</v>
      </c>
      <c r="AA246" s="20">
        <v>8203809</v>
      </c>
    </row>
    <row r="247" spans="1:27" ht="56.25" x14ac:dyDescent="0.25">
      <c r="A247" s="17" t="s">
        <v>94</v>
      </c>
      <c r="B247" s="18" t="s">
        <v>95</v>
      </c>
      <c r="C247" s="19" t="s">
        <v>57</v>
      </c>
      <c r="D247" s="17" t="s">
        <v>48</v>
      </c>
      <c r="E247" s="17" t="s">
        <v>167</v>
      </c>
      <c r="F247" s="17" t="s">
        <v>168</v>
      </c>
      <c r="G247" s="17" t="s">
        <v>173</v>
      </c>
      <c r="H247" s="17" t="s">
        <v>177</v>
      </c>
      <c r="I247" s="17"/>
      <c r="J247" s="17"/>
      <c r="K247" s="17"/>
      <c r="L247" s="17"/>
      <c r="M247" s="17" t="s">
        <v>27</v>
      </c>
      <c r="N247" s="17" t="s">
        <v>156</v>
      </c>
      <c r="O247" s="17" t="s">
        <v>28</v>
      </c>
      <c r="P247" s="18" t="s">
        <v>58</v>
      </c>
      <c r="Q247" s="20">
        <v>12389481936</v>
      </c>
      <c r="R247" s="20">
        <v>60000</v>
      </c>
      <c r="S247" s="20">
        <v>119904570</v>
      </c>
      <c r="T247" s="20">
        <v>12269637366</v>
      </c>
      <c r="U247" s="20">
        <v>0</v>
      </c>
      <c r="V247" s="20">
        <v>10141885720</v>
      </c>
      <c r="W247" s="20">
        <v>2127751646</v>
      </c>
      <c r="X247" s="20">
        <v>3665506319</v>
      </c>
      <c r="Y247" s="20">
        <v>20956970</v>
      </c>
      <c r="Z247" s="20">
        <v>20956970</v>
      </c>
      <c r="AA247" s="20">
        <v>20956970</v>
      </c>
    </row>
    <row r="248" spans="1:27" ht="45" x14ac:dyDescent="0.25">
      <c r="A248" s="17" t="s">
        <v>94</v>
      </c>
      <c r="B248" s="18" t="s">
        <v>95</v>
      </c>
      <c r="C248" s="19" t="s">
        <v>59</v>
      </c>
      <c r="D248" s="17" t="s">
        <v>48</v>
      </c>
      <c r="E248" s="17" t="s">
        <v>167</v>
      </c>
      <c r="F248" s="17" t="s">
        <v>168</v>
      </c>
      <c r="G248" s="17" t="s">
        <v>163</v>
      </c>
      <c r="H248" s="17" t="s">
        <v>178</v>
      </c>
      <c r="I248" s="17"/>
      <c r="J248" s="17"/>
      <c r="K248" s="17"/>
      <c r="L248" s="17"/>
      <c r="M248" s="17" t="s">
        <v>54</v>
      </c>
      <c r="N248" s="17" t="s">
        <v>179</v>
      </c>
      <c r="O248" s="17" t="s">
        <v>28</v>
      </c>
      <c r="P248" s="18" t="s">
        <v>60</v>
      </c>
      <c r="Q248" s="20">
        <v>3398562462</v>
      </c>
      <c r="R248" s="20">
        <v>186716904</v>
      </c>
      <c r="S248" s="20">
        <v>0</v>
      </c>
      <c r="T248" s="20">
        <v>3585279366</v>
      </c>
      <c r="U248" s="20">
        <v>0</v>
      </c>
      <c r="V248" s="20">
        <v>75000000</v>
      </c>
      <c r="W248" s="20">
        <v>3510279366</v>
      </c>
      <c r="X248" s="20">
        <v>75000000</v>
      </c>
      <c r="Y248" s="20">
        <v>0</v>
      </c>
      <c r="Z248" s="20">
        <v>0</v>
      </c>
      <c r="AA248" s="20">
        <v>0</v>
      </c>
    </row>
    <row r="249" spans="1:27" ht="45" x14ac:dyDescent="0.25">
      <c r="A249" s="17" t="s">
        <v>94</v>
      </c>
      <c r="B249" s="18" t="s">
        <v>95</v>
      </c>
      <c r="C249" s="19" t="s">
        <v>59</v>
      </c>
      <c r="D249" s="17" t="s">
        <v>48</v>
      </c>
      <c r="E249" s="17" t="s">
        <v>167</v>
      </c>
      <c r="F249" s="17" t="s">
        <v>168</v>
      </c>
      <c r="G249" s="17" t="s">
        <v>163</v>
      </c>
      <c r="H249" s="17" t="s">
        <v>178</v>
      </c>
      <c r="I249" s="17"/>
      <c r="J249" s="17"/>
      <c r="K249" s="17"/>
      <c r="L249" s="17"/>
      <c r="M249" s="17" t="s">
        <v>27</v>
      </c>
      <c r="N249" s="17" t="s">
        <v>176</v>
      </c>
      <c r="O249" s="17" t="s">
        <v>28</v>
      </c>
      <c r="P249" s="18" t="s">
        <v>60</v>
      </c>
      <c r="Q249" s="20">
        <v>3385234654</v>
      </c>
      <c r="R249" s="20">
        <v>160523027</v>
      </c>
      <c r="S249" s="20">
        <v>0</v>
      </c>
      <c r="T249" s="20">
        <v>3545757681</v>
      </c>
      <c r="U249" s="20">
        <v>0</v>
      </c>
      <c r="V249" s="20">
        <v>3294471459</v>
      </c>
      <c r="W249" s="20">
        <v>251286222</v>
      </c>
      <c r="X249" s="20">
        <v>2657724427</v>
      </c>
      <c r="Y249" s="20">
        <v>282821533</v>
      </c>
      <c r="Z249" s="20">
        <v>282821533</v>
      </c>
      <c r="AA249" s="20">
        <v>282821533</v>
      </c>
    </row>
    <row r="250" spans="1:27" ht="45" x14ac:dyDescent="0.25">
      <c r="A250" s="17" t="s">
        <v>94</v>
      </c>
      <c r="B250" s="18" t="s">
        <v>95</v>
      </c>
      <c r="C250" s="19" t="s">
        <v>59</v>
      </c>
      <c r="D250" s="17" t="s">
        <v>48</v>
      </c>
      <c r="E250" s="17" t="s">
        <v>167</v>
      </c>
      <c r="F250" s="17" t="s">
        <v>168</v>
      </c>
      <c r="G250" s="17" t="s">
        <v>163</v>
      </c>
      <c r="H250" s="17" t="s">
        <v>178</v>
      </c>
      <c r="I250" s="17"/>
      <c r="J250" s="17"/>
      <c r="K250" s="17"/>
      <c r="L250" s="17"/>
      <c r="M250" s="17" t="s">
        <v>27</v>
      </c>
      <c r="N250" s="17" t="s">
        <v>156</v>
      </c>
      <c r="O250" s="17" t="s">
        <v>28</v>
      </c>
      <c r="P250" s="18" t="s">
        <v>60</v>
      </c>
      <c r="Q250" s="20">
        <v>30170290576</v>
      </c>
      <c r="R250" s="20">
        <v>73250465</v>
      </c>
      <c r="S250" s="20">
        <v>0</v>
      </c>
      <c r="T250" s="20">
        <v>30243541041</v>
      </c>
      <c r="U250" s="20">
        <v>0</v>
      </c>
      <c r="V250" s="20">
        <v>18818295418</v>
      </c>
      <c r="W250" s="20">
        <v>11425245623</v>
      </c>
      <c r="X250" s="20">
        <v>18447631996</v>
      </c>
      <c r="Y250" s="20">
        <v>5784138503</v>
      </c>
      <c r="Z250" s="20">
        <v>5784138503</v>
      </c>
      <c r="AA250" s="20">
        <v>5784138503</v>
      </c>
    </row>
    <row r="251" spans="1:27" ht="56.25" x14ac:dyDescent="0.25">
      <c r="A251" s="17" t="s">
        <v>94</v>
      </c>
      <c r="B251" s="18" t="s">
        <v>95</v>
      </c>
      <c r="C251" s="19" t="s">
        <v>61</v>
      </c>
      <c r="D251" s="17" t="s">
        <v>48</v>
      </c>
      <c r="E251" s="17" t="s">
        <v>180</v>
      </c>
      <c r="F251" s="17" t="s">
        <v>168</v>
      </c>
      <c r="G251" s="17" t="s">
        <v>169</v>
      </c>
      <c r="H251" s="17" t="s">
        <v>177</v>
      </c>
      <c r="I251" s="17"/>
      <c r="J251" s="17"/>
      <c r="K251" s="17"/>
      <c r="L251" s="17"/>
      <c r="M251" s="17" t="s">
        <v>27</v>
      </c>
      <c r="N251" s="17" t="s">
        <v>156</v>
      </c>
      <c r="O251" s="17" t="s">
        <v>28</v>
      </c>
      <c r="P251" s="18" t="s">
        <v>58</v>
      </c>
      <c r="Q251" s="20">
        <v>103447203</v>
      </c>
      <c r="R251" s="20">
        <v>20000</v>
      </c>
      <c r="S251" s="20">
        <v>0</v>
      </c>
      <c r="T251" s="20">
        <v>103467203</v>
      </c>
      <c r="U251" s="20">
        <v>0</v>
      </c>
      <c r="V251" s="20">
        <v>73811869</v>
      </c>
      <c r="W251" s="20">
        <v>29655334</v>
      </c>
      <c r="X251" s="20">
        <v>67737888</v>
      </c>
      <c r="Y251" s="20">
        <v>8467236</v>
      </c>
      <c r="Z251" s="20">
        <v>8467236</v>
      </c>
      <c r="AA251" s="20">
        <v>8467236</v>
      </c>
    </row>
    <row r="252" spans="1:27" ht="45" x14ac:dyDescent="0.25">
      <c r="A252" s="17" t="s">
        <v>94</v>
      </c>
      <c r="B252" s="18" t="s">
        <v>95</v>
      </c>
      <c r="C252" s="19" t="s">
        <v>183</v>
      </c>
      <c r="D252" s="17" t="s">
        <v>48</v>
      </c>
      <c r="E252" s="17" t="s">
        <v>180</v>
      </c>
      <c r="F252" s="17" t="s">
        <v>168</v>
      </c>
      <c r="G252" s="17" t="s">
        <v>170</v>
      </c>
      <c r="H252" s="17" t="s">
        <v>62</v>
      </c>
      <c r="I252" s="17"/>
      <c r="J252" s="17"/>
      <c r="K252" s="17"/>
      <c r="L252" s="17"/>
      <c r="M252" s="17" t="s">
        <v>27</v>
      </c>
      <c r="N252" s="17" t="s">
        <v>156</v>
      </c>
      <c r="O252" s="17" t="s">
        <v>28</v>
      </c>
      <c r="P252" s="18" t="s">
        <v>63</v>
      </c>
      <c r="Q252" s="20">
        <v>2119739307</v>
      </c>
      <c r="R252" s="20">
        <v>444899781</v>
      </c>
      <c r="S252" s="20">
        <v>0</v>
      </c>
      <c r="T252" s="20">
        <v>2564639088</v>
      </c>
      <c r="U252" s="20">
        <v>0</v>
      </c>
      <c r="V252" s="20">
        <v>2255341190</v>
      </c>
      <c r="W252" s="20">
        <v>309297898</v>
      </c>
      <c r="X252" s="20">
        <v>2186082944</v>
      </c>
      <c r="Y252" s="20">
        <v>291480863.95999998</v>
      </c>
      <c r="Z252" s="20">
        <v>291480863.95999998</v>
      </c>
      <c r="AA252" s="20">
        <v>291480863.95999998</v>
      </c>
    </row>
    <row r="253" spans="1:27" ht="22.5" x14ac:dyDescent="0.25">
      <c r="A253" s="17" t="s">
        <v>96</v>
      </c>
      <c r="B253" s="18" t="s">
        <v>97</v>
      </c>
      <c r="C253" s="19" t="s">
        <v>34</v>
      </c>
      <c r="D253" s="17" t="s">
        <v>26</v>
      </c>
      <c r="E253" s="17" t="s">
        <v>157</v>
      </c>
      <c r="F253" s="17"/>
      <c r="G253" s="17"/>
      <c r="H253" s="17"/>
      <c r="I253" s="17"/>
      <c r="J253" s="17"/>
      <c r="K253" s="17"/>
      <c r="L253" s="17"/>
      <c r="M253" s="17" t="s">
        <v>27</v>
      </c>
      <c r="N253" s="17" t="s">
        <v>156</v>
      </c>
      <c r="O253" s="17" t="s">
        <v>28</v>
      </c>
      <c r="P253" s="18" t="s">
        <v>35</v>
      </c>
      <c r="Q253" s="20">
        <v>83619174</v>
      </c>
      <c r="R253" s="20">
        <v>0</v>
      </c>
      <c r="S253" s="20">
        <v>0</v>
      </c>
      <c r="T253" s="20">
        <v>83619174</v>
      </c>
      <c r="U253" s="20">
        <v>0</v>
      </c>
      <c r="V253" s="20">
        <v>83619174</v>
      </c>
      <c r="W253" s="20">
        <v>0</v>
      </c>
      <c r="X253" s="20">
        <v>872506</v>
      </c>
      <c r="Y253" s="20">
        <v>872506</v>
      </c>
      <c r="Z253" s="20">
        <v>872506</v>
      </c>
      <c r="AA253" s="20">
        <v>872506</v>
      </c>
    </row>
    <row r="254" spans="1:27" ht="22.5" x14ac:dyDescent="0.25">
      <c r="A254" s="17" t="s">
        <v>96</v>
      </c>
      <c r="B254" s="18" t="s">
        <v>97</v>
      </c>
      <c r="C254" s="19" t="s">
        <v>44</v>
      </c>
      <c r="D254" s="17" t="s">
        <v>26</v>
      </c>
      <c r="E254" s="17" t="s">
        <v>166</v>
      </c>
      <c r="F254" s="17" t="s">
        <v>155</v>
      </c>
      <c r="G254" s="17"/>
      <c r="H254" s="17"/>
      <c r="I254" s="17"/>
      <c r="J254" s="17"/>
      <c r="K254" s="17"/>
      <c r="L254" s="17"/>
      <c r="M254" s="17" t="s">
        <v>27</v>
      </c>
      <c r="N254" s="17" t="s">
        <v>156</v>
      </c>
      <c r="O254" s="17" t="s">
        <v>28</v>
      </c>
      <c r="P254" s="18" t="s">
        <v>45</v>
      </c>
      <c r="Q254" s="20">
        <v>16495538</v>
      </c>
      <c r="R254" s="20">
        <v>0</v>
      </c>
      <c r="S254" s="20">
        <v>0</v>
      </c>
      <c r="T254" s="20">
        <v>16495538</v>
      </c>
      <c r="U254" s="20">
        <v>0</v>
      </c>
      <c r="V254" s="20">
        <v>16495538</v>
      </c>
      <c r="W254" s="20">
        <v>0</v>
      </c>
      <c r="X254" s="20">
        <v>2620717</v>
      </c>
      <c r="Y254" s="20">
        <v>2620717</v>
      </c>
      <c r="Z254" s="20">
        <v>2620717</v>
      </c>
      <c r="AA254" s="20">
        <v>2620717</v>
      </c>
    </row>
    <row r="255" spans="1:27" ht="56.25" x14ac:dyDescent="0.25">
      <c r="A255" s="17" t="s">
        <v>96</v>
      </c>
      <c r="B255" s="18" t="s">
        <v>97</v>
      </c>
      <c r="C255" s="19" t="s">
        <v>49</v>
      </c>
      <c r="D255" s="17" t="s">
        <v>48</v>
      </c>
      <c r="E255" s="17" t="s">
        <v>167</v>
      </c>
      <c r="F255" s="17" t="s">
        <v>168</v>
      </c>
      <c r="G255" s="17" t="s">
        <v>170</v>
      </c>
      <c r="H255" s="17" t="s">
        <v>171</v>
      </c>
      <c r="I255" s="17"/>
      <c r="J255" s="17"/>
      <c r="K255" s="17"/>
      <c r="L255" s="17"/>
      <c r="M255" s="17" t="s">
        <v>27</v>
      </c>
      <c r="N255" s="17" t="s">
        <v>156</v>
      </c>
      <c r="O255" s="17" t="s">
        <v>28</v>
      </c>
      <c r="P255" s="18" t="s">
        <v>50</v>
      </c>
      <c r="Q255" s="20">
        <v>814112250</v>
      </c>
      <c r="R255" s="20">
        <v>0</v>
      </c>
      <c r="S255" s="20">
        <v>0</v>
      </c>
      <c r="T255" s="20">
        <v>814112250</v>
      </c>
      <c r="U255" s="20">
        <v>0</v>
      </c>
      <c r="V255" s="20">
        <v>469912000</v>
      </c>
      <c r="W255" s="20">
        <v>344200250</v>
      </c>
      <c r="X255" s="20">
        <v>383134708</v>
      </c>
      <c r="Y255" s="20">
        <v>6896380</v>
      </c>
      <c r="Z255" s="20">
        <v>6896380</v>
      </c>
      <c r="AA255" s="20">
        <v>6896380</v>
      </c>
    </row>
    <row r="256" spans="1:27" ht="56.25" x14ac:dyDescent="0.25">
      <c r="A256" s="17" t="s">
        <v>96</v>
      </c>
      <c r="B256" s="18" t="s">
        <v>97</v>
      </c>
      <c r="C256" s="19" t="s">
        <v>51</v>
      </c>
      <c r="D256" s="17" t="s">
        <v>48</v>
      </c>
      <c r="E256" s="17" t="s">
        <v>167</v>
      </c>
      <c r="F256" s="17" t="s">
        <v>168</v>
      </c>
      <c r="G256" s="17" t="s">
        <v>172</v>
      </c>
      <c r="H256" s="17" t="s">
        <v>52</v>
      </c>
      <c r="I256" s="17"/>
      <c r="J256" s="17"/>
      <c r="K256" s="17"/>
      <c r="L256" s="17"/>
      <c r="M256" s="17" t="s">
        <v>27</v>
      </c>
      <c r="N256" s="17" t="s">
        <v>156</v>
      </c>
      <c r="O256" s="17" t="s">
        <v>28</v>
      </c>
      <c r="P256" s="18" t="s">
        <v>53</v>
      </c>
      <c r="Q256" s="20">
        <v>4828136870</v>
      </c>
      <c r="R256" s="20">
        <v>0</v>
      </c>
      <c r="S256" s="20">
        <v>0</v>
      </c>
      <c r="T256" s="20">
        <v>4828136870</v>
      </c>
      <c r="U256" s="20">
        <v>0</v>
      </c>
      <c r="V256" s="20">
        <v>633437085</v>
      </c>
      <c r="W256" s="20">
        <v>4194699785</v>
      </c>
      <c r="X256" s="20">
        <v>617364345</v>
      </c>
      <c r="Y256" s="20">
        <v>2222740</v>
      </c>
      <c r="Z256" s="20">
        <v>2222740</v>
      </c>
      <c r="AA256" s="20">
        <v>2222740</v>
      </c>
    </row>
    <row r="257" spans="1:27" ht="90" x14ac:dyDescent="0.25">
      <c r="A257" s="17" t="s">
        <v>96</v>
      </c>
      <c r="B257" s="18" t="s">
        <v>97</v>
      </c>
      <c r="C257" s="19" t="s">
        <v>55</v>
      </c>
      <c r="D257" s="17" t="s">
        <v>48</v>
      </c>
      <c r="E257" s="17" t="s">
        <v>167</v>
      </c>
      <c r="F257" s="17" t="s">
        <v>168</v>
      </c>
      <c r="G257" s="17" t="s">
        <v>173</v>
      </c>
      <c r="H257" s="17" t="s">
        <v>174</v>
      </c>
      <c r="I257" s="17"/>
      <c r="J257" s="17"/>
      <c r="K257" s="17"/>
      <c r="L257" s="17"/>
      <c r="M257" s="17" t="s">
        <v>54</v>
      </c>
      <c r="N257" s="17" t="s">
        <v>163</v>
      </c>
      <c r="O257" s="17" t="s">
        <v>28</v>
      </c>
      <c r="P257" s="18" t="s">
        <v>56</v>
      </c>
      <c r="Q257" s="20">
        <v>275667580790</v>
      </c>
      <c r="R257" s="20">
        <v>101607564</v>
      </c>
      <c r="S257" s="20">
        <v>7682703</v>
      </c>
      <c r="T257" s="20">
        <v>275761505651</v>
      </c>
      <c r="U257" s="20">
        <v>0</v>
      </c>
      <c r="V257" s="20">
        <v>267877703456</v>
      </c>
      <c r="W257" s="20">
        <v>7883802195</v>
      </c>
      <c r="X257" s="20">
        <v>214723611012</v>
      </c>
      <c r="Y257" s="20">
        <v>19991479233</v>
      </c>
      <c r="Z257" s="20">
        <v>19991479233</v>
      </c>
      <c r="AA257" s="20">
        <v>19991479233</v>
      </c>
    </row>
    <row r="258" spans="1:27" ht="90" x14ac:dyDescent="0.25">
      <c r="A258" s="17" t="s">
        <v>96</v>
      </c>
      <c r="B258" s="18" t="s">
        <v>97</v>
      </c>
      <c r="C258" s="19" t="s">
        <v>55</v>
      </c>
      <c r="D258" s="17" t="s">
        <v>48</v>
      </c>
      <c r="E258" s="17" t="s">
        <v>167</v>
      </c>
      <c r="F258" s="17" t="s">
        <v>168</v>
      </c>
      <c r="G258" s="17" t="s">
        <v>173</v>
      </c>
      <c r="H258" s="17" t="s">
        <v>174</v>
      </c>
      <c r="I258" s="17"/>
      <c r="J258" s="17"/>
      <c r="K258" s="17"/>
      <c r="L258" s="17"/>
      <c r="M258" s="17" t="s">
        <v>27</v>
      </c>
      <c r="N258" s="17" t="s">
        <v>175</v>
      </c>
      <c r="O258" s="17" t="s">
        <v>28</v>
      </c>
      <c r="P258" s="18" t="s">
        <v>56</v>
      </c>
      <c r="Q258" s="20">
        <v>2565303823</v>
      </c>
      <c r="R258" s="20">
        <v>0</v>
      </c>
      <c r="S258" s="20">
        <v>0</v>
      </c>
      <c r="T258" s="20">
        <v>2565303823</v>
      </c>
      <c r="U258" s="20">
        <v>0</v>
      </c>
      <c r="V258" s="20">
        <v>1750555008</v>
      </c>
      <c r="W258" s="20">
        <v>814748815</v>
      </c>
      <c r="X258" s="20">
        <v>1500160143</v>
      </c>
      <c r="Y258" s="20">
        <v>98468572</v>
      </c>
      <c r="Z258" s="20">
        <v>98468572</v>
      </c>
      <c r="AA258" s="20">
        <v>98468572</v>
      </c>
    </row>
    <row r="259" spans="1:27" ht="90" x14ac:dyDescent="0.25">
      <c r="A259" s="17" t="s">
        <v>96</v>
      </c>
      <c r="B259" s="18" t="s">
        <v>97</v>
      </c>
      <c r="C259" s="19" t="s">
        <v>55</v>
      </c>
      <c r="D259" s="17" t="s">
        <v>48</v>
      </c>
      <c r="E259" s="17" t="s">
        <v>167</v>
      </c>
      <c r="F259" s="17" t="s">
        <v>168</v>
      </c>
      <c r="G259" s="17" t="s">
        <v>173</v>
      </c>
      <c r="H259" s="17" t="s">
        <v>174</v>
      </c>
      <c r="I259" s="17"/>
      <c r="J259" s="17"/>
      <c r="K259" s="17"/>
      <c r="L259" s="17"/>
      <c r="M259" s="17" t="s">
        <v>27</v>
      </c>
      <c r="N259" s="17" t="s">
        <v>156</v>
      </c>
      <c r="O259" s="17" t="s">
        <v>28</v>
      </c>
      <c r="P259" s="18" t="s">
        <v>56</v>
      </c>
      <c r="Q259" s="20">
        <v>4732444509</v>
      </c>
      <c r="R259" s="20">
        <v>0</v>
      </c>
      <c r="S259" s="20">
        <v>0</v>
      </c>
      <c r="T259" s="20">
        <v>4732444509</v>
      </c>
      <c r="U259" s="20">
        <v>0</v>
      </c>
      <c r="V259" s="20">
        <v>691317446</v>
      </c>
      <c r="W259" s="20">
        <v>4041127063</v>
      </c>
      <c r="X259" s="20">
        <v>474096752</v>
      </c>
      <c r="Y259" s="20">
        <v>51746019</v>
      </c>
      <c r="Z259" s="20">
        <v>51746019</v>
      </c>
      <c r="AA259" s="20">
        <v>51746019</v>
      </c>
    </row>
    <row r="260" spans="1:27" ht="56.25" x14ac:dyDescent="0.25">
      <c r="A260" s="17" t="s">
        <v>96</v>
      </c>
      <c r="B260" s="18" t="s">
        <v>97</v>
      </c>
      <c r="C260" s="19" t="s">
        <v>57</v>
      </c>
      <c r="D260" s="17" t="s">
        <v>48</v>
      </c>
      <c r="E260" s="17" t="s">
        <v>167</v>
      </c>
      <c r="F260" s="17" t="s">
        <v>168</v>
      </c>
      <c r="G260" s="17" t="s">
        <v>173</v>
      </c>
      <c r="H260" s="17" t="s">
        <v>177</v>
      </c>
      <c r="I260" s="17"/>
      <c r="J260" s="17"/>
      <c r="K260" s="17"/>
      <c r="L260" s="17"/>
      <c r="M260" s="17" t="s">
        <v>54</v>
      </c>
      <c r="N260" s="17" t="s">
        <v>163</v>
      </c>
      <c r="O260" s="17" t="s">
        <v>28</v>
      </c>
      <c r="P260" s="18" t="s">
        <v>58</v>
      </c>
      <c r="Q260" s="20">
        <v>1991480142</v>
      </c>
      <c r="R260" s="20">
        <v>0</v>
      </c>
      <c r="S260" s="20">
        <v>0</v>
      </c>
      <c r="T260" s="20">
        <v>1991480142</v>
      </c>
      <c r="U260" s="20">
        <v>0</v>
      </c>
      <c r="V260" s="20">
        <v>328729432</v>
      </c>
      <c r="W260" s="20">
        <v>1662750710</v>
      </c>
      <c r="X260" s="20">
        <v>286212701</v>
      </c>
      <c r="Y260" s="20">
        <v>14206137</v>
      </c>
      <c r="Z260" s="20">
        <v>14206137</v>
      </c>
      <c r="AA260" s="20">
        <v>14206137</v>
      </c>
    </row>
    <row r="261" spans="1:27" ht="56.25" x14ac:dyDescent="0.25">
      <c r="A261" s="17" t="s">
        <v>96</v>
      </c>
      <c r="B261" s="18" t="s">
        <v>97</v>
      </c>
      <c r="C261" s="19" t="s">
        <v>57</v>
      </c>
      <c r="D261" s="17" t="s">
        <v>48</v>
      </c>
      <c r="E261" s="17" t="s">
        <v>167</v>
      </c>
      <c r="F261" s="17" t="s">
        <v>168</v>
      </c>
      <c r="G261" s="17" t="s">
        <v>173</v>
      </c>
      <c r="H261" s="17" t="s">
        <v>177</v>
      </c>
      <c r="I261" s="17"/>
      <c r="J261" s="17"/>
      <c r="K261" s="17"/>
      <c r="L261" s="17"/>
      <c r="M261" s="17" t="s">
        <v>27</v>
      </c>
      <c r="N261" s="17" t="s">
        <v>156</v>
      </c>
      <c r="O261" s="17" t="s">
        <v>28</v>
      </c>
      <c r="P261" s="18" t="s">
        <v>58</v>
      </c>
      <c r="Q261" s="20">
        <v>12968018450</v>
      </c>
      <c r="R261" s="20">
        <v>1642385205</v>
      </c>
      <c r="S261" s="20">
        <v>143995090</v>
      </c>
      <c r="T261" s="20">
        <v>14466408565</v>
      </c>
      <c r="U261" s="20">
        <v>0</v>
      </c>
      <c r="V261" s="20">
        <v>483988370</v>
      </c>
      <c r="W261" s="20">
        <v>13982420195</v>
      </c>
      <c r="X261" s="20">
        <v>390676976</v>
      </c>
      <c r="Y261" s="20">
        <v>0</v>
      </c>
      <c r="Z261" s="20">
        <v>0</v>
      </c>
      <c r="AA261" s="20">
        <v>0</v>
      </c>
    </row>
    <row r="262" spans="1:27" ht="45" x14ac:dyDescent="0.25">
      <c r="A262" s="17" t="s">
        <v>96</v>
      </c>
      <c r="B262" s="18" t="s">
        <v>97</v>
      </c>
      <c r="C262" s="19" t="s">
        <v>59</v>
      </c>
      <c r="D262" s="17" t="s">
        <v>48</v>
      </c>
      <c r="E262" s="17" t="s">
        <v>167</v>
      </c>
      <c r="F262" s="17" t="s">
        <v>168</v>
      </c>
      <c r="G262" s="17" t="s">
        <v>163</v>
      </c>
      <c r="H262" s="17" t="s">
        <v>178</v>
      </c>
      <c r="I262" s="17"/>
      <c r="J262" s="17"/>
      <c r="K262" s="17"/>
      <c r="L262" s="17"/>
      <c r="M262" s="17" t="s">
        <v>54</v>
      </c>
      <c r="N262" s="17" t="s">
        <v>179</v>
      </c>
      <c r="O262" s="17" t="s">
        <v>28</v>
      </c>
      <c r="P262" s="18" t="s">
        <v>60</v>
      </c>
      <c r="Q262" s="20">
        <v>3761136907</v>
      </c>
      <c r="R262" s="20">
        <v>0</v>
      </c>
      <c r="S262" s="20">
        <v>0</v>
      </c>
      <c r="T262" s="20">
        <v>3761136907</v>
      </c>
      <c r="U262" s="20">
        <v>0</v>
      </c>
      <c r="V262" s="20">
        <v>637497683</v>
      </c>
      <c r="W262" s="20">
        <v>3123639224</v>
      </c>
      <c r="X262" s="20">
        <v>598466612</v>
      </c>
      <c r="Y262" s="20">
        <v>0</v>
      </c>
      <c r="Z262" s="20">
        <v>0</v>
      </c>
      <c r="AA262" s="20">
        <v>0</v>
      </c>
    </row>
    <row r="263" spans="1:27" ht="45" x14ac:dyDescent="0.25">
      <c r="A263" s="17" t="s">
        <v>96</v>
      </c>
      <c r="B263" s="18" t="s">
        <v>97</v>
      </c>
      <c r="C263" s="19" t="s">
        <v>59</v>
      </c>
      <c r="D263" s="17" t="s">
        <v>48</v>
      </c>
      <c r="E263" s="17" t="s">
        <v>167</v>
      </c>
      <c r="F263" s="17" t="s">
        <v>168</v>
      </c>
      <c r="G263" s="17" t="s">
        <v>163</v>
      </c>
      <c r="H263" s="17" t="s">
        <v>178</v>
      </c>
      <c r="I263" s="17"/>
      <c r="J263" s="17"/>
      <c r="K263" s="17"/>
      <c r="L263" s="17"/>
      <c r="M263" s="17" t="s">
        <v>27</v>
      </c>
      <c r="N263" s="17" t="s">
        <v>176</v>
      </c>
      <c r="O263" s="17" t="s">
        <v>28</v>
      </c>
      <c r="P263" s="18" t="s">
        <v>60</v>
      </c>
      <c r="Q263" s="20">
        <v>4981792723</v>
      </c>
      <c r="R263" s="20">
        <v>804327506</v>
      </c>
      <c r="S263" s="20">
        <v>517431579</v>
      </c>
      <c r="T263" s="20">
        <v>5268688650</v>
      </c>
      <c r="U263" s="20">
        <v>0</v>
      </c>
      <c r="V263" s="20">
        <v>4339882882</v>
      </c>
      <c r="W263" s="20">
        <v>928805768</v>
      </c>
      <c r="X263" s="20">
        <v>3327554066</v>
      </c>
      <c r="Y263" s="20">
        <v>265926076</v>
      </c>
      <c r="Z263" s="20">
        <v>265926076</v>
      </c>
      <c r="AA263" s="20">
        <v>265926076</v>
      </c>
    </row>
    <row r="264" spans="1:27" ht="45" x14ac:dyDescent="0.25">
      <c r="A264" s="17" t="s">
        <v>96</v>
      </c>
      <c r="B264" s="18" t="s">
        <v>97</v>
      </c>
      <c r="C264" s="19" t="s">
        <v>59</v>
      </c>
      <c r="D264" s="17" t="s">
        <v>48</v>
      </c>
      <c r="E264" s="17" t="s">
        <v>167</v>
      </c>
      <c r="F264" s="17" t="s">
        <v>168</v>
      </c>
      <c r="G264" s="17" t="s">
        <v>163</v>
      </c>
      <c r="H264" s="17" t="s">
        <v>178</v>
      </c>
      <c r="I264" s="17"/>
      <c r="J264" s="17"/>
      <c r="K264" s="17"/>
      <c r="L264" s="17"/>
      <c r="M264" s="17" t="s">
        <v>27</v>
      </c>
      <c r="N264" s="17" t="s">
        <v>156</v>
      </c>
      <c r="O264" s="17" t="s">
        <v>28</v>
      </c>
      <c r="P264" s="18" t="s">
        <v>60</v>
      </c>
      <c r="Q264" s="20">
        <v>40595619206</v>
      </c>
      <c r="R264" s="20">
        <v>85571608</v>
      </c>
      <c r="S264" s="20">
        <v>0</v>
      </c>
      <c r="T264" s="20">
        <v>40681190814</v>
      </c>
      <c r="U264" s="20">
        <v>0</v>
      </c>
      <c r="V264" s="20">
        <v>27000878286</v>
      </c>
      <c r="W264" s="20">
        <v>13680312528</v>
      </c>
      <c r="X264" s="20">
        <v>25252229447</v>
      </c>
      <c r="Y264" s="20">
        <v>8536464863</v>
      </c>
      <c r="Z264" s="20">
        <v>8536464863</v>
      </c>
      <c r="AA264" s="20">
        <v>8536464863</v>
      </c>
    </row>
    <row r="265" spans="1:27" ht="56.25" x14ac:dyDescent="0.25">
      <c r="A265" s="17" t="s">
        <v>96</v>
      </c>
      <c r="B265" s="18" t="s">
        <v>97</v>
      </c>
      <c r="C265" s="19" t="s">
        <v>61</v>
      </c>
      <c r="D265" s="17" t="s">
        <v>48</v>
      </c>
      <c r="E265" s="17" t="s">
        <v>180</v>
      </c>
      <c r="F265" s="17" t="s">
        <v>168</v>
      </c>
      <c r="G265" s="17" t="s">
        <v>169</v>
      </c>
      <c r="H265" s="17" t="s">
        <v>177</v>
      </c>
      <c r="I265" s="17"/>
      <c r="J265" s="17"/>
      <c r="K265" s="17"/>
      <c r="L265" s="17"/>
      <c r="M265" s="17" t="s">
        <v>27</v>
      </c>
      <c r="N265" s="17" t="s">
        <v>156</v>
      </c>
      <c r="O265" s="17" t="s">
        <v>28</v>
      </c>
      <c r="P265" s="18" t="s">
        <v>58</v>
      </c>
      <c r="Q265" s="20">
        <v>131880782</v>
      </c>
      <c r="R265" s="20">
        <v>0</v>
      </c>
      <c r="S265" s="20">
        <v>0</v>
      </c>
      <c r="T265" s="20">
        <v>131880782</v>
      </c>
      <c r="U265" s="20">
        <v>0</v>
      </c>
      <c r="V265" s="20">
        <v>94128624</v>
      </c>
      <c r="W265" s="20">
        <v>37752158</v>
      </c>
      <c r="X265" s="20">
        <v>86290624</v>
      </c>
      <c r="Y265" s="20">
        <v>10786328</v>
      </c>
      <c r="Z265" s="20">
        <v>10786328</v>
      </c>
      <c r="AA265" s="20">
        <v>10786328</v>
      </c>
    </row>
    <row r="266" spans="1:27" ht="45" x14ac:dyDescent="0.25">
      <c r="A266" s="17" t="s">
        <v>96</v>
      </c>
      <c r="B266" s="18" t="s">
        <v>97</v>
      </c>
      <c r="C266" s="19" t="s">
        <v>183</v>
      </c>
      <c r="D266" s="17" t="s">
        <v>48</v>
      </c>
      <c r="E266" s="17" t="s">
        <v>180</v>
      </c>
      <c r="F266" s="17" t="s">
        <v>168</v>
      </c>
      <c r="G266" s="17" t="s">
        <v>170</v>
      </c>
      <c r="H266" s="17" t="s">
        <v>62</v>
      </c>
      <c r="I266" s="17"/>
      <c r="J266" s="17"/>
      <c r="K266" s="17"/>
      <c r="L266" s="17"/>
      <c r="M266" s="17" t="s">
        <v>27</v>
      </c>
      <c r="N266" s="17" t="s">
        <v>156</v>
      </c>
      <c r="O266" s="17" t="s">
        <v>28</v>
      </c>
      <c r="P266" s="18" t="s">
        <v>63</v>
      </c>
      <c r="Q266" s="20">
        <v>2451007173</v>
      </c>
      <c r="R266" s="20">
        <v>289995287</v>
      </c>
      <c r="S266" s="20">
        <v>213086969</v>
      </c>
      <c r="T266" s="20">
        <v>2527915491</v>
      </c>
      <c r="U266" s="20">
        <v>0</v>
      </c>
      <c r="V266" s="20">
        <v>2302594950</v>
      </c>
      <c r="W266" s="20">
        <v>225320541</v>
      </c>
      <c r="X266" s="20">
        <v>1797000644.0599999</v>
      </c>
      <c r="Y266" s="20">
        <v>178085030.06</v>
      </c>
      <c r="Z266" s="20">
        <v>178085030.06</v>
      </c>
      <c r="AA266" s="20">
        <v>178085030.06</v>
      </c>
    </row>
    <row r="267" spans="1:27" ht="22.5" x14ac:dyDescent="0.25">
      <c r="A267" s="17" t="s">
        <v>98</v>
      </c>
      <c r="B267" s="18" t="s">
        <v>99</v>
      </c>
      <c r="C267" s="19" t="s">
        <v>34</v>
      </c>
      <c r="D267" s="17" t="s">
        <v>26</v>
      </c>
      <c r="E267" s="17" t="s">
        <v>157</v>
      </c>
      <c r="F267" s="17"/>
      <c r="G267" s="17"/>
      <c r="H267" s="17"/>
      <c r="I267" s="17"/>
      <c r="J267" s="17"/>
      <c r="K267" s="17"/>
      <c r="L267" s="17"/>
      <c r="M267" s="17" t="s">
        <v>27</v>
      </c>
      <c r="N267" s="17" t="s">
        <v>156</v>
      </c>
      <c r="O267" s="17" t="s">
        <v>28</v>
      </c>
      <c r="P267" s="18" t="s">
        <v>35</v>
      </c>
      <c r="Q267" s="20">
        <v>58645036</v>
      </c>
      <c r="R267" s="20">
        <v>0</v>
      </c>
      <c r="S267" s="20">
        <v>0</v>
      </c>
      <c r="T267" s="20">
        <v>58645036</v>
      </c>
      <c r="U267" s="20">
        <v>0</v>
      </c>
      <c r="V267" s="20">
        <v>58645036</v>
      </c>
      <c r="W267" s="20">
        <v>0</v>
      </c>
      <c r="X267" s="20">
        <v>0</v>
      </c>
      <c r="Y267" s="20">
        <v>0</v>
      </c>
      <c r="Z267" s="20">
        <v>0</v>
      </c>
      <c r="AA267" s="20">
        <v>0</v>
      </c>
    </row>
    <row r="268" spans="1:27" ht="22.5" x14ac:dyDescent="0.25">
      <c r="A268" s="17" t="s">
        <v>98</v>
      </c>
      <c r="B268" s="18" t="s">
        <v>99</v>
      </c>
      <c r="C268" s="19" t="s">
        <v>44</v>
      </c>
      <c r="D268" s="17" t="s">
        <v>26</v>
      </c>
      <c r="E268" s="17" t="s">
        <v>166</v>
      </c>
      <c r="F268" s="17" t="s">
        <v>155</v>
      </c>
      <c r="G268" s="17"/>
      <c r="H268" s="17"/>
      <c r="I268" s="17"/>
      <c r="J268" s="17"/>
      <c r="K268" s="17"/>
      <c r="L268" s="17"/>
      <c r="M268" s="17" t="s">
        <v>27</v>
      </c>
      <c r="N268" s="17" t="s">
        <v>156</v>
      </c>
      <c r="O268" s="17" t="s">
        <v>28</v>
      </c>
      <c r="P268" s="18" t="s">
        <v>45</v>
      </c>
      <c r="Q268" s="20">
        <v>160898531</v>
      </c>
      <c r="R268" s="20">
        <v>0</v>
      </c>
      <c r="S268" s="20">
        <v>0</v>
      </c>
      <c r="T268" s="20">
        <v>160898531</v>
      </c>
      <c r="U268" s="20">
        <v>0</v>
      </c>
      <c r="V268" s="20">
        <v>160898531</v>
      </c>
      <c r="W268" s="20">
        <v>0</v>
      </c>
      <c r="X268" s="20">
        <v>7455222</v>
      </c>
      <c r="Y268" s="20">
        <v>7455222</v>
      </c>
      <c r="Z268" s="20">
        <v>7455222</v>
      </c>
      <c r="AA268" s="20">
        <v>7455222</v>
      </c>
    </row>
    <row r="269" spans="1:27" ht="56.25" x14ac:dyDescent="0.25">
      <c r="A269" s="17" t="s">
        <v>98</v>
      </c>
      <c r="B269" s="18" t="s">
        <v>99</v>
      </c>
      <c r="C269" s="19" t="s">
        <v>49</v>
      </c>
      <c r="D269" s="17" t="s">
        <v>48</v>
      </c>
      <c r="E269" s="17" t="s">
        <v>167</v>
      </c>
      <c r="F269" s="17" t="s">
        <v>168</v>
      </c>
      <c r="G269" s="17" t="s">
        <v>170</v>
      </c>
      <c r="H269" s="17" t="s">
        <v>171</v>
      </c>
      <c r="I269" s="17"/>
      <c r="J269" s="17"/>
      <c r="K269" s="17"/>
      <c r="L269" s="17"/>
      <c r="M269" s="17" t="s">
        <v>27</v>
      </c>
      <c r="N269" s="17" t="s">
        <v>156</v>
      </c>
      <c r="O269" s="17" t="s">
        <v>28</v>
      </c>
      <c r="P269" s="18" t="s">
        <v>50</v>
      </c>
      <c r="Q269" s="20">
        <v>356157250</v>
      </c>
      <c r="R269" s="20">
        <v>25000</v>
      </c>
      <c r="S269" s="20">
        <v>0</v>
      </c>
      <c r="T269" s="20">
        <v>356182250</v>
      </c>
      <c r="U269" s="20">
        <v>0</v>
      </c>
      <c r="V269" s="20">
        <v>322321000</v>
      </c>
      <c r="W269" s="20">
        <v>33861250</v>
      </c>
      <c r="X269" s="20">
        <v>284020262</v>
      </c>
      <c r="Y269" s="20">
        <v>22170750</v>
      </c>
      <c r="Z269" s="20">
        <v>22170750</v>
      </c>
      <c r="AA269" s="20">
        <v>22170750</v>
      </c>
    </row>
    <row r="270" spans="1:27" ht="56.25" x14ac:dyDescent="0.25">
      <c r="A270" s="17" t="s">
        <v>98</v>
      </c>
      <c r="B270" s="18" t="s">
        <v>99</v>
      </c>
      <c r="C270" s="19" t="s">
        <v>51</v>
      </c>
      <c r="D270" s="17" t="s">
        <v>48</v>
      </c>
      <c r="E270" s="17" t="s">
        <v>167</v>
      </c>
      <c r="F270" s="17" t="s">
        <v>168</v>
      </c>
      <c r="G270" s="17" t="s">
        <v>172</v>
      </c>
      <c r="H270" s="17" t="s">
        <v>52</v>
      </c>
      <c r="I270" s="17"/>
      <c r="J270" s="17"/>
      <c r="K270" s="17"/>
      <c r="L270" s="17"/>
      <c r="M270" s="17" t="s">
        <v>27</v>
      </c>
      <c r="N270" s="17" t="s">
        <v>156</v>
      </c>
      <c r="O270" s="17" t="s">
        <v>28</v>
      </c>
      <c r="P270" s="18" t="s">
        <v>53</v>
      </c>
      <c r="Q270" s="20">
        <v>4467229518</v>
      </c>
      <c r="R270" s="20">
        <v>0</v>
      </c>
      <c r="S270" s="20">
        <v>0</v>
      </c>
      <c r="T270" s="20">
        <v>4467229518</v>
      </c>
      <c r="U270" s="20">
        <v>0</v>
      </c>
      <c r="V270" s="20">
        <v>619661827</v>
      </c>
      <c r="W270" s="20">
        <v>3847567691</v>
      </c>
      <c r="X270" s="20">
        <v>616986929</v>
      </c>
      <c r="Y270" s="20">
        <v>66638134</v>
      </c>
      <c r="Z270" s="20">
        <v>66638134</v>
      </c>
      <c r="AA270" s="20">
        <v>66638134</v>
      </c>
    </row>
    <row r="271" spans="1:27" ht="90" x14ac:dyDescent="0.25">
      <c r="A271" s="17" t="s">
        <v>98</v>
      </c>
      <c r="B271" s="18" t="s">
        <v>99</v>
      </c>
      <c r="C271" s="19" t="s">
        <v>55</v>
      </c>
      <c r="D271" s="17" t="s">
        <v>48</v>
      </c>
      <c r="E271" s="17" t="s">
        <v>167</v>
      </c>
      <c r="F271" s="17" t="s">
        <v>168</v>
      </c>
      <c r="G271" s="17" t="s">
        <v>173</v>
      </c>
      <c r="H271" s="17" t="s">
        <v>174</v>
      </c>
      <c r="I271" s="17"/>
      <c r="J271" s="17"/>
      <c r="K271" s="17"/>
      <c r="L271" s="17"/>
      <c r="M271" s="17" t="s">
        <v>54</v>
      </c>
      <c r="N271" s="17" t="s">
        <v>163</v>
      </c>
      <c r="O271" s="17" t="s">
        <v>28</v>
      </c>
      <c r="P271" s="18" t="s">
        <v>56</v>
      </c>
      <c r="Q271" s="20">
        <v>193029541882</v>
      </c>
      <c r="R271" s="20">
        <v>88510058</v>
      </c>
      <c r="S271" s="20">
        <v>20957067</v>
      </c>
      <c r="T271" s="20">
        <v>193097094873</v>
      </c>
      <c r="U271" s="20">
        <v>0</v>
      </c>
      <c r="V271" s="20">
        <v>184132810630</v>
      </c>
      <c r="W271" s="20">
        <v>8964284243</v>
      </c>
      <c r="X271" s="20">
        <v>172896991990</v>
      </c>
      <c r="Y271" s="20">
        <v>14840740371</v>
      </c>
      <c r="Z271" s="20">
        <v>14840740371</v>
      </c>
      <c r="AA271" s="20">
        <v>14840740371</v>
      </c>
    </row>
    <row r="272" spans="1:27" ht="90" x14ac:dyDescent="0.25">
      <c r="A272" s="17" t="s">
        <v>98</v>
      </c>
      <c r="B272" s="18" t="s">
        <v>99</v>
      </c>
      <c r="C272" s="19" t="s">
        <v>55</v>
      </c>
      <c r="D272" s="17" t="s">
        <v>48</v>
      </c>
      <c r="E272" s="17" t="s">
        <v>167</v>
      </c>
      <c r="F272" s="17" t="s">
        <v>168</v>
      </c>
      <c r="G272" s="17" t="s">
        <v>173</v>
      </c>
      <c r="H272" s="17" t="s">
        <v>174</v>
      </c>
      <c r="I272" s="17"/>
      <c r="J272" s="17"/>
      <c r="K272" s="17"/>
      <c r="L272" s="17"/>
      <c r="M272" s="17" t="s">
        <v>27</v>
      </c>
      <c r="N272" s="17" t="s">
        <v>175</v>
      </c>
      <c r="O272" s="17" t="s">
        <v>28</v>
      </c>
      <c r="P272" s="18" t="s">
        <v>56</v>
      </c>
      <c r="Q272" s="20">
        <v>1777172185</v>
      </c>
      <c r="R272" s="20">
        <v>0</v>
      </c>
      <c r="S272" s="20">
        <v>0</v>
      </c>
      <c r="T272" s="20">
        <v>1777172185</v>
      </c>
      <c r="U272" s="20">
        <v>0</v>
      </c>
      <c r="V272" s="20">
        <v>1462428480</v>
      </c>
      <c r="W272" s="20">
        <v>314743705</v>
      </c>
      <c r="X272" s="20">
        <v>1141774488</v>
      </c>
      <c r="Y272" s="20">
        <v>97185997</v>
      </c>
      <c r="Z272" s="20">
        <v>97185997</v>
      </c>
      <c r="AA272" s="20">
        <v>97185997</v>
      </c>
    </row>
    <row r="273" spans="1:27" ht="90" x14ac:dyDescent="0.25">
      <c r="A273" s="17" t="s">
        <v>98</v>
      </c>
      <c r="B273" s="18" t="s">
        <v>99</v>
      </c>
      <c r="C273" s="19" t="s">
        <v>55</v>
      </c>
      <c r="D273" s="17" t="s">
        <v>48</v>
      </c>
      <c r="E273" s="17" t="s">
        <v>167</v>
      </c>
      <c r="F273" s="17" t="s">
        <v>168</v>
      </c>
      <c r="G273" s="17" t="s">
        <v>173</v>
      </c>
      <c r="H273" s="17" t="s">
        <v>174</v>
      </c>
      <c r="I273" s="17"/>
      <c r="J273" s="17"/>
      <c r="K273" s="17"/>
      <c r="L273" s="17"/>
      <c r="M273" s="17" t="s">
        <v>27</v>
      </c>
      <c r="N273" s="17" t="s">
        <v>156</v>
      </c>
      <c r="O273" s="17" t="s">
        <v>28</v>
      </c>
      <c r="P273" s="18" t="s">
        <v>56</v>
      </c>
      <c r="Q273" s="20">
        <v>1063218312</v>
      </c>
      <c r="R273" s="20">
        <v>0</v>
      </c>
      <c r="S273" s="20">
        <v>0</v>
      </c>
      <c r="T273" s="20">
        <v>1063218312</v>
      </c>
      <c r="U273" s="20">
        <v>0</v>
      </c>
      <c r="V273" s="20">
        <v>738151894</v>
      </c>
      <c r="W273" s="20">
        <v>325066418</v>
      </c>
      <c r="X273" s="20">
        <v>567243869</v>
      </c>
      <c r="Y273" s="20">
        <v>62946897</v>
      </c>
      <c r="Z273" s="20">
        <v>62946897</v>
      </c>
      <c r="AA273" s="20">
        <v>62946897</v>
      </c>
    </row>
    <row r="274" spans="1:27" ht="56.25" x14ac:dyDescent="0.25">
      <c r="A274" s="17" t="s">
        <v>98</v>
      </c>
      <c r="B274" s="18" t="s">
        <v>99</v>
      </c>
      <c r="C274" s="19" t="s">
        <v>57</v>
      </c>
      <c r="D274" s="17" t="s">
        <v>48</v>
      </c>
      <c r="E274" s="17" t="s">
        <v>167</v>
      </c>
      <c r="F274" s="17" t="s">
        <v>168</v>
      </c>
      <c r="G274" s="17" t="s">
        <v>173</v>
      </c>
      <c r="H274" s="17" t="s">
        <v>177</v>
      </c>
      <c r="I274" s="17"/>
      <c r="J274" s="17"/>
      <c r="K274" s="17"/>
      <c r="L274" s="17"/>
      <c r="M274" s="17" t="s">
        <v>54</v>
      </c>
      <c r="N274" s="17" t="s">
        <v>163</v>
      </c>
      <c r="O274" s="17" t="s">
        <v>28</v>
      </c>
      <c r="P274" s="18" t="s">
        <v>58</v>
      </c>
      <c r="Q274" s="20">
        <v>1309759169</v>
      </c>
      <c r="R274" s="20">
        <v>0</v>
      </c>
      <c r="S274" s="20">
        <v>0</v>
      </c>
      <c r="T274" s="20">
        <v>1309759169</v>
      </c>
      <c r="U274" s="20">
        <v>0</v>
      </c>
      <c r="V274" s="20">
        <v>296080288</v>
      </c>
      <c r="W274" s="20">
        <v>1013678881</v>
      </c>
      <c r="X274" s="20">
        <v>238214384</v>
      </c>
      <c r="Y274" s="20">
        <v>7456288</v>
      </c>
      <c r="Z274" s="20">
        <v>7456288</v>
      </c>
      <c r="AA274" s="20">
        <v>7456288</v>
      </c>
    </row>
    <row r="275" spans="1:27" ht="56.25" x14ac:dyDescent="0.25">
      <c r="A275" s="17" t="s">
        <v>98</v>
      </c>
      <c r="B275" s="18" t="s">
        <v>99</v>
      </c>
      <c r="C275" s="19" t="s">
        <v>57</v>
      </c>
      <c r="D275" s="17" t="s">
        <v>48</v>
      </c>
      <c r="E275" s="17" t="s">
        <v>167</v>
      </c>
      <c r="F275" s="17" t="s">
        <v>168</v>
      </c>
      <c r="G275" s="17" t="s">
        <v>173</v>
      </c>
      <c r="H275" s="17" t="s">
        <v>177</v>
      </c>
      <c r="I275" s="17"/>
      <c r="J275" s="17"/>
      <c r="K275" s="17"/>
      <c r="L275" s="17"/>
      <c r="M275" s="17" t="s">
        <v>27</v>
      </c>
      <c r="N275" s="17" t="s">
        <v>156</v>
      </c>
      <c r="O275" s="17" t="s">
        <v>28</v>
      </c>
      <c r="P275" s="18" t="s">
        <v>58</v>
      </c>
      <c r="Q275" s="20">
        <v>19188365980</v>
      </c>
      <c r="R275" s="20">
        <v>0</v>
      </c>
      <c r="S275" s="20">
        <v>121068354</v>
      </c>
      <c r="T275" s="20">
        <v>19067297626</v>
      </c>
      <c r="U275" s="20">
        <v>0</v>
      </c>
      <c r="V275" s="20">
        <v>16118832546</v>
      </c>
      <c r="W275" s="20">
        <v>2948465080</v>
      </c>
      <c r="X275" s="20">
        <v>16044027954</v>
      </c>
      <c r="Y275" s="20">
        <v>1774368499</v>
      </c>
      <c r="Z275" s="20">
        <v>1774368499</v>
      </c>
      <c r="AA275" s="20">
        <v>1774368499</v>
      </c>
    </row>
    <row r="276" spans="1:27" ht="45" x14ac:dyDescent="0.25">
      <c r="A276" s="17" t="s">
        <v>98</v>
      </c>
      <c r="B276" s="18" t="s">
        <v>99</v>
      </c>
      <c r="C276" s="19" t="s">
        <v>59</v>
      </c>
      <c r="D276" s="17" t="s">
        <v>48</v>
      </c>
      <c r="E276" s="17" t="s">
        <v>167</v>
      </c>
      <c r="F276" s="17" t="s">
        <v>168</v>
      </c>
      <c r="G276" s="17" t="s">
        <v>163</v>
      </c>
      <c r="H276" s="17" t="s">
        <v>178</v>
      </c>
      <c r="I276" s="17"/>
      <c r="J276" s="17"/>
      <c r="K276" s="17"/>
      <c r="L276" s="17"/>
      <c r="M276" s="17" t="s">
        <v>54</v>
      </c>
      <c r="N276" s="17" t="s">
        <v>179</v>
      </c>
      <c r="O276" s="17" t="s">
        <v>28</v>
      </c>
      <c r="P276" s="18" t="s">
        <v>60</v>
      </c>
      <c r="Q276" s="20">
        <v>4695483663</v>
      </c>
      <c r="R276" s="20">
        <v>0</v>
      </c>
      <c r="S276" s="20">
        <v>0</v>
      </c>
      <c r="T276" s="20">
        <v>4695483663</v>
      </c>
      <c r="U276" s="20">
        <v>0</v>
      </c>
      <c r="V276" s="20">
        <v>0</v>
      </c>
      <c r="W276" s="20">
        <v>4695483663</v>
      </c>
      <c r="X276" s="20">
        <v>0</v>
      </c>
      <c r="Y276" s="20">
        <v>0</v>
      </c>
      <c r="Z276" s="20">
        <v>0</v>
      </c>
      <c r="AA276" s="20">
        <v>0</v>
      </c>
    </row>
    <row r="277" spans="1:27" ht="45" x14ac:dyDescent="0.25">
      <c r="A277" s="17" t="s">
        <v>98</v>
      </c>
      <c r="B277" s="18" t="s">
        <v>99</v>
      </c>
      <c r="C277" s="19" t="s">
        <v>59</v>
      </c>
      <c r="D277" s="17" t="s">
        <v>48</v>
      </c>
      <c r="E277" s="17" t="s">
        <v>167</v>
      </c>
      <c r="F277" s="17" t="s">
        <v>168</v>
      </c>
      <c r="G277" s="17" t="s">
        <v>163</v>
      </c>
      <c r="H277" s="17" t="s">
        <v>178</v>
      </c>
      <c r="I277" s="17"/>
      <c r="J277" s="17"/>
      <c r="K277" s="17"/>
      <c r="L277" s="17"/>
      <c r="M277" s="17" t="s">
        <v>27</v>
      </c>
      <c r="N277" s="17" t="s">
        <v>176</v>
      </c>
      <c r="O277" s="17" t="s">
        <v>28</v>
      </c>
      <c r="P277" s="18" t="s">
        <v>60</v>
      </c>
      <c r="Q277" s="20">
        <v>3283019187</v>
      </c>
      <c r="R277" s="20">
        <v>76203620</v>
      </c>
      <c r="S277" s="20">
        <v>0</v>
      </c>
      <c r="T277" s="20">
        <v>3359222807</v>
      </c>
      <c r="U277" s="20">
        <v>0</v>
      </c>
      <c r="V277" s="20">
        <v>3158433063</v>
      </c>
      <c r="W277" s="20">
        <v>200789744</v>
      </c>
      <c r="X277" s="20">
        <v>1959104451</v>
      </c>
      <c r="Y277" s="20">
        <v>264642763</v>
      </c>
      <c r="Z277" s="20">
        <v>263677663</v>
      </c>
      <c r="AA277" s="20">
        <v>263677663</v>
      </c>
    </row>
    <row r="278" spans="1:27" ht="45" x14ac:dyDescent="0.25">
      <c r="A278" s="17" t="s">
        <v>98</v>
      </c>
      <c r="B278" s="18" t="s">
        <v>99</v>
      </c>
      <c r="C278" s="19" t="s">
        <v>59</v>
      </c>
      <c r="D278" s="17" t="s">
        <v>48</v>
      </c>
      <c r="E278" s="17" t="s">
        <v>167</v>
      </c>
      <c r="F278" s="17" t="s">
        <v>168</v>
      </c>
      <c r="G278" s="17" t="s">
        <v>163</v>
      </c>
      <c r="H278" s="17" t="s">
        <v>178</v>
      </c>
      <c r="I278" s="17"/>
      <c r="J278" s="17"/>
      <c r="K278" s="17"/>
      <c r="L278" s="17"/>
      <c r="M278" s="17" t="s">
        <v>27</v>
      </c>
      <c r="N278" s="17" t="s">
        <v>156</v>
      </c>
      <c r="O278" s="17" t="s">
        <v>28</v>
      </c>
      <c r="P278" s="18" t="s">
        <v>60</v>
      </c>
      <c r="Q278" s="20">
        <v>17514201717</v>
      </c>
      <c r="R278" s="20">
        <v>66883826</v>
      </c>
      <c r="S278" s="20">
        <v>167143095</v>
      </c>
      <c r="T278" s="20">
        <v>17413942448</v>
      </c>
      <c r="U278" s="20">
        <v>0</v>
      </c>
      <c r="V278" s="20">
        <v>12024553594</v>
      </c>
      <c r="W278" s="20">
        <v>5389388854</v>
      </c>
      <c r="X278" s="20">
        <v>11824602429</v>
      </c>
      <c r="Y278" s="20">
        <v>4227681896</v>
      </c>
      <c r="Z278" s="20">
        <v>4227681896</v>
      </c>
      <c r="AA278" s="20">
        <v>4227681896</v>
      </c>
    </row>
    <row r="279" spans="1:27" ht="56.25" x14ac:dyDescent="0.25">
      <c r="A279" s="17" t="s">
        <v>98</v>
      </c>
      <c r="B279" s="18" t="s">
        <v>99</v>
      </c>
      <c r="C279" s="19" t="s">
        <v>61</v>
      </c>
      <c r="D279" s="17" t="s">
        <v>48</v>
      </c>
      <c r="E279" s="17" t="s">
        <v>180</v>
      </c>
      <c r="F279" s="17" t="s">
        <v>168</v>
      </c>
      <c r="G279" s="17" t="s">
        <v>169</v>
      </c>
      <c r="H279" s="17" t="s">
        <v>177</v>
      </c>
      <c r="I279" s="17"/>
      <c r="J279" s="17"/>
      <c r="K279" s="17"/>
      <c r="L279" s="17"/>
      <c r="M279" s="17" t="s">
        <v>27</v>
      </c>
      <c r="N279" s="17" t="s">
        <v>156</v>
      </c>
      <c r="O279" s="17" t="s">
        <v>28</v>
      </c>
      <c r="P279" s="18" t="s">
        <v>58</v>
      </c>
      <c r="Q279" s="20">
        <v>125713587</v>
      </c>
      <c r="R279" s="20">
        <v>9859</v>
      </c>
      <c r="S279" s="20">
        <v>0</v>
      </c>
      <c r="T279" s="20">
        <v>125723446</v>
      </c>
      <c r="U279" s="20">
        <v>0</v>
      </c>
      <c r="V279" s="20">
        <v>89716383</v>
      </c>
      <c r="W279" s="20">
        <v>36007063</v>
      </c>
      <c r="X279" s="20">
        <v>83648700</v>
      </c>
      <c r="Y279" s="20">
        <v>10269961</v>
      </c>
      <c r="Z279" s="20">
        <v>10269961</v>
      </c>
      <c r="AA279" s="20">
        <v>10269961</v>
      </c>
    </row>
    <row r="280" spans="1:27" ht="45" x14ac:dyDescent="0.25">
      <c r="A280" s="17" t="s">
        <v>98</v>
      </c>
      <c r="B280" s="18" t="s">
        <v>99</v>
      </c>
      <c r="C280" s="19" t="s">
        <v>183</v>
      </c>
      <c r="D280" s="17" t="s">
        <v>48</v>
      </c>
      <c r="E280" s="17" t="s">
        <v>180</v>
      </c>
      <c r="F280" s="17" t="s">
        <v>168</v>
      </c>
      <c r="G280" s="17" t="s">
        <v>170</v>
      </c>
      <c r="H280" s="17" t="s">
        <v>62</v>
      </c>
      <c r="I280" s="17"/>
      <c r="J280" s="17"/>
      <c r="K280" s="17"/>
      <c r="L280" s="17"/>
      <c r="M280" s="17" t="s">
        <v>27</v>
      </c>
      <c r="N280" s="17" t="s">
        <v>156</v>
      </c>
      <c r="O280" s="17" t="s">
        <v>28</v>
      </c>
      <c r="P280" s="18" t="s">
        <v>63</v>
      </c>
      <c r="Q280" s="20">
        <v>828667347</v>
      </c>
      <c r="R280" s="20">
        <v>690212192</v>
      </c>
      <c r="S280" s="20">
        <v>0</v>
      </c>
      <c r="T280" s="20">
        <v>1518879539</v>
      </c>
      <c r="U280" s="20">
        <v>0</v>
      </c>
      <c r="V280" s="20">
        <v>1170974307</v>
      </c>
      <c r="W280" s="20">
        <v>347905232</v>
      </c>
      <c r="X280" s="20">
        <v>923555233</v>
      </c>
      <c r="Y280" s="20">
        <v>127969350</v>
      </c>
      <c r="Z280" s="20">
        <v>127969350</v>
      </c>
      <c r="AA280" s="20">
        <v>127969350</v>
      </c>
    </row>
    <row r="281" spans="1:27" ht="22.5" x14ac:dyDescent="0.25">
      <c r="A281" s="17" t="s">
        <v>100</v>
      </c>
      <c r="B281" s="18" t="s">
        <v>101</v>
      </c>
      <c r="C281" s="19" t="s">
        <v>34</v>
      </c>
      <c r="D281" s="17" t="s">
        <v>26</v>
      </c>
      <c r="E281" s="17" t="s">
        <v>157</v>
      </c>
      <c r="F281" s="17"/>
      <c r="G281" s="17"/>
      <c r="H281" s="17"/>
      <c r="I281" s="17"/>
      <c r="J281" s="17"/>
      <c r="K281" s="17"/>
      <c r="L281" s="17"/>
      <c r="M281" s="17" t="s">
        <v>27</v>
      </c>
      <c r="N281" s="17" t="s">
        <v>156</v>
      </c>
      <c r="O281" s="17" t="s">
        <v>28</v>
      </c>
      <c r="P281" s="18" t="s">
        <v>35</v>
      </c>
      <c r="Q281" s="20">
        <v>30925350</v>
      </c>
      <c r="R281" s="20">
        <v>0</v>
      </c>
      <c r="S281" s="20">
        <v>0</v>
      </c>
      <c r="T281" s="20">
        <v>30925350</v>
      </c>
      <c r="U281" s="20">
        <v>0</v>
      </c>
      <c r="V281" s="20">
        <v>30925350</v>
      </c>
      <c r="W281" s="20">
        <v>0</v>
      </c>
      <c r="X281" s="20">
        <v>549486</v>
      </c>
      <c r="Y281" s="20">
        <v>549486</v>
      </c>
      <c r="Z281" s="20">
        <v>549486</v>
      </c>
      <c r="AA281" s="20">
        <v>549486</v>
      </c>
    </row>
    <row r="282" spans="1:27" ht="22.5" x14ac:dyDescent="0.25">
      <c r="A282" s="17" t="s">
        <v>100</v>
      </c>
      <c r="B282" s="18" t="s">
        <v>101</v>
      </c>
      <c r="C282" s="19" t="s">
        <v>44</v>
      </c>
      <c r="D282" s="17" t="s">
        <v>26</v>
      </c>
      <c r="E282" s="17" t="s">
        <v>166</v>
      </c>
      <c r="F282" s="17" t="s">
        <v>155</v>
      </c>
      <c r="G282" s="17"/>
      <c r="H282" s="17"/>
      <c r="I282" s="17"/>
      <c r="J282" s="17"/>
      <c r="K282" s="17"/>
      <c r="L282" s="17"/>
      <c r="M282" s="17" t="s">
        <v>27</v>
      </c>
      <c r="N282" s="17" t="s">
        <v>156</v>
      </c>
      <c r="O282" s="17" t="s">
        <v>28</v>
      </c>
      <c r="P282" s="18" t="s">
        <v>45</v>
      </c>
      <c r="Q282" s="20">
        <v>58449257</v>
      </c>
      <c r="R282" s="20">
        <v>0</v>
      </c>
      <c r="S282" s="20">
        <v>0</v>
      </c>
      <c r="T282" s="20">
        <v>58449257</v>
      </c>
      <c r="U282" s="20">
        <v>0</v>
      </c>
      <c r="V282" s="20">
        <v>58449257</v>
      </c>
      <c r="W282" s="20">
        <v>0</v>
      </c>
      <c r="X282" s="20">
        <v>37567600</v>
      </c>
      <c r="Y282" s="20">
        <v>37567600</v>
      </c>
      <c r="Z282" s="20">
        <v>37567600</v>
      </c>
      <c r="AA282" s="20">
        <v>37567600</v>
      </c>
    </row>
    <row r="283" spans="1:27" ht="56.25" x14ac:dyDescent="0.25">
      <c r="A283" s="17" t="s">
        <v>100</v>
      </c>
      <c r="B283" s="18" t="s">
        <v>101</v>
      </c>
      <c r="C283" s="19" t="s">
        <v>49</v>
      </c>
      <c r="D283" s="17" t="s">
        <v>48</v>
      </c>
      <c r="E283" s="17" t="s">
        <v>167</v>
      </c>
      <c r="F283" s="17" t="s">
        <v>168</v>
      </c>
      <c r="G283" s="17" t="s">
        <v>170</v>
      </c>
      <c r="H283" s="17" t="s">
        <v>171</v>
      </c>
      <c r="I283" s="17"/>
      <c r="J283" s="17"/>
      <c r="K283" s="17"/>
      <c r="L283" s="17"/>
      <c r="M283" s="17" t="s">
        <v>27</v>
      </c>
      <c r="N283" s="17" t="s">
        <v>156</v>
      </c>
      <c r="O283" s="17" t="s">
        <v>28</v>
      </c>
      <c r="P283" s="18" t="s">
        <v>50</v>
      </c>
      <c r="Q283" s="20">
        <v>209570750</v>
      </c>
      <c r="R283" s="20">
        <v>0</v>
      </c>
      <c r="S283" s="20">
        <v>0</v>
      </c>
      <c r="T283" s="20">
        <v>209570750</v>
      </c>
      <c r="U283" s="20">
        <v>0</v>
      </c>
      <c r="V283" s="20">
        <v>124776000</v>
      </c>
      <c r="W283" s="20">
        <v>84794750</v>
      </c>
      <c r="X283" s="20">
        <v>123402805</v>
      </c>
      <c r="Y283" s="20">
        <v>5304500</v>
      </c>
      <c r="Z283" s="20">
        <v>5304500</v>
      </c>
      <c r="AA283" s="20">
        <v>5304500</v>
      </c>
    </row>
    <row r="284" spans="1:27" ht="56.25" x14ac:dyDescent="0.25">
      <c r="A284" s="17" t="s">
        <v>100</v>
      </c>
      <c r="B284" s="18" t="s">
        <v>101</v>
      </c>
      <c r="C284" s="19" t="s">
        <v>51</v>
      </c>
      <c r="D284" s="17" t="s">
        <v>48</v>
      </c>
      <c r="E284" s="17" t="s">
        <v>167</v>
      </c>
      <c r="F284" s="17" t="s">
        <v>168</v>
      </c>
      <c r="G284" s="17" t="s">
        <v>172</v>
      </c>
      <c r="H284" s="17" t="s">
        <v>52</v>
      </c>
      <c r="I284" s="17"/>
      <c r="J284" s="17"/>
      <c r="K284" s="17"/>
      <c r="L284" s="17"/>
      <c r="M284" s="17" t="s">
        <v>27</v>
      </c>
      <c r="N284" s="17" t="s">
        <v>156</v>
      </c>
      <c r="O284" s="17" t="s">
        <v>28</v>
      </c>
      <c r="P284" s="18" t="s">
        <v>53</v>
      </c>
      <c r="Q284" s="20">
        <v>136229000</v>
      </c>
      <c r="R284" s="20">
        <v>0</v>
      </c>
      <c r="S284" s="20">
        <v>0</v>
      </c>
      <c r="T284" s="20">
        <v>136229000</v>
      </c>
      <c r="U284" s="20">
        <v>0</v>
      </c>
      <c r="V284" s="20">
        <v>95040000</v>
      </c>
      <c r="W284" s="20">
        <v>41189000</v>
      </c>
      <c r="X284" s="20">
        <v>94120000</v>
      </c>
      <c r="Y284" s="20">
        <v>0</v>
      </c>
      <c r="Z284" s="20">
        <v>0</v>
      </c>
      <c r="AA284" s="20">
        <v>0</v>
      </c>
    </row>
    <row r="285" spans="1:27" ht="90" x14ac:dyDescent="0.25">
      <c r="A285" s="17" t="s">
        <v>100</v>
      </c>
      <c r="B285" s="18" t="s">
        <v>101</v>
      </c>
      <c r="C285" s="19" t="s">
        <v>55</v>
      </c>
      <c r="D285" s="17" t="s">
        <v>48</v>
      </c>
      <c r="E285" s="17" t="s">
        <v>167</v>
      </c>
      <c r="F285" s="17" t="s">
        <v>168</v>
      </c>
      <c r="G285" s="17" t="s">
        <v>173</v>
      </c>
      <c r="H285" s="17" t="s">
        <v>174</v>
      </c>
      <c r="I285" s="17"/>
      <c r="J285" s="17"/>
      <c r="K285" s="17"/>
      <c r="L285" s="17"/>
      <c r="M285" s="17" t="s">
        <v>54</v>
      </c>
      <c r="N285" s="17" t="s">
        <v>163</v>
      </c>
      <c r="O285" s="17" t="s">
        <v>28</v>
      </c>
      <c r="P285" s="18" t="s">
        <v>56</v>
      </c>
      <c r="Q285" s="20">
        <v>28503162681</v>
      </c>
      <c r="R285" s="20">
        <v>13189981</v>
      </c>
      <c r="S285" s="20">
        <v>24955124</v>
      </c>
      <c r="T285" s="20">
        <v>28491397538</v>
      </c>
      <c r="U285" s="20">
        <v>0</v>
      </c>
      <c r="V285" s="20">
        <v>27462892302</v>
      </c>
      <c r="W285" s="20">
        <v>1028505236</v>
      </c>
      <c r="X285" s="20">
        <v>26396242158</v>
      </c>
      <c r="Y285" s="20">
        <v>3163514333</v>
      </c>
      <c r="Z285" s="20">
        <v>3163514333</v>
      </c>
      <c r="AA285" s="20">
        <v>3163514333</v>
      </c>
    </row>
    <row r="286" spans="1:27" ht="90" x14ac:dyDescent="0.25">
      <c r="A286" s="17" t="s">
        <v>100</v>
      </c>
      <c r="B286" s="18" t="s">
        <v>101</v>
      </c>
      <c r="C286" s="19" t="s">
        <v>55</v>
      </c>
      <c r="D286" s="17" t="s">
        <v>48</v>
      </c>
      <c r="E286" s="17" t="s">
        <v>167</v>
      </c>
      <c r="F286" s="17" t="s">
        <v>168</v>
      </c>
      <c r="G286" s="17" t="s">
        <v>173</v>
      </c>
      <c r="H286" s="17" t="s">
        <v>174</v>
      </c>
      <c r="I286" s="17"/>
      <c r="J286" s="17"/>
      <c r="K286" s="17"/>
      <c r="L286" s="17"/>
      <c r="M286" s="17" t="s">
        <v>27</v>
      </c>
      <c r="N286" s="17" t="s">
        <v>175</v>
      </c>
      <c r="O286" s="17" t="s">
        <v>28</v>
      </c>
      <c r="P286" s="18" t="s">
        <v>56</v>
      </c>
      <c r="Q286" s="20">
        <v>683830956</v>
      </c>
      <c r="R286" s="20">
        <v>0</v>
      </c>
      <c r="S286" s="20">
        <v>0</v>
      </c>
      <c r="T286" s="20">
        <v>683830956</v>
      </c>
      <c r="U286" s="20">
        <v>0</v>
      </c>
      <c r="V286" s="20">
        <v>477655560</v>
      </c>
      <c r="W286" s="20">
        <v>206175396</v>
      </c>
      <c r="X286" s="20">
        <v>477655560</v>
      </c>
      <c r="Y286" s="20">
        <v>20897432</v>
      </c>
      <c r="Z286" s="20">
        <v>20897432</v>
      </c>
      <c r="AA286" s="20">
        <v>20897432</v>
      </c>
    </row>
    <row r="287" spans="1:27" ht="90" x14ac:dyDescent="0.25">
      <c r="A287" s="17" t="s">
        <v>100</v>
      </c>
      <c r="B287" s="18" t="s">
        <v>101</v>
      </c>
      <c r="C287" s="19" t="s">
        <v>55</v>
      </c>
      <c r="D287" s="17" t="s">
        <v>48</v>
      </c>
      <c r="E287" s="17" t="s">
        <v>167</v>
      </c>
      <c r="F287" s="17" t="s">
        <v>168</v>
      </c>
      <c r="G287" s="17" t="s">
        <v>173</v>
      </c>
      <c r="H287" s="17" t="s">
        <v>174</v>
      </c>
      <c r="I287" s="17"/>
      <c r="J287" s="17"/>
      <c r="K287" s="17"/>
      <c r="L287" s="17"/>
      <c r="M287" s="17" t="s">
        <v>27</v>
      </c>
      <c r="N287" s="17" t="s">
        <v>156</v>
      </c>
      <c r="O287" s="17" t="s">
        <v>28</v>
      </c>
      <c r="P287" s="18" t="s">
        <v>56</v>
      </c>
      <c r="Q287" s="20">
        <v>450474802</v>
      </c>
      <c r="R287" s="20">
        <v>0</v>
      </c>
      <c r="S287" s="20">
        <v>0</v>
      </c>
      <c r="T287" s="20">
        <v>450474802</v>
      </c>
      <c r="U287" s="20">
        <v>0</v>
      </c>
      <c r="V287" s="20">
        <v>241713816</v>
      </c>
      <c r="W287" s="20">
        <v>208760986</v>
      </c>
      <c r="X287" s="20">
        <v>240113816</v>
      </c>
      <c r="Y287" s="20">
        <v>9015040</v>
      </c>
      <c r="Z287" s="20">
        <v>9015040</v>
      </c>
      <c r="AA287" s="20">
        <v>9015040</v>
      </c>
    </row>
    <row r="288" spans="1:27" ht="56.25" x14ac:dyDescent="0.25">
      <c r="A288" s="17" t="s">
        <v>100</v>
      </c>
      <c r="B288" s="18" t="s">
        <v>101</v>
      </c>
      <c r="C288" s="19" t="s">
        <v>57</v>
      </c>
      <c r="D288" s="17" t="s">
        <v>48</v>
      </c>
      <c r="E288" s="17" t="s">
        <v>167</v>
      </c>
      <c r="F288" s="17" t="s">
        <v>168</v>
      </c>
      <c r="G288" s="17" t="s">
        <v>173</v>
      </c>
      <c r="H288" s="17" t="s">
        <v>177</v>
      </c>
      <c r="I288" s="17"/>
      <c r="J288" s="17"/>
      <c r="K288" s="17"/>
      <c r="L288" s="17"/>
      <c r="M288" s="17" t="s">
        <v>54</v>
      </c>
      <c r="N288" s="17" t="s">
        <v>163</v>
      </c>
      <c r="O288" s="17" t="s">
        <v>28</v>
      </c>
      <c r="P288" s="18" t="s">
        <v>58</v>
      </c>
      <c r="Q288" s="20">
        <v>2839332542</v>
      </c>
      <c r="R288" s="20">
        <v>0</v>
      </c>
      <c r="S288" s="20">
        <v>0</v>
      </c>
      <c r="T288" s="20">
        <v>2839332542</v>
      </c>
      <c r="U288" s="20">
        <v>0</v>
      </c>
      <c r="V288" s="20">
        <v>139916218</v>
      </c>
      <c r="W288" s="20">
        <v>2699416324</v>
      </c>
      <c r="X288" s="20">
        <v>119300608</v>
      </c>
      <c r="Y288" s="20">
        <v>14912576</v>
      </c>
      <c r="Z288" s="20">
        <v>14912576</v>
      </c>
      <c r="AA288" s="20">
        <v>14912576</v>
      </c>
    </row>
    <row r="289" spans="1:27" ht="56.25" x14ac:dyDescent="0.25">
      <c r="A289" s="17" t="s">
        <v>100</v>
      </c>
      <c r="B289" s="18" t="s">
        <v>101</v>
      </c>
      <c r="C289" s="19" t="s">
        <v>57</v>
      </c>
      <c r="D289" s="17" t="s">
        <v>48</v>
      </c>
      <c r="E289" s="17" t="s">
        <v>167</v>
      </c>
      <c r="F289" s="17" t="s">
        <v>168</v>
      </c>
      <c r="G289" s="17" t="s">
        <v>173</v>
      </c>
      <c r="H289" s="17" t="s">
        <v>177</v>
      </c>
      <c r="I289" s="17"/>
      <c r="J289" s="17"/>
      <c r="K289" s="17"/>
      <c r="L289" s="17"/>
      <c r="M289" s="17" t="s">
        <v>27</v>
      </c>
      <c r="N289" s="17" t="s">
        <v>156</v>
      </c>
      <c r="O289" s="17" t="s">
        <v>28</v>
      </c>
      <c r="P289" s="18" t="s">
        <v>58</v>
      </c>
      <c r="Q289" s="20">
        <v>13151054641</v>
      </c>
      <c r="R289" s="20">
        <v>0</v>
      </c>
      <c r="S289" s="20">
        <v>97715240</v>
      </c>
      <c r="T289" s="20">
        <v>13053339401</v>
      </c>
      <c r="U289" s="20">
        <v>0</v>
      </c>
      <c r="V289" s="20">
        <v>11199272582</v>
      </c>
      <c r="W289" s="20">
        <v>1854066819</v>
      </c>
      <c r="X289" s="20">
        <v>11062367382</v>
      </c>
      <c r="Y289" s="20">
        <v>1181134164</v>
      </c>
      <c r="Z289" s="20">
        <v>1181134164</v>
      </c>
      <c r="AA289" s="20">
        <v>1181134164</v>
      </c>
    </row>
    <row r="290" spans="1:27" ht="45" x14ac:dyDescent="0.25">
      <c r="A290" s="17" t="s">
        <v>100</v>
      </c>
      <c r="B290" s="18" t="s">
        <v>101</v>
      </c>
      <c r="C290" s="19" t="s">
        <v>59</v>
      </c>
      <c r="D290" s="17" t="s">
        <v>48</v>
      </c>
      <c r="E290" s="17" t="s">
        <v>167</v>
      </c>
      <c r="F290" s="17" t="s">
        <v>168</v>
      </c>
      <c r="G290" s="17" t="s">
        <v>163</v>
      </c>
      <c r="H290" s="17" t="s">
        <v>178</v>
      </c>
      <c r="I290" s="17"/>
      <c r="J290" s="17"/>
      <c r="K290" s="17"/>
      <c r="L290" s="17"/>
      <c r="M290" s="17" t="s">
        <v>54</v>
      </c>
      <c r="N290" s="17" t="s">
        <v>179</v>
      </c>
      <c r="O290" s="17" t="s">
        <v>28</v>
      </c>
      <c r="P290" s="18" t="s">
        <v>60</v>
      </c>
      <c r="Q290" s="20">
        <v>4006638728</v>
      </c>
      <c r="R290" s="20">
        <v>0</v>
      </c>
      <c r="S290" s="20">
        <v>0</v>
      </c>
      <c r="T290" s="20">
        <v>4006638728</v>
      </c>
      <c r="U290" s="20">
        <v>0</v>
      </c>
      <c r="V290" s="20">
        <v>0</v>
      </c>
      <c r="W290" s="20">
        <v>4006638728</v>
      </c>
      <c r="X290" s="20">
        <v>0</v>
      </c>
      <c r="Y290" s="20">
        <v>0</v>
      </c>
      <c r="Z290" s="20">
        <v>0</v>
      </c>
      <c r="AA290" s="20">
        <v>0</v>
      </c>
    </row>
    <row r="291" spans="1:27" ht="45" x14ac:dyDescent="0.25">
      <c r="A291" s="17" t="s">
        <v>100</v>
      </c>
      <c r="B291" s="18" t="s">
        <v>101</v>
      </c>
      <c r="C291" s="19" t="s">
        <v>59</v>
      </c>
      <c r="D291" s="17" t="s">
        <v>48</v>
      </c>
      <c r="E291" s="17" t="s">
        <v>167</v>
      </c>
      <c r="F291" s="17" t="s">
        <v>168</v>
      </c>
      <c r="G291" s="17" t="s">
        <v>163</v>
      </c>
      <c r="H291" s="17" t="s">
        <v>178</v>
      </c>
      <c r="I291" s="17"/>
      <c r="J291" s="17"/>
      <c r="K291" s="17"/>
      <c r="L291" s="17"/>
      <c r="M291" s="17" t="s">
        <v>27</v>
      </c>
      <c r="N291" s="17" t="s">
        <v>176</v>
      </c>
      <c r="O291" s="17" t="s">
        <v>28</v>
      </c>
      <c r="P291" s="18" t="s">
        <v>60</v>
      </c>
      <c r="Q291" s="20">
        <v>1274930401</v>
      </c>
      <c r="R291" s="20">
        <v>161141232</v>
      </c>
      <c r="S291" s="20">
        <v>0</v>
      </c>
      <c r="T291" s="20">
        <v>1436071633</v>
      </c>
      <c r="U291" s="20">
        <v>0</v>
      </c>
      <c r="V291" s="20">
        <v>1274930401</v>
      </c>
      <c r="W291" s="20">
        <v>161141232</v>
      </c>
      <c r="X291" s="20">
        <v>0</v>
      </c>
      <c r="Y291" s="20">
        <v>0</v>
      </c>
      <c r="Z291" s="20">
        <v>0</v>
      </c>
      <c r="AA291" s="20">
        <v>0</v>
      </c>
    </row>
    <row r="292" spans="1:27" ht="45" x14ac:dyDescent="0.25">
      <c r="A292" s="17" t="s">
        <v>100</v>
      </c>
      <c r="B292" s="18" t="s">
        <v>101</v>
      </c>
      <c r="C292" s="19" t="s">
        <v>59</v>
      </c>
      <c r="D292" s="17" t="s">
        <v>48</v>
      </c>
      <c r="E292" s="17" t="s">
        <v>167</v>
      </c>
      <c r="F292" s="17" t="s">
        <v>168</v>
      </c>
      <c r="G292" s="17" t="s">
        <v>163</v>
      </c>
      <c r="H292" s="17" t="s">
        <v>178</v>
      </c>
      <c r="I292" s="17"/>
      <c r="J292" s="17"/>
      <c r="K292" s="17"/>
      <c r="L292" s="17"/>
      <c r="M292" s="17" t="s">
        <v>27</v>
      </c>
      <c r="N292" s="17" t="s">
        <v>156</v>
      </c>
      <c r="O292" s="17" t="s">
        <v>28</v>
      </c>
      <c r="P292" s="18" t="s">
        <v>60</v>
      </c>
      <c r="Q292" s="20">
        <v>22736694213</v>
      </c>
      <c r="R292" s="20">
        <v>266438762</v>
      </c>
      <c r="S292" s="20">
        <v>240354110</v>
      </c>
      <c r="T292" s="20">
        <v>22762778865</v>
      </c>
      <c r="U292" s="20">
        <v>0</v>
      </c>
      <c r="V292" s="20">
        <v>15913126001</v>
      </c>
      <c r="W292" s="20">
        <v>6849652864</v>
      </c>
      <c r="X292" s="20">
        <v>15853128443</v>
      </c>
      <c r="Y292" s="20">
        <v>4846580924</v>
      </c>
      <c r="Z292" s="20">
        <v>4846580924</v>
      </c>
      <c r="AA292" s="20">
        <v>4846580924</v>
      </c>
    </row>
    <row r="293" spans="1:27" ht="56.25" x14ac:dyDescent="0.25">
      <c r="A293" s="17" t="s">
        <v>100</v>
      </c>
      <c r="B293" s="18" t="s">
        <v>101</v>
      </c>
      <c r="C293" s="19" t="s">
        <v>61</v>
      </c>
      <c r="D293" s="17" t="s">
        <v>48</v>
      </c>
      <c r="E293" s="17" t="s">
        <v>180</v>
      </c>
      <c r="F293" s="17" t="s">
        <v>168</v>
      </c>
      <c r="G293" s="17" t="s">
        <v>169</v>
      </c>
      <c r="H293" s="17" t="s">
        <v>177</v>
      </c>
      <c r="I293" s="17"/>
      <c r="J293" s="17"/>
      <c r="K293" s="17"/>
      <c r="L293" s="17"/>
      <c r="M293" s="17" t="s">
        <v>27</v>
      </c>
      <c r="N293" s="17" t="s">
        <v>156</v>
      </c>
      <c r="O293" s="17" t="s">
        <v>28</v>
      </c>
      <c r="P293" s="18" t="s">
        <v>58</v>
      </c>
      <c r="Q293" s="20">
        <v>131162378</v>
      </c>
      <c r="R293" s="20">
        <v>0</v>
      </c>
      <c r="S293" s="20">
        <v>0</v>
      </c>
      <c r="T293" s="20">
        <v>131162378</v>
      </c>
      <c r="U293" s="20">
        <v>0</v>
      </c>
      <c r="V293" s="20">
        <v>93410220</v>
      </c>
      <c r="W293" s="20">
        <v>37752158</v>
      </c>
      <c r="X293" s="20">
        <v>86290624</v>
      </c>
      <c r="Y293" s="20">
        <v>8089746</v>
      </c>
      <c r="Z293" s="20">
        <v>8089746</v>
      </c>
      <c r="AA293" s="20">
        <v>8089746</v>
      </c>
    </row>
    <row r="294" spans="1:27" ht="45" x14ac:dyDescent="0.25">
      <c r="A294" s="17" t="s">
        <v>100</v>
      </c>
      <c r="B294" s="18" t="s">
        <v>101</v>
      </c>
      <c r="C294" s="19" t="s">
        <v>183</v>
      </c>
      <c r="D294" s="17" t="s">
        <v>48</v>
      </c>
      <c r="E294" s="17" t="s">
        <v>180</v>
      </c>
      <c r="F294" s="17" t="s">
        <v>168</v>
      </c>
      <c r="G294" s="17" t="s">
        <v>170</v>
      </c>
      <c r="H294" s="17" t="s">
        <v>62</v>
      </c>
      <c r="I294" s="17"/>
      <c r="J294" s="17"/>
      <c r="K294" s="17"/>
      <c r="L294" s="17"/>
      <c r="M294" s="17" t="s">
        <v>27</v>
      </c>
      <c r="N294" s="17" t="s">
        <v>156</v>
      </c>
      <c r="O294" s="17" t="s">
        <v>28</v>
      </c>
      <c r="P294" s="18" t="s">
        <v>63</v>
      </c>
      <c r="Q294" s="20">
        <v>1177680901</v>
      </c>
      <c r="R294" s="20">
        <v>144724685</v>
      </c>
      <c r="S294" s="20">
        <v>0</v>
      </c>
      <c r="T294" s="20">
        <v>1322405586</v>
      </c>
      <c r="U294" s="20">
        <v>0</v>
      </c>
      <c r="V294" s="20">
        <v>1109362635</v>
      </c>
      <c r="W294" s="20">
        <v>213042951</v>
      </c>
      <c r="X294" s="20">
        <v>818147419</v>
      </c>
      <c r="Y294" s="20">
        <v>112741946</v>
      </c>
      <c r="Z294" s="20">
        <v>112741946</v>
      </c>
      <c r="AA294" s="20">
        <v>112741946</v>
      </c>
    </row>
    <row r="295" spans="1:27" ht="22.5" x14ac:dyDescent="0.25">
      <c r="A295" s="17" t="s">
        <v>102</v>
      </c>
      <c r="B295" s="18" t="s">
        <v>103</v>
      </c>
      <c r="C295" s="19" t="s">
        <v>34</v>
      </c>
      <c r="D295" s="17" t="s">
        <v>26</v>
      </c>
      <c r="E295" s="17" t="s">
        <v>157</v>
      </c>
      <c r="F295" s="17"/>
      <c r="G295" s="17"/>
      <c r="H295" s="17"/>
      <c r="I295" s="17"/>
      <c r="J295" s="17"/>
      <c r="K295" s="17"/>
      <c r="L295" s="17"/>
      <c r="M295" s="17" t="s">
        <v>27</v>
      </c>
      <c r="N295" s="17" t="s">
        <v>156</v>
      </c>
      <c r="O295" s="17" t="s">
        <v>28</v>
      </c>
      <c r="P295" s="18" t="s">
        <v>35</v>
      </c>
      <c r="Q295" s="20">
        <v>57764173</v>
      </c>
      <c r="R295" s="20">
        <v>989344</v>
      </c>
      <c r="S295" s="20">
        <v>0</v>
      </c>
      <c r="T295" s="20">
        <v>58753517</v>
      </c>
      <c r="U295" s="20">
        <v>0</v>
      </c>
      <c r="V295" s="20">
        <v>58753517</v>
      </c>
      <c r="W295" s="20">
        <v>0</v>
      </c>
      <c r="X295" s="20">
        <v>8989344</v>
      </c>
      <c r="Y295" s="20">
        <v>8989344</v>
      </c>
      <c r="Z295" s="20">
        <v>8989344</v>
      </c>
      <c r="AA295" s="20">
        <v>8989344</v>
      </c>
    </row>
    <row r="296" spans="1:27" ht="22.5" x14ac:dyDescent="0.25">
      <c r="A296" s="17" t="s">
        <v>102</v>
      </c>
      <c r="B296" s="18" t="s">
        <v>103</v>
      </c>
      <c r="C296" s="19" t="s">
        <v>146</v>
      </c>
      <c r="D296" s="17" t="s">
        <v>26</v>
      </c>
      <c r="E296" s="17" t="s">
        <v>158</v>
      </c>
      <c r="F296" s="17" t="s">
        <v>158</v>
      </c>
      <c r="G296" s="17" t="s">
        <v>155</v>
      </c>
      <c r="H296" s="17" t="s">
        <v>159</v>
      </c>
      <c r="I296" s="17"/>
      <c r="J296" s="17"/>
      <c r="K296" s="17"/>
      <c r="L296" s="17"/>
      <c r="M296" s="17" t="s">
        <v>27</v>
      </c>
      <c r="N296" s="17" t="s">
        <v>156</v>
      </c>
      <c r="O296" s="17" t="s">
        <v>28</v>
      </c>
      <c r="P296" s="18" t="s">
        <v>147</v>
      </c>
      <c r="Q296" s="20">
        <v>0</v>
      </c>
      <c r="R296" s="20">
        <v>5000000</v>
      </c>
      <c r="S296" s="20">
        <v>0</v>
      </c>
      <c r="T296" s="20">
        <v>5000000</v>
      </c>
      <c r="U296" s="20">
        <v>0</v>
      </c>
      <c r="V296" s="20">
        <v>5000000</v>
      </c>
      <c r="W296" s="20">
        <v>0</v>
      </c>
      <c r="X296" s="20">
        <v>5000000</v>
      </c>
      <c r="Y296" s="20">
        <v>5000000</v>
      </c>
      <c r="Z296" s="20">
        <v>5000000</v>
      </c>
      <c r="AA296" s="20">
        <v>5000000</v>
      </c>
    </row>
    <row r="297" spans="1:27" ht="22.5" x14ac:dyDescent="0.25">
      <c r="A297" s="17" t="s">
        <v>102</v>
      </c>
      <c r="B297" s="18" t="s">
        <v>103</v>
      </c>
      <c r="C297" s="19" t="s">
        <v>44</v>
      </c>
      <c r="D297" s="17" t="s">
        <v>26</v>
      </c>
      <c r="E297" s="17" t="s">
        <v>166</v>
      </c>
      <c r="F297" s="17" t="s">
        <v>155</v>
      </c>
      <c r="G297" s="17"/>
      <c r="H297" s="17"/>
      <c r="I297" s="17"/>
      <c r="J297" s="17"/>
      <c r="K297" s="17"/>
      <c r="L297" s="17"/>
      <c r="M297" s="17" t="s">
        <v>27</v>
      </c>
      <c r="N297" s="17" t="s">
        <v>156</v>
      </c>
      <c r="O297" s="17" t="s">
        <v>28</v>
      </c>
      <c r="P297" s="18" t="s">
        <v>45</v>
      </c>
      <c r="Q297" s="20">
        <v>89769433</v>
      </c>
      <c r="R297" s="20">
        <v>0</v>
      </c>
      <c r="S297" s="20">
        <v>0</v>
      </c>
      <c r="T297" s="20">
        <v>89769433</v>
      </c>
      <c r="U297" s="20">
        <v>0</v>
      </c>
      <c r="V297" s="20">
        <v>89769433</v>
      </c>
      <c r="W297" s="20">
        <v>0</v>
      </c>
      <c r="X297" s="20">
        <v>79324377</v>
      </c>
      <c r="Y297" s="20">
        <v>79324377</v>
      </c>
      <c r="Z297" s="20">
        <v>79324377</v>
      </c>
      <c r="AA297" s="20">
        <v>0</v>
      </c>
    </row>
    <row r="298" spans="1:27" ht="56.25" x14ac:dyDescent="0.25">
      <c r="A298" s="17" t="s">
        <v>102</v>
      </c>
      <c r="B298" s="18" t="s">
        <v>103</v>
      </c>
      <c r="C298" s="19" t="s">
        <v>49</v>
      </c>
      <c r="D298" s="17" t="s">
        <v>48</v>
      </c>
      <c r="E298" s="17" t="s">
        <v>167</v>
      </c>
      <c r="F298" s="17" t="s">
        <v>168</v>
      </c>
      <c r="G298" s="17" t="s">
        <v>170</v>
      </c>
      <c r="H298" s="17" t="s">
        <v>171</v>
      </c>
      <c r="I298" s="17"/>
      <c r="J298" s="17"/>
      <c r="K298" s="17"/>
      <c r="L298" s="17"/>
      <c r="M298" s="17" t="s">
        <v>27</v>
      </c>
      <c r="N298" s="17" t="s">
        <v>156</v>
      </c>
      <c r="O298" s="17" t="s">
        <v>28</v>
      </c>
      <c r="P298" s="18" t="s">
        <v>50</v>
      </c>
      <c r="Q298" s="20">
        <v>210570750</v>
      </c>
      <c r="R298" s="20">
        <v>0</v>
      </c>
      <c r="S298" s="20">
        <v>0</v>
      </c>
      <c r="T298" s="20">
        <v>210570750</v>
      </c>
      <c r="U298" s="20">
        <v>0</v>
      </c>
      <c r="V298" s="20">
        <v>163680000</v>
      </c>
      <c r="W298" s="20">
        <v>46890750</v>
      </c>
      <c r="X298" s="20">
        <v>161225021</v>
      </c>
      <c r="Y298" s="20">
        <v>11793500</v>
      </c>
      <c r="Z298" s="20">
        <v>11793500</v>
      </c>
      <c r="AA298" s="20">
        <v>11793500</v>
      </c>
    </row>
    <row r="299" spans="1:27" ht="56.25" x14ac:dyDescent="0.25">
      <c r="A299" s="17" t="s">
        <v>102</v>
      </c>
      <c r="B299" s="18" t="s">
        <v>103</v>
      </c>
      <c r="C299" s="19" t="s">
        <v>51</v>
      </c>
      <c r="D299" s="17" t="s">
        <v>48</v>
      </c>
      <c r="E299" s="17" t="s">
        <v>167</v>
      </c>
      <c r="F299" s="17" t="s">
        <v>168</v>
      </c>
      <c r="G299" s="17" t="s">
        <v>172</v>
      </c>
      <c r="H299" s="17" t="s">
        <v>52</v>
      </c>
      <c r="I299" s="17"/>
      <c r="J299" s="17"/>
      <c r="K299" s="17"/>
      <c r="L299" s="17"/>
      <c r="M299" s="17" t="s">
        <v>27</v>
      </c>
      <c r="N299" s="17" t="s">
        <v>156</v>
      </c>
      <c r="O299" s="17" t="s">
        <v>28</v>
      </c>
      <c r="P299" s="18" t="s">
        <v>53</v>
      </c>
      <c r="Q299" s="20">
        <v>2290710267</v>
      </c>
      <c r="R299" s="20">
        <v>0</v>
      </c>
      <c r="S299" s="20">
        <v>0</v>
      </c>
      <c r="T299" s="20">
        <v>2290710267</v>
      </c>
      <c r="U299" s="20">
        <v>0</v>
      </c>
      <c r="V299" s="20">
        <v>326764372</v>
      </c>
      <c r="W299" s="20">
        <v>1963945895</v>
      </c>
      <c r="X299" s="20">
        <v>325334268</v>
      </c>
      <c r="Y299" s="20">
        <v>18743407</v>
      </c>
      <c r="Z299" s="20">
        <v>18743407</v>
      </c>
      <c r="AA299" s="20">
        <v>18743407</v>
      </c>
    </row>
    <row r="300" spans="1:27" ht="90" x14ac:dyDescent="0.25">
      <c r="A300" s="17" t="s">
        <v>102</v>
      </c>
      <c r="B300" s="18" t="s">
        <v>103</v>
      </c>
      <c r="C300" s="19" t="s">
        <v>55</v>
      </c>
      <c r="D300" s="17" t="s">
        <v>48</v>
      </c>
      <c r="E300" s="17" t="s">
        <v>167</v>
      </c>
      <c r="F300" s="17" t="s">
        <v>168</v>
      </c>
      <c r="G300" s="17" t="s">
        <v>173</v>
      </c>
      <c r="H300" s="17" t="s">
        <v>174</v>
      </c>
      <c r="I300" s="17"/>
      <c r="J300" s="17"/>
      <c r="K300" s="17"/>
      <c r="L300" s="17"/>
      <c r="M300" s="17" t="s">
        <v>54</v>
      </c>
      <c r="N300" s="17" t="s">
        <v>163</v>
      </c>
      <c r="O300" s="17" t="s">
        <v>28</v>
      </c>
      <c r="P300" s="18" t="s">
        <v>56</v>
      </c>
      <c r="Q300" s="20">
        <v>78801297734</v>
      </c>
      <c r="R300" s="20">
        <v>15212318</v>
      </c>
      <c r="S300" s="20">
        <v>17479558</v>
      </c>
      <c r="T300" s="20">
        <v>78799030494</v>
      </c>
      <c r="U300" s="20">
        <v>0</v>
      </c>
      <c r="V300" s="20">
        <v>72143979439</v>
      </c>
      <c r="W300" s="20">
        <v>6655051055</v>
      </c>
      <c r="X300" s="20">
        <v>52771555741</v>
      </c>
      <c r="Y300" s="20">
        <v>6858775507</v>
      </c>
      <c r="Z300" s="20">
        <v>6858775507</v>
      </c>
      <c r="AA300" s="20">
        <v>6858775507</v>
      </c>
    </row>
    <row r="301" spans="1:27" ht="90" x14ac:dyDescent="0.25">
      <c r="A301" s="17" t="s">
        <v>102</v>
      </c>
      <c r="B301" s="18" t="s">
        <v>103</v>
      </c>
      <c r="C301" s="19" t="s">
        <v>55</v>
      </c>
      <c r="D301" s="17" t="s">
        <v>48</v>
      </c>
      <c r="E301" s="17" t="s">
        <v>167</v>
      </c>
      <c r="F301" s="17" t="s">
        <v>168</v>
      </c>
      <c r="G301" s="17" t="s">
        <v>173</v>
      </c>
      <c r="H301" s="17" t="s">
        <v>174</v>
      </c>
      <c r="I301" s="17"/>
      <c r="J301" s="17"/>
      <c r="K301" s="17"/>
      <c r="L301" s="17"/>
      <c r="M301" s="17" t="s">
        <v>27</v>
      </c>
      <c r="N301" s="17" t="s">
        <v>175</v>
      </c>
      <c r="O301" s="17" t="s">
        <v>28</v>
      </c>
      <c r="P301" s="18" t="s">
        <v>56</v>
      </c>
      <c r="Q301" s="20">
        <v>1076610729</v>
      </c>
      <c r="R301" s="20">
        <v>0</v>
      </c>
      <c r="S301" s="20">
        <v>0</v>
      </c>
      <c r="T301" s="20">
        <v>1076610729</v>
      </c>
      <c r="U301" s="20">
        <v>0</v>
      </c>
      <c r="V301" s="20">
        <v>751145944</v>
      </c>
      <c r="W301" s="20">
        <v>325464785</v>
      </c>
      <c r="X301" s="20">
        <v>651864952</v>
      </c>
      <c r="Y301" s="20">
        <v>72991466</v>
      </c>
      <c r="Z301" s="20">
        <v>72991466</v>
      </c>
      <c r="AA301" s="20">
        <v>72991466</v>
      </c>
    </row>
    <row r="302" spans="1:27" ht="90" x14ac:dyDescent="0.25">
      <c r="A302" s="17" t="s">
        <v>102</v>
      </c>
      <c r="B302" s="18" t="s">
        <v>103</v>
      </c>
      <c r="C302" s="19" t="s">
        <v>55</v>
      </c>
      <c r="D302" s="17" t="s">
        <v>48</v>
      </c>
      <c r="E302" s="17" t="s">
        <v>167</v>
      </c>
      <c r="F302" s="17" t="s">
        <v>168</v>
      </c>
      <c r="G302" s="17" t="s">
        <v>173</v>
      </c>
      <c r="H302" s="17" t="s">
        <v>174</v>
      </c>
      <c r="I302" s="17"/>
      <c r="J302" s="17"/>
      <c r="K302" s="17"/>
      <c r="L302" s="17"/>
      <c r="M302" s="17" t="s">
        <v>27</v>
      </c>
      <c r="N302" s="17" t="s">
        <v>156</v>
      </c>
      <c r="O302" s="17" t="s">
        <v>28</v>
      </c>
      <c r="P302" s="18" t="s">
        <v>56</v>
      </c>
      <c r="Q302" s="20">
        <v>757776692</v>
      </c>
      <c r="R302" s="20">
        <v>0</v>
      </c>
      <c r="S302" s="20">
        <v>0</v>
      </c>
      <c r="T302" s="20">
        <v>757776692</v>
      </c>
      <c r="U302" s="20">
        <v>0</v>
      </c>
      <c r="V302" s="20">
        <v>688251718</v>
      </c>
      <c r="W302" s="20">
        <v>69524974</v>
      </c>
      <c r="X302" s="20">
        <v>444255040</v>
      </c>
      <c r="Y302" s="20">
        <v>28009331</v>
      </c>
      <c r="Z302" s="20">
        <v>28009331</v>
      </c>
      <c r="AA302" s="20">
        <v>28009331</v>
      </c>
    </row>
    <row r="303" spans="1:27" ht="56.25" x14ac:dyDescent="0.25">
      <c r="A303" s="17" t="s">
        <v>102</v>
      </c>
      <c r="B303" s="18" t="s">
        <v>103</v>
      </c>
      <c r="C303" s="19" t="s">
        <v>57</v>
      </c>
      <c r="D303" s="17" t="s">
        <v>48</v>
      </c>
      <c r="E303" s="17" t="s">
        <v>167</v>
      </c>
      <c r="F303" s="17" t="s">
        <v>168</v>
      </c>
      <c r="G303" s="17" t="s">
        <v>173</v>
      </c>
      <c r="H303" s="17" t="s">
        <v>177</v>
      </c>
      <c r="I303" s="17"/>
      <c r="J303" s="17"/>
      <c r="K303" s="17"/>
      <c r="L303" s="17"/>
      <c r="M303" s="17" t="s">
        <v>54</v>
      </c>
      <c r="N303" s="17" t="s">
        <v>163</v>
      </c>
      <c r="O303" s="17" t="s">
        <v>28</v>
      </c>
      <c r="P303" s="18" t="s">
        <v>58</v>
      </c>
      <c r="Q303" s="20">
        <v>1003986761</v>
      </c>
      <c r="R303" s="20">
        <v>0</v>
      </c>
      <c r="S303" s="20">
        <v>0</v>
      </c>
      <c r="T303" s="20">
        <v>1003986761</v>
      </c>
      <c r="U303" s="20">
        <v>0</v>
      </c>
      <c r="V303" s="20">
        <v>138317468</v>
      </c>
      <c r="W303" s="20">
        <v>865669293</v>
      </c>
      <c r="X303" s="20">
        <v>101584608</v>
      </c>
      <c r="Y303" s="20">
        <v>10581730</v>
      </c>
      <c r="Z303" s="20">
        <v>10581730</v>
      </c>
      <c r="AA303" s="20">
        <v>10581730</v>
      </c>
    </row>
    <row r="304" spans="1:27" ht="56.25" x14ac:dyDescent="0.25">
      <c r="A304" s="17" t="s">
        <v>102</v>
      </c>
      <c r="B304" s="18" t="s">
        <v>103</v>
      </c>
      <c r="C304" s="19" t="s">
        <v>57</v>
      </c>
      <c r="D304" s="17" t="s">
        <v>48</v>
      </c>
      <c r="E304" s="17" t="s">
        <v>167</v>
      </c>
      <c r="F304" s="17" t="s">
        <v>168</v>
      </c>
      <c r="G304" s="17" t="s">
        <v>173</v>
      </c>
      <c r="H304" s="17" t="s">
        <v>177</v>
      </c>
      <c r="I304" s="17"/>
      <c r="J304" s="17"/>
      <c r="K304" s="17"/>
      <c r="L304" s="17"/>
      <c r="M304" s="17" t="s">
        <v>27</v>
      </c>
      <c r="N304" s="17" t="s">
        <v>156</v>
      </c>
      <c r="O304" s="17" t="s">
        <v>28</v>
      </c>
      <c r="P304" s="18" t="s">
        <v>58</v>
      </c>
      <c r="Q304" s="20">
        <v>11690232530</v>
      </c>
      <c r="R304" s="20">
        <v>0</v>
      </c>
      <c r="S304" s="20">
        <v>107569508</v>
      </c>
      <c r="T304" s="20">
        <v>11582663022</v>
      </c>
      <c r="U304" s="20">
        <v>0</v>
      </c>
      <c r="V304" s="20">
        <v>9976724852</v>
      </c>
      <c r="W304" s="20">
        <v>1605938170</v>
      </c>
      <c r="X304" s="20">
        <v>8905532976</v>
      </c>
      <c r="Y304" s="20">
        <v>1206548481</v>
      </c>
      <c r="Z304" s="20">
        <v>1206548481</v>
      </c>
      <c r="AA304" s="20">
        <v>1206548481</v>
      </c>
    </row>
    <row r="305" spans="1:27" ht="45" x14ac:dyDescent="0.25">
      <c r="A305" s="17" t="s">
        <v>102</v>
      </c>
      <c r="B305" s="18" t="s">
        <v>103</v>
      </c>
      <c r="C305" s="19" t="s">
        <v>59</v>
      </c>
      <c r="D305" s="17" t="s">
        <v>48</v>
      </c>
      <c r="E305" s="17" t="s">
        <v>167</v>
      </c>
      <c r="F305" s="17" t="s">
        <v>168</v>
      </c>
      <c r="G305" s="17" t="s">
        <v>163</v>
      </c>
      <c r="H305" s="17" t="s">
        <v>178</v>
      </c>
      <c r="I305" s="17"/>
      <c r="J305" s="17"/>
      <c r="K305" s="17"/>
      <c r="L305" s="17"/>
      <c r="M305" s="17" t="s">
        <v>54</v>
      </c>
      <c r="N305" s="17" t="s">
        <v>179</v>
      </c>
      <c r="O305" s="17" t="s">
        <v>28</v>
      </c>
      <c r="P305" s="18" t="s">
        <v>60</v>
      </c>
      <c r="Q305" s="20">
        <v>3903056586</v>
      </c>
      <c r="R305" s="20">
        <v>0</v>
      </c>
      <c r="S305" s="20">
        <v>0</v>
      </c>
      <c r="T305" s="20">
        <v>3903056586</v>
      </c>
      <c r="U305" s="20">
        <v>0</v>
      </c>
      <c r="V305" s="20">
        <v>100275835</v>
      </c>
      <c r="W305" s="20">
        <v>3802780751</v>
      </c>
      <c r="X305" s="20">
        <v>0</v>
      </c>
      <c r="Y305" s="20">
        <v>0</v>
      </c>
      <c r="Z305" s="20">
        <v>0</v>
      </c>
      <c r="AA305" s="20">
        <v>0</v>
      </c>
    </row>
    <row r="306" spans="1:27" ht="45" x14ac:dyDescent="0.25">
      <c r="A306" s="17" t="s">
        <v>102</v>
      </c>
      <c r="B306" s="18" t="s">
        <v>103</v>
      </c>
      <c r="C306" s="19" t="s">
        <v>59</v>
      </c>
      <c r="D306" s="17" t="s">
        <v>48</v>
      </c>
      <c r="E306" s="17" t="s">
        <v>167</v>
      </c>
      <c r="F306" s="17" t="s">
        <v>168</v>
      </c>
      <c r="G306" s="17" t="s">
        <v>163</v>
      </c>
      <c r="H306" s="17" t="s">
        <v>178</v>
      </c>
      <c r="I306" s="17"/>
      <c r="J306" s="17"/>
      <c r="K306" s="17"/>
      <c r="L306" s="17"/>
      <c r="M306" s="17" t="s">
        <v>27</v>
      </c>
      <c r="N306" s="17" t="s">
        <v>176</v>
      </c>
      <c r="O306" s="17" t="s">
        <v>28</v>
      </c>
      <c r="P306" s="18" t="s">
        <v>60</v>
      </c>
      <c r="Q306" s="20">
        <v>1849481368</v>
      </c>
      <c r="R306" s="20">
        <v>192332383</v>
      </c>
      <c r="S306" s="20">
        <v>0</v>
      </c>
      <c r="T306" s="20">
        <v>2041813751</v>
      </c>
      <c r="U306" s="20">
        <v>0</v>
      </c>
      <c r="V306" s="20">
        <v>1742655709</v>
      </c>
      <c r="W306" s="20">
        <v>299158042</v>
      </c>
      <c r="X306" s="20">
        <v>775173821</v>
      </c>
      <c r="Y306" s="20">
        <v>80161058</v>
      </c>
      <c r="Z306" s="20">
        <v>80161058</v>
      </c>
      <c r="AA306" s="20">
        <v>80161058</v>
      </c>
    </row>
    <row r="307" spans="1:27" ht="45" x14ac:dyDescent="0.25">
      <c r="A307" s="17" t="s">
        <v>102</v>
      </c>
      <c r="B307" s="18" t="s">
        <v>103</v>
      </c>
      <c r="C307" s="19" t="s">
        <v>59</v>
      </c>
      <c r="D307" s="17" t="s">
        <v>48</v>
      </c>
      <c r="E307" s="17" t="s">
        <v>167</v>
      </c>
      <c r="F307" s="17" t="s">
        <v>168</v>
      </c>
      <c r="G307" s="17" t="s">
        <v>163</v>
      </c>
      <c r="H307" s="17" t="s">
        <v>178</v>
      </c>
      <c r="I307" s="17"/>
      <c r="J307" s="17"/>
      <c r="K307" s="17"/>
      <c r="L307" s="17"/>
      <c r="M307" s="17" t="s">
        <v>27</v>
      </c>
      <c r="N307" s="17" t="s">
        <v>156</v>
      </c>
      <c r="O307" s="17" t="s">
        <v>28</v>
      </c>
      <c r="P307" s="18" t="s">
        <v>60</v>
      </c>
      <c r="Q307" s="20">
        <v>25755913780</v>
      </c>
      <c r="R307" s="20">
        <v>75774899</v>
      </c>
      <c r="S307" s="20">
        <v>0</v>
      </c>
      <c r="T307" s="20">
        <v>25831688679</v>
      </c>
      <c r="U307" s="20">
        <v>0</v>
      </c>
      <c r="V307" s="20">
        <v>17905185377</v>
      </c>
      <c r="W307" s="20">
        <v>7926503302</v>
      </c>
      <c r="X307" s="20">
        <v>17377592282</v>
      </c>
      <c r="Y307" s="20">
        <v>2993476307</v>
      </c>
      <c r="Z307" s="20">
        <v>2993476307</v>
      </c>
      <c r="AA307" s="20">
        <v>2993476307</v>
      </c>
    </row>
    <row r="308" spans="1:27" ht="56.25" x14ac:dyDescent="0.25">
      <c r="A308" s="17" t="s">
        <v>102</v>
      </c>
      <c r="B308" s="18" t="s">
        <v>103</v>
      </c>
      <c r="C308" s="19" t="s">
        <v>61</v>
      </c>
      <c r="D308" s="17" t="s">
        <v>48</v>
      </c>
      <c r="E308" s="17" t="s">
        <v>180</v>
      </c>
      <c r="F308" s="17" t="s">
        <v>168</v>
      </c>
      <c r="G308" s="17" t="s">
        <v>169</v>
      </c>
      <c r="H308" s="17" t="s">
        <v>177</v>
      </c>
      <c r="I308" s="17"/>
      <c r="J308" s="17"/>
      <c r="K308" s="17"/>
      <c r="L308" s="17"/>
      <c r="M308" s="17" t="s">
        <v>27</v>
      </c>
      <c r="N308" s="17" t="s">
        <v>156</v>
      </c>
      <c r="O308" s="17" t="s">
        <v>28</v>
      </c>
      <c r="P308" s="18" t="s">
        <v>58</v>
      </c>
      <c r="Q308" s="20">
        <v>131543824</v>
      </c>
      <c r="R308" s="20">
        <v>0</v>
      </c>
      <c r="S308" s="20">
        <v>0</v>
      </c>
      <c r="T308" s="20">
        <v>131543824</v>
      </c>
      <c r="U308" s="20">
        <v>0</v>
      </c>
      <c r="V308" s="20">
        <v>93791666</v>
      </c>
      <c r="W308" s="20">
        <v>37752158</v>
      </c>
      <c r="X308" s="20">
        <v>86290624</v>
      </c>
      <c r="Y308" s="20">
        <v>10786328</v>
      </c>
      <c r="Z308" s="20">
        <v>10786328</v>
      </c>
      <c r="AA308" s="20">
        <v>10786328</v>
      </c>
    </row>
    <row r="309" spans="1:27" ht="45" x14ac:dyDescent="0.25">
      <c r="A309" s="17" t="s">
        <v>102</v>
      </c>
      <c r="B309" s="18" t="s">
        <v>103</v>
      </c>
      <c r="C309" s="19" t="s">
        <v>183</v>
      </c>
      <c r="D309" s="17" t="s">
        <v>48</v>
      </c>
      <c r="E309" s="17" t="s">
        <v>180</v>
      </c>
      <c r="F309" s="17" t="s">
        <v>168</v>
      </c>
      <c r="G309" s="17" t="s">
        <v>170</v>
      </c>
      <c r="H309" s="17" t="s">
        <v>62</v>
      </c>
      <c r="I309" s="17"/>
      <c r="J309" s="17"/>
      <c r="K309" s="17"/>
      <c r="L309" s="17"/>
      <c r="M309" s="17" t="s">
        <v>27</v>
      </c>
      <c r="N309" s="17" t="s">
        <v>156</v>
      </c>
      <c r="O309" s="17" t="s">
        <v>28</v>
      </c>
      <c r="P309" s="18" t="s">
        <v>63</v>
      </c>
      <c r="Q309" s="20">
        <v>1638351657</v>
      </c>
      <c r="R309" s="20">
        <v>196155205</v>
      </c>
      <c r="S309" s="20">
        <v>0</v>
      </c>
      <c r="T309" s="20">
        <v>1834506862</v>
      </c>
      <c r="U309" s="20">
        <v>0</v>
      </c>
      <c r="V309" s="20">
        <v>1758188253</v>
      </c>
      <c r="W309" s="20">
        <v>76318609</v>
      </c>
      <c r="X309" s="20">
        <v>1487353687</v>
      </c>
      <c r="Y309" s="20">
        <v>255448053</v>
      </c>
      <c r="Z309" s="20">
        <v>255448053</v>
      </c>
      <c r="AA309" s="20">
        <v>255448053</v>
      </c>
    </row>
    <row r="310" spans="1:27" ht="22.5" x14ac:dyDescent="0.25">
      <c r="A310" s="17" t="s">
        <v>104</v>
      </c>
      <c r="B310" s="18" t="s">
        <v>105</v>
      </c>
      <c r="C310" s="19" t="s">
        <v>34</v>
      </c>
      <c r="D310" s="17" t="s">
        <v>26</v>
      </c>
      <c r="E310" s="17" t="s">
        <v>157</v>
      </c>
      <c r="F310" s="17"/>
      <c r="G310" s="17"/>
      <c r="H310" s="17"/>
      <c r="I310" s="17"/>
      <c r="J310" s="17"/>
      <c r="K310" s="17"/>
      <c r="L310" s="17"/>
      <c r="M310" s="17" t="s">
        <v>27</v>
      </c>
      <c r="N310" s="17" t="s">
        <v>156</v>
      </c>
      <c r="O310" s="17" t="s">
        <v>28</v>
      </c>
      <c r="P310" s="18" t="s">
        <v>35</v>
      </c>
      <c r="Q310" s="20">
        <v>319590747</v>
      </c>
      <c r="R310" s="20">
        <v>0</v>
      </c>
      <c r="S310" s="20">
        <v>0</v>
      </c>
      <c r="T310" s="20">
        <v>319590747</v>
      </c>
      <c r="U310" s="20">
        <v>0</v>
      </c>
      <c r="V310" s="20">
        <v>318090747</v>
      </c>
      <c r="W310" s="20">
        <v>1500000</v>
      </c>
      <c r="X310" s="20">
        <v>0</v>
      </c>
      <c r="Y310" s="20">
        <v>0</v>
      </c>
      <c r="Z310" s="20">
        <v>0</v>
      </c>
      <c r="AA310" s="20">
        <v>0</v>
      </c>
    </row>
    <row r="311" spans="1:27" ht="22.5" x14ac:dyDescent="0.25">
      <c r="A311" s="17" t="s">
        <v>104</v>
      </c>
      <c r="B311" s="18" t="s">
        <v>105</v>
      </c>
      <c r="C311" s="19" t="s">
        <v>44</v>
      </c>
      <c r="D311" s="17" t="s">
        <v>26</v>
      </c>
      <c r="E311" s="17" t="s">
        <v>166</v>
      </c>
      <c r="F311" s="17" t="s">
        <v>155</v>
      </c>
      <c r="G311" s="17"/>
      <c r="H311" s="17"/>
      <c r="I311" s="17"/>
      <c r="J311" s="17"/>
      <c r="K311" s="17"/>
      <c r="L311" s="17"/>
      <c r="M311" s="17" t="s">
        <v>27</v>
      </c>
      <c r="N311" s="17" t="s">
        <v>156</v>
      </c>
      <c r="O311" s="17" t="s">
        <v>28</v>
      </c>
      <c r="P311" s="18" t="s">
        <v>45</v>
      </c>
      <c r="Q311" s="20">
        <v>148878784</v>
      </c>
      <c r="R311" s="20">
        <v>0</v>
      </c>
      <c r="S311" s="20">
        <v>0</v>
      </c>
      <c r="T311" s="20">
        <v>148878784</v>
      </c>
      <c r="U311" s="20">
        <v>0</v>
      </c>
      <c r="V311" s="20">
        <v>148878784</v>
      </c>
      <c r="W311" s="20">
        <v>0</v>
      </c>
      <c r="X311" s="20">
        <v>0</v>
      </c>
      <c r="Y311" s="20">
        <v>0</v>
      </c>
      <c r="Z311" s="20">
        <v>0</v>
      </c>
      <c r="AA311" s="20">
        <v>0</v>
      </c>
    </row>
    <row r="312" spans="1:27" ht="56.25" x14ac:dyDescent="0.25">
      <c r="A312" s="17" t="s">
        <v>104</v>
      </c>
      <c r="B312" s="18" t="s">
        <v>105</v>
      </c>
      <c r="C312" s="19" t="s">
        <v>49</v>
      </c>
      <c r="D312" s="17" t="s">
        <v>48</v>
      </c>
      <c r="E312" s="17" t="s">
        <v>167</v>
      </c>
      <c r="F312" s="17" t="s">
        <v>168</v>
      </c>
      <c r="G312" s="17" t="s">
        <v>170</v>
      </c>
      <c r="H312" s="17" t="s">
        <v>171</v>
      </c>
      <c r="I312" s="17"/>
      <c r="J312" s="17"/>
      <c r="K312" s="17"/>
      <c r="L312" s="17"/>
      <c r="M312" s="17" t="s">
        <v>27</v>
      </c>
      <c r="N312" s="17" t="s">
        <v>156</v>
      </c>
      <c r="O312" s="17" t="s">
        <v>28</v>
      </c>
      <c r="P312" s="18" t="s">
        <v>50</v>
      </c>
      <c r="Q312" s="20">
        <v>559728000</v>
      </c>
      <c r="R312" s="20">
        <v>0</v>
      </c>
      <c r="S312" s="20">
        <v>0</v>
      </c>
      <c r="T312" s="20">
        <v>559728000</v>
      </c>
      <c r="U312" s="20">
        <v>0</v>
      </c>
      <c r="V312" s="20">
        <v>206850000</v>
      </c>
      <c r="W312" s="20">
        <v>352878000</v>
      </c>
      <c r="X312" s="20">
        <v>132958755</v>
      </c>
      <c r="Y312" s="20">
        <v>10568249</v>
      </c>
      <c r="Z312" s="20">
        <v>10568249</v>
      </c>
      <c r="AA312" s="20">
        <v>10568249</v>
      </c>
    </row>
    <row r="313" spans="1:27" ht="56.25" x14ac:dyDescent="0.25">
      <c r="A313" s="17" t="s">
        <v>104</v>
      </c>
      <c r="B313" s="18" t="s">
        <v>105</v>
      </c>
      <c r="C313" s="19" t="s">
        <v>51</v>
      </c>
      <c r="D313" s="17" t="s">
        <v>48</v>
      </c>
      <c r="E313" s="17" t="s">
        <v>167</v>
      </c>
      <c r="F313" s="17" t="s">
        <v>168</v>
      </c>
      <c r="G313" s="17" t="s">
        <v>172</v>
      </c>
      <c r="H313" s="17" t="s">
        <v>52</v>
      </c>
      <c r="I313" s="17"/>
      <c r="J313" s="17"/>
      <c r="K313" s="17"/>
      <c r="L313" s="17"/>
      <c r="M313" s="17" t="s">
        <v>27</v>
      </c>
      <c r="N313" s="17" t="s">
        <v>156</v>
      </c>
      <c r="O313" s="17" t="s">
        <v>28</v>
      </c>
      <c r="P313" s="18" t="s">
        <v>53</v>
      </c>
      <c r="Q313" s="20">
        <v>4825171779</v>
      </c>
      <c r="R313" s="20">
        <v>0</v>
      </c>
      <c r="S313" s="20">
        <v>0</v>
      </c>
      <c r="T313" s="20">
        <v>4825171779</v>
      </c>
      <c r="U313" s="20">
        <v>0</v>
      </c>
      <c r="V313" s="20">
        <v>134315920</v>
      </c>
      <c r="W313" s="20">
        <v>4690855859</v>
      </c>
      <c r="X313" s="20">
        <v>94471600</v>
      </c>
      <c r="Y313" s="20">
        <v>0</v>
      </c>
      <c r="Z313" s="20">
        <v>0</v>
      </c>
      <c r="AA313" s="20">
        <v>0</v>
      </c>
    </row>
    <row r="314" spans="1:27" ht="90" x14ac:dyDescent="0.25">
      <c r="A314" s="17" t="s">
        <v>104</v>
      </c>
      <c r="B314" s="18" t="s">
        <v>105</v>
      </c>
      <c r="C314" s="19" t="s">
        <v>55</v>
      </c>
      <c r="D314" s="17" t="s">
        <v>48</v>
      </c>
      <c r="E314" s="17" t="s">
        <v>167</v>
      </c>
      <c r="F314" s="17" t="s">
        <v>168</v>
      </c>
      <c r="G314" s="17" t="s">
        <v>173</v>
      </c>
      <c r="H314" s="17" t="s">
        <v>174</v>
      </c>
      <c r="I314" s="17"/>
      <c r="J314" s="17"/>
      <c r="K314" s="17"/>
      <c r="L314" s="17"/>
      <c r="M314" s="17" t="s">
        <v>54</v>
      </c>
      <c r="N314" s="17" t="s">
        <v>163</v>
      </c>
      <c r="O314" s="17" t="s">
        <v>28</v>
      </c>
      <c r="P314" s="18" t="s">
        <v>56</v>
      </c>
      <c r="Q314" s="20">
        <v>192548258239</v>
      </c>
      <c r="R314" s="20">
        <v>18804746</v>
      </c>
      <c r="S314" s="20">
        <v>21194541</v>
      </c>
      <c r="T314" s="20">
        <v>192545868444</v>
      </c>
      <c r="U314" s="20">
        <v>0</v>
      </c>
      <c r="V314" s="20">
        <v>188515462647</v>
      </c>
      <c r="W314" s="20">
        <v>4030405797</v>
      </c>
      <c r="X314" s="20">
        <v>159730396283</v>
      </c>
      <c r="Y314" s="20">
        <v>13550174678</v>
      </c>
      <c r="Z314" s="20">
        <v>13550174678</v>
      </c>
      <c r="AA314" s="20">
        <v>13550174678</v>
      </c>
    </row>
    <row r="315" spans="1:27" ht="90" x14ac:dyDescent="0.25">
      <c r="A315" s="17" t="s">
        <v>104</v>
      </c>
      <c r="B315" s="18" t="s">
        <v>105</v>
      </c>
      <c r="C315" s="19" t="s">
        <v>55</v>
      </c>
      <c r="D315" s="17" t="s">
        <v>48</v>
      </c>
      <c r="E315" s="17" t="s">
        <v>167</v>
      </c>
      <c r="F315" s="17" t="s">
        <v>168</v>
      </c>
      <c r="G315" s="17" t="s">
        <v>173</v>
      </c>
      <c r="H315" s="17" t="s">
        <v>174</v>
      </c>
      <c r="I315" s="17"/>
      <c r="J315" s="17"/>
      <c r="K315" s="17"/>
      <c r="L315" s="17"/>
      <c r="M315" s="17" t="s">
        <v>27</v>
      </c>
      <c r="N315" s="17" t="s">
        <v>175</v>
      </c>
      <c r="O315" s="17" t="s">
        <v>28</v>
      </c>
      <c r="P315" s="18" t="s">
        <v>56</v>
      </c>
      <c r="Q315" s="20">
        <v>2180252232</v>
      </c>
      <c r="R315" s="20">
        <v>0</v>
      </c>
      <c r="S315" s="20">
        <v>0</v>
      </c>
      <c r="T315" s="20">
        <v>2180252232</v>
      </c>
      <c r="U315" s="20">
        <v>0</v>
      </c>
      <c r="V315" s="20">
        <v>640623962</v>
      </c>
      <c r="W315" s="20">
        <v>1539628270</v>
      </c>
      <c r="X315" s="20">
        <v>513249144</v>
      </c>
      <c r="Y315" s="20">
        <v>8078109</v>
      </c>
      <c r="Z315" s="20">
        <v>8078109</v>
      </c>
      <c r="AA315" s="20">
        <v>8078109</v>
      </c>
    </row>
    <row r="316" spans="1:27" ht="90" x14ac:dyDescent="0.25">
      <c r="A316" s="17" t="s">
        <v>104</v>
      </c>
      <c r="B316" s="18" t="s">
        <v>105</v>
      </c>
      <c r="C316" s="19" t="s">
        <v>55</v>
      </c>
      <c r="D316" s="17" t="s">
        <v>48</v>
      </c>
      <c r="E316" s="17" t="s">
        <v>167</v>
      </c>
      <c r="F316" s="17" t="s">
        <v>168</v>
      </c>
      <c r="G316" s="17" t="s">
        <v>173</v>
      </c>
      <c r="H316" s="17" t="s">
        <v>174</v>
      </c>
      <c r="I316" s="17"/>
      <c r="J316" s="17"/>
      <c r="K316" s="17"/>
      <c r="L316" s="17"/>
      <c r="M316" s="17" t="s">
        <v>27</v>
      </c>
      <c r="N316" s="17" t="s">
        <v>156</v>
      </c>
      <c r="O316" s="17" t="s">
        <v>28</v>
      </c>
      <c r="P316" s="18" t="s">
        <v>56</v>
      </c>
      <c r="Q316" s="20">
        <v>1136788312</v>
      </c>
      <c r="R316" s="20">
        <v>0</v>
      </c>
      <c r="S316" s="20">
        <v>0</v>
      </c>
      <c r="T316" s="20">
        <v>1136788312</v>
      </c>
      <c r="U316" s="20">
        <v>0</v>
      </c>
      <c r="V316" s="20">
        <v>1126832264</v>
      </c>
      <c r="W316" s="20">
        <v>9956048</v>
      </c>
      <c r="X316" s="20">
        <v>754281546</v>
      </c>
      <c r="Y316" s="20">
        <v>59268787</v>
      </c>
      <c r="Z316" s="20">
        <v>59268787</v>
      </c>
      <c r="AA316" s="20">
        <v>59268787</v>
      </c>
    </row>
    <row r="317" spans="1:27" ht="56.25" x14ac:dyDescent="0.25">
      <c r="A317" s="17" t="s">
        <v>104</v>
      </c>
      <c r="B317" s="18" t="s">
        <v>105</v>
      </c>
      <c r="C317" s="19" t="s">
        <v>57</v>
      </c>
      <c r="D317" s="17" t="s">
        <v>48</v>
      </c>
      <c r="E317" s="17" t="s">
        <v>167</v>
      </c>
      <c r="F317" s="17" t="s">
        <v>168</v>
      </c>
      <c r="G317" s="17" t="s">
        <v>173</v>
      </c>
      <c r="H317" s="17" t="s">
        <v>177</v>
      </c>
      <c r="I317" s="17"/>
      <c r="J317" s="17"/>
      <c r="K317" s="17"/>
      <c r="L317" s="17"/>
      <c r="M317" s="17" t="s">
        <v>54</v>
      </c>
      <c r="N317" s="17" t="s">
        <v>163</v>
      </c>
      <c r="O317" s="17" t="s">
        <v>28</v>
      </c>
      <c r="P317" s="18" t="s">
        <v>58</v>
      </c>
      <c r="Q317" s="20">
        <v>1032393243</v>
      </c>
      <c r="R317" s="20">
        <v>0</v>
      </c>
      <c r="S317" s="20">
        <v>0</v>
      </c>
      <c r="T317" s="20">
        <v>1032393243</v>
      </c>
      <c r="U317" s="20">
        <v>0</v>
      </c>
      <c r="V317" s="20">
        <v>121432720</v>
      </c>
      <c r="W317" s="20">
        <v>910960523</v>
      </c>
      <c r="X317" s="20">
        <v>33934802</v>
      </c>
      <c r="Y317" s="20">
        <v>73264</v>
      </c>
      <c r="Z317" s="20">
        <v>73264</v>
      </c>
      <c r="AA317" s="20">
        <v>73264</v>
      </c>
    </row>
    <row r="318" spans="1:27" ht="56.25" x14ac:dyDescent="0.25">
      <c r="A318" s="17" t="s">
        <v>104</v>
      </c>
      <c r="B318" s="18" t="s">
        <v>105</v>
      </c>
      <c r="C318" s="19" t="s">
        <v>57</v>
      </c>
      <c r="D318" s="17" t="s">
        <v>48</v>
      </c>
      <c r="E318" s="17" t="s">
        <v>167</v>
      </c>
      <c r="F318" s="17" t="s">
        <v>168</v>
      </c>
      <c r="G318" s="17" t="s">
        <v>173</v>
      </c>
      <c r="H318" s="17" t="s">
        <v>177</v>
      </c>
      <c r="I318" s="17"/>
      <c r="J318" s="17"/>
      <c r="K318" s="17"/>
      <c r="L318" s="17"/>
      <c r="M318" s="17" t="s">
        <v>27</v>
      </c>
      <c r="N318" s="17" t="s">
        <v>156</v>
      </c>
      <c r="O318" s="17" t="s">
        <v>28</v>
      </c>
      <c r="P318" s="18" t="s">
        <v>58</v>
      </c>
      <c r="Q318" s="20">
        <v>15460613282</v>
      </c>
      <c r="R318" s="20">
        <v>507900584</v>
      </c>
      <c r="S318" s="20">
        <v>629481624</v>
      </c>
      <c r="T318" s="20">
        <v>15339032242</v>
      </c>
      <c r="U318" s="20">
        <v>0</v>
      </c>
      <c r="V318" s="20">
        <v>12397474614</v>
      </c>
      <c r="W318" s="20">
        <v>2941557628</v>
      </c>
      <c r="X318" s="20">
        <v>11401462680</v>
      </c>
      <c r="Y318" s="20">
        <v>425181369</v>
      </c>
      <c r="Z318" s="20">
        <v>425181369</v>
      </c>
      <c r="AA318" s="20">
        <v>425181369</v>
      </c>
    </row>
    <row r="319" spans="1:27" ht="45" x14ac:dyDescent="0.25">
      <c r="A319" s="17" t="s">
        <v>104</v>
      </c>
      <c r="B319" s="18" t="s">
        <v>105</v>
      </c>
      <c r="C319" s="19" t="s">
        <v>59</v>
      </c>
      <c r="D319" s="17" t="s">
        <v>48</v>
      </c>
      <c r="E319" s="17" t="s">
        <v>167</v>
      </c>
      <c r="F319" s="17" t="s">
        <v>168</v>
      </c>
      <c r="G319" s="17" t="s">
        <v>163</v>
      </c>
      <c r="H319" s="17" t="s">
        <v>178</v>
      </c>
      <c r="I319" s="17"/>
      <c r="J319" s="17"/>
      <c r="K319" s="17"/>
      <c r="L319" s="17"/>
      <c r="M319" s="17" t="s">
        <v>54</v>
      </c>
      <c r="N319" s="17" t="s">
        <v>179</v>
      </c>
      <c r="O319" s="17" t="s">
        <v>28</v>
      </c>
      <c r="P319" s="18" t="s">
        <v>60</v>
      </c>
      <c r="Q319" s="20">
        <v>5299269332</v>
      </c>
      <c r="R319" s="20">
        <v>0</v>
      </c>
      <c r="S319" s="20">
        <v>0</v>
      </c>
      <c r="T319" s="20">
        <v>5299269332</v>
      </c>
      <c r="U319" s="20">
        <v>0</v>
      </c>
      <c r="V319" s="20">
        <v>0</v>
      </c>
      <c r="W319" s="20">
        <v>5299269332</v>
      </c>
      <c r="X319" s="20">
        <v>0</v>
      </c>
      <c r="Y319" s="20">
        <v>0</v>
      </c>
      <c r="Z319" s="20">
        <v>0</v>
      </c>
      <c r="AA319" s="20">
        <v>0</v>
      </c>
    </row>
    <row r="320" spans="1:27" ht="45" x14ac:dyDescent="0.25">
      <c r="A320" s="17" t="s">
        <v>104</v>
      </c>
      <c r="B320" s="18" t="s">
        <v>105</v>
      </c>
      <c r="C320" s="19" t="s">
        <v>59</v>
      </c>
      <c r="D320" s="17" t="s">
        <v>48</v>
      </c>
      <c r="E320" s="17" t="s">
        <v>167</v>
      </c>
      <c r="F320" s="17" t="s">
        <v>168</v>
      </c>
      <c r="G320" s="17" t="s">
        <v>163</v>
      </c>
      <c r="H320" s="17" t="s">
        <v>178</v>
      </c>
      <c r="I320" s="17"/>
      <c r="J320" s="17"/>
      <c r="K320" s="17"/>
      <c r="L320" s="17"/>
      <c r="M320" s="17" t="s">
        <v>27</v>
      </c>
      <c r="N320" s="17" t="s">
        <v>176</v>
      </c>
      <c r="O320" s="17" t="s">
        <v>28</v>
      </c>
      <c r="P320" s="18" t="s">
        <v>60</v>
      </c>
      <c r="Q320" s="20">
        <v>1564509152</v>
      </c>
      <c r="R320" s="20">
        <v>269190443</v>
      </c>
      <c r="S320" s="20">
        <v>0</v>
      </c>
      <c r="T320" s="20">
        <v>1833699595</v>
      </c>
      <c r="U320" s="20">
        <v>0</v>
      </c>
      <c r="V320" s="20">
        <v>1564509152</v>
      </c>
      <c r="W320" s="20">
        <v>269190443</v>
      </c>
      <c r="X320" s="20">
        <v>0</v>
      </c>
      <c r="Y320" s="20">
        <v>0</v>
      </c>
      <c r="Z320" s="20">
        <v>0</v>
      </c>
      <c r="AA320" s="20">
        <v>0</v>
      </c>
    </row>
    <row r="321" spans="1:27" ht="45" x14ac:dyDescent="0.25">
      <c r="A321" s="17" t="s">
        <v>104</v>
      </c>
      <c r="B321" s="18" t="s">
        <v>105</v>
      </c>
      <c r="C321" s="19" t="s">
        <v>59</v>
      </c>
      <c r="D321" s="17" t="s">
        <v>48</v>
      </c>
      <c r="E321" s="17" t="s">
        <v>167</v>
      </c>
      <c r="F321" s="17" t="s">
        <v>168</v>
      </c>
      <c r="G321" s="17" t="s">
        <v>163</v>
      </c>
      <c r="H321" s="17" t="s">
        <v>178</v>
      </c>
      <c r="I321" s="17"/>
      <c r="J321" s="17"/>
      <c r="K321" s="17"/>
      <c r="L321" s="17"/>
      <c r="M321" s="17" t="s">
        <v>27</v>
      </c>
      <c r="N321" s="17" t="s">
        <v>156</v>
      </c>
      <c r="O321" s="17" t="s">
        <v>28</v>
      </c>
      <c r="P321" s="18" t="s">
        <v>60</v>
      </c>
      <c r="Q321" s="20">
        <v>38063867776</v>
      </c>
      <c r="R321" s="20">
        <v>75361551</v>
      </c>
      <c r="S321" s="20">
        <v>0</v>
      </c>
      <c r="T321" s="20">
        <v>38139229327</v>
      </c>
      <c r="U321" s="20">
        <v>0</v>
      </c>
      <c r="V321" s="20">
        <v>25445185001</v>
      </c>
      <c r="W321" s="20">
        <v>12694044326</v>
      </c>
      <c r="X321" s="20">
        <v>23481089148</v>
      </c>
      <c r="Y321" s="20">
        <v>7985362697</v>
      </c>
      <c r="Z321" s="20">
        <v>7985362697</v>
      </c>
      <c r="AA321" s="20">
        <v>7985362697</v>
      </c>
    </row>
    <row r="322" spans="1:27" ht="56.25" x14ac:dyDescent="0.25">
      <c r="A322" s="17" t="s">
        <v>104</v>
      </c>
      <c r="B322" s="18" t="s">
        <v>105</v>
      </c>
      <c r="C322" s="19" t="s">
        <v>61</v>
      </c>
      <c r="D322" s="17" t="s">
        <v>48</v>
      </c>
      <c r="E322" s="17" t="s">
        <v>180</v>
      </c>
      <c r="F322" s="17" t="s">
        <v>168</v>
      </c>
      <c r="G322" s="17" t="s">
        <v>169</v>
      </c>
      <c r="H322" s="17" t="s">
        <v>177</v>
      </c>
      <c r="I322" s="17"/>
      <c r="J322" s="17"/>
      <c r="K322" s="17"/>
      <c r="L322" s="17"/>
      <c r="M322" s="17" t="s">
        <v>27</v>
      </c>
      <c r="N322" s="17" t="s">
        <v>156</v>
      </c>
      <c r="O322" s="17" t="s">
        <v>28</v>
      </c>
      <c r="P322" s="18" t="s">
        <v>58</v>
      </c>
      <c r="Q322" s="20">
        <v>125597177</v>
      </c>
      <c r="R322" s="20">
        <v>0</v>
      </c>
      <c r="S322" s="20">
        <v>0</v>
      </c>
      <c r="T322" s="20">
        <v>125597177</v>
      </c>
      <c r="U322" s="20">
        <v>0</v>
      </c>
      <c r="V322" s="20">
        <v>89652313</v>
      </c>
      <c r="W322" s="20">
        <v>35944864</v>
      </c>
      <c r="X322" s="20">
        <v>82159696</v>
      </c>
      <c r="Y322" s="20">
        <v>9050763</v>
      </c>
      <c r="Z322" s="20">
        <v>9050763</v>
      </c>
      <c r="AA322" s="20">
        <v>9050763</v>
      </c>
    </row>
    <row r="323" spans="1:27" ht="45" x14ac:dyDescent="0.25">
      <c r="A323" s="17" t="s">
        <v>104</v>
      </c>
      <c r="B323" s="18" t="s">
        <v>105</v>
      </c>
      <c r="C323" s="19" t="s">
        <v>183</v>
      </c>
      <c r="D323" s="17" t="s">
        <v>48</v>
      </c>
      <c r="E323" s="17" t="s">
        <v>180</v>
      </c>
      <c r="F323" s="17" t="s">
        <v>168</v>
      </c>
      <c r="G323" s="17" t="s">
        <v>170</v>
      </c>
      <c r="H323" s="17" t="s">
        <v>62</v>
      </c>
      <c r="I323" s="17"/>
      <c r="J323" s="17"/>
      <c r="K323" s="17"/>
      <c r="L323" s="17"/>
      <c r="M323" s="17" t="s">
        <v>27</v>
      </c>
      <c r="N323" s="17" t="s">
        <v>156</v>
      </c>
      <c r="O323" s="17" t="s">
        <v>28</v>
      </c>
      <c r="P323" s="18" t="s">
        <v>63</v>
      </c>
      <c r="Q323" s="20">
        <v>2420557424</v>
      </c>
      <c r="R323" s="20">
        <v>627221182</v>
      </c>
      <c r="S323" s="20">
        <v>0</v>
      </c>
      <c r="T323" s="20">
        <v>3047778606</v>
      </c>
      <c r="U323" s="20">
        <v>0</v>
      </c>
      <c r="V323" s="20">
        <v>2034347149</v>
      </c>
      <c r="W323" s="20">
        <v>1013431457</v>
      </c>
      <c r="X323" s="20">
        <v>1763126479</v>
      </c>
      <c r="Y323" s="20">
        <v>190793370.78</v>
      </c>
      <c r="Z323" s="20">
        <v>190793370.78</v>
      </c>
      <c r="AA323" s="20">
        <v>190793370.78</v>
      </c>
    </row>
    <row r="324" spans="1:27" ht="22.5" x14ac:dyDescent="0.25">
      <c r="A324" s="17" t="s">
        <v>106</v>
      </c>
      <c r="B324" s="18" t="s">
        <v>107</v>
      </c>
      <c r="C324" s="19" t="s">
        <v>34</v>
      </c>
      <c r="D324" s="17" t="s">
        <v>26</v>
      </c>
      <c r="E324" s="17" t="s">
        <v>157</v>
      </c>
      <c r="F324" s="17"/>
      <c r="G324" s="17"/>
      <c r="H324" s="17"/>
      <c r="I324" s="17"/>
      <c r="J324" s="17"/>
      <c r="K324" s="17"/>
      <c r="L324" s="17"/>
      <c r="M324" s="17" t="s">
        <v>27</v>
      </c>
      <c r="N324" s="17" t="s">
        <v>156</v>
      </c>
      <c r="O324" s="17" t="s">
        <v>28</v>
      </c>
      <c r="P324" s="18" t="s">
        <v>35</v>
      </c>
      <c r="Q324" s="20">
        <v>42738599</v>
      </c>
      <c r="R324" s="20">
        <v>0</v>
      </c>
      <c r="S324" s="20">
        <v>0</v>
      </c>
      <c r="T324" s="20">
        <v>42738599</v>
      </c>
      <c r="U324" s="20">
        <v>0</v>
      </c>
      <c r="V324" s="20">
        <v>42738599</v>
      </c>
      <c r="W324" s="20">
        <v>0</v>
      </c>
      <c r="X324" s="20">
        <v>0</v>
      </c>
      <c r="Y324" s="20">
        <v>0</v>
      </c>
      <c r="Z324" s="20">
        <v>0</v>
      </c>
      <c r="AA324" s="20">
        <v>0</v>
      </c>
    </row>
    <row r="325" spans="1:27" ht="22.5" x14ac:dyDescent="0.25">
      <c r="A325" s="17" t="s">
        <v>106</v>
      </c>
      <c r="B325" s="18" t="s">
        <v>107</v>
      </c>
      <c r="C325" s="19" t="s">
        <v>44</v>
      </c>
      <c r="D325" s="17" t="s">
        <v>26</v>
      </c>
      <c r="E325" s="17" t="s">
        <v>166</v>
      </c>
      <c r="F325" s="17" t="s">
        <v>155</v>
      </c>
      <c r="G325" s="17"/>
      <c r="H325" s="17"/>
      <c r="I325" s="17"/>
      <c r="J325" s="17"/>
      <c r="K325" s="17"/>
      <c r="L325" s="17"/>
      <c r="M325" s="17" t="s">
        <v>27</v>
      </c>
      <c r="N325" s="17" t="s">
        <v>156</v>
      </c>
      <c r="O325" s="17" t="s">
        <v>28</v>
      </c>
      <c r="P325" s="18" t="s">
        <v>45</v>
      </c>
      <c r="Q325" s="20">
        <v>55534630</v>
      </c>
      <c r="R325" s="20">
        <v>0</v>
      </c>
      <c r="S325" s="20">
        <v>0</v>
      </c>
      <c r="T325" s="20">
        <v>55534630</v>
      </c>
      <c r="U325" s="20">
        <v>0</v>
      </c>
      <c r="V325" s="20">
        <v>55534630</v>
      </c>
      <c r="W325" s="20">
        <v>0</v>
      </c>
      <c r="X325" s="20">
        <v>51807725</v>
      </c>
      <c r="Y325" s="20">
        <v>49217940</v>
      </c>
      <c r="Z325" s="20">
        <v>49217940</v>
      </c>
      <c r="AA325" s="20">
        <v>49217940</v>
      </c>
    </row>
    <row r="326" spans="1:27" ht="56.25" x14ac:dyDescent="0.25">
      <c r="A326" s="17" t="s">
        <v>106</v>
      </c>
      <c r="B326" s="18" t="s">
        <v>107</v>
      </c>
      <c r="C326" s="19" t="s">
        <v>49</v>
      </c>
      <c r="D326" s="17" t="s">
        <v>48</v>
      </c>
      <c r="E326" s="17" t="s">
        <v>167</v>
      </c>
      <c r="F326" s="17" t="s">
        <v>168</v>
      </c>
      <c r="G326" s="17" t="s">
        <v>170</v>
      </c>
      <c r="H326" s="17" t="s">
        <v>171</v>
      </c>
      <c r="I326" s="17"/>
      <c r="J326" s="17"/>
      <c r="K326" s="17"/>
      <c r="L326" s="17"/>
      <c r="M326" s="17" t="s">
        <v>27</v>
      </c>
      <c r="N326" s="17" t="s">
        <v>156</v>
      </c>
      <c r="O326" s="17" t="s">
        <v>28</v>
      </c>
      <c r="P326" s="18" t="s">
        <v>50</v>
      </c>
      <c r="Q326" s="20">
        <v>189782000</v>
      </c>
      <c r="R326" s="20">
        <v>0</v>
      </c>
      <c r="S326" s="20">
        <v>0</v>
      </c>
      <c r="T326" s="20">
        <v>189782000</v>
      </c>
      <c r="U326" s="20">
        <v>0</v>
      </c>
      <c r="V326" s="20">
        <v>52380000</v>
      </c>
      <c r="W326" s="20">
        <v>137402000</v>
      </c>
      <c r="X326" s="20">
        <v>47689355</v>
      </c>
      <c r="Y326" s="20">
        <v>0</v>
      </c>
      <c r="Z326" s="20">
        <v>0</v>
      </c>
      <c r="AA326" s="20">
        <v>0</v>
      </c>
    </row>
    <row r="327" spans="1:27" ht="56.25" x14ac:dyDescent="0.25">
      <c r="A327" s="17" t="s">
        <v>106</v>
      </c>
      <c r="B327" s="18" t="s">
        <v>107</v>
      </c>
      <c r="C327" s="19" t="s">
        <v>51</v>
      </c>
      <c r="D327" s="17" t="s">
        <v>48</v>
      </c>
      <c r="E327" s="17" t="s">
        <v>167</v>
      </c>
      <c r="F327" s="17" t="s">
        <v>168</v>
      </c>
      <c r="G327" s="17" t="s">
        <v>172</v>
      </c>
      <c r="H327" s="17" t="s">
        <v>52</v>
      </c>
      <c r="I327" s="17"/>
      <c r="J327" s="17"/>
      <c r="K327" s="17"/>
      <c r="L327" s="17"/>
      <c r="M327" s="17" t="s">
        <v>27</v>
      </c>
      <c r="N327" s="17" t="s">
        <v>156</v>
      </c>
      <c r="O327" s="17" t="s">
        <v>28</v>
      </c>
      <c r="P327" s="18" t="s">
        <v>53</v>
      </c>
      <c r="Q327" s="20">
        <v>1495715040</v>
      </c>
      <c r="R327" s="20">
        <v>0</v>
      </c>
      <c r="S327" s="20">
        <v>0</v>
      </c>
      <c r="T327" s="20">
        <v>1495715040</v>
      </c>
      <c r="U327" s="20">
        <v>0</v>
      </c>
      <c r="V327" s="20">
        <v>69585663</v>
      </c>
      <c r="W327" s="20">
        <v>1426129377</v>
      </c>
      <c r="X327" s="20">
        <v>64185455</v>
      </c>
      <c r="Y327" s="20">
        <v>1829795</v>
      </c>
      <c r="Z327" s="20">
        <v>1829795</v>
      </c>
      <c r="AA327" s="20">
        <v>1829795</v>
      </c>
    </row>
    <row r="328" spans="1:27" ht="90" x14ac:dyDescent="0.25">
      <c r="A328" s="17" t="s">
        <v>106</v>
      </c>
      <c r="B328" s="18" t="s">
        <v>107</v>
      </c>
      <c r="C328" s="19" t="s">
        <v>55</v>
      </c>
      <c r="D328" s="17" t="s">
        <v>48</v>
      </c>
      <c r="E328" s="17" t="s">
        <v>167</v>
      </c>
      <c r="F328" s="17" t="s">
        <v>168</v>
      </c>
      <c r="G328" s="17" t="s">
        <v>173</v>
      </c>
      <c r="H328" s="17" t="s">
        <v>174</v>
      </c>
      <c r="I328" s="17"/>
      <c r="J328" s="17"/>
      <c r="K328" s="17"/>
      <c r="L328" s="17"/>
      <c r="M328" s="17" t="s">
        <v>54</v>
      </c>
      <c r="N328" s="17" t="s">
        <v>163</v>
      </c>
      <c r="O328" s="17" t="s">
        <v>28</v>
      </c>
      <c r="P328" s="18" t="s">
        <v>56</v>
      </c>
      <c r="Q328" s="20">
        <v>191093296312</v>
      </c>
      <c r="R328" s="20">
        <v>76061592</v>
      </c>
      <c r="S328" s="20">
        <v>87397800</v>
      </c>
      <c r="T328" s="20">
        <v>191081960104</v>
      </c>
      <c r="U328" s="20">
        <v>0</v>
      </c>
      <c r="V328" s="20">
        <v>189803199960</v>
      </c>
      <c r="W328" s="20">
        <v>1278760144</v>
      </c>
      <c r="X328" s="20">
        <v>157999448108</v>
      </c>
      <c r="Y328" s="20">
        <v>23151191087</v>
      </c>
      <c r="Z328" s="20">
        <v>23151191087</v>
      </c>
      <c r="AA328" s="20">
        <v>23151191087</v>
      </c>
    </row>
    <row r="329" spans="1:27" ht="90" x14ac:dyDescent="0.25">
      <c r="A329" s="17" t="s">
        <v>106</v>
      </c>
      <c r="B329" s="18" t="s">
        <v>107</v>
      </c>
      <c r="C329" s="19" t="s">
        <v>55</v>
      </c>
      <c r="D329" s="17" t="s">
        <v>48</v>
      </c>
      <c r="E329" s="17" t="s">
        <v>167</v>
      </c>
      <c r="F329" s="17" t="s">
        <v>168</v>
      </c>
      <c r="G329" s="17" t="s">
        <v>173</v>
      </c>
      <c r="H329" s="17" t="s">
        <v>174</v>
      </c>
      <c r="I329" s="17"/>
      <c r="J329" s="17"/>
      <c r="K329" s="17"/>
      <c r="L329" s="17"/>
      <c r="M329" s="17" t="s">
        <v>27</v>
      </c>
      <c r="N329" s="17" t="s">
        <v>175</v>
      </c>
      <c r="O329" s="17" t="s">
        <v>28</v>
      </c>
      <c r="P329" s="18" t="s">
        <v>56</v>
      </c>
      <c r="Q329" s="20">
        <v>1423021412</v>
      </c>
      <c r="R329" s="20">
        <v>0</v>
      </c>
      <c r="S329" s="20">
        <v>0</v>
      </c>
      <c r="T329" s="20">
        <v>1423021412</v>
      </c>
      <c r="U329" s="20">
        <v>0</v>
      </c>
      <c r="V329" s="20">
        <v>603497512</v>
      </c>
      <c r="W329" s="20">
        <v>819523900</v>
      </c>
      <c r="X329" s="20">
        <v>444278992</v>
      </c>
      <c r="Y329" s="20">
        <v>31843702</v>
      </c>
      <c r="Z329" s="20">
        <v>31843702</v>
      </c>
      <c r="AA329" s="20">
        <v>31843702</v>
      </c>
    </row>
    <row r="330" spans="1:27" ht="90" x14ac:dyDescent="0.25">
      <c r="A330" s="17" t="s">
        <v>106</v>
      </c>
      <c r="B330" s="18" t="s">
        <v>107</v>
      </c>
      <c r="C330" s="19" t="s">
        <v>55</v>
      </c>
      <c r="D330" s="17" t="s">
        <v>48</v>
      </c>
      <c r="E330" s="17" t="s">
        <v>167</v>
      </c>
      <c r="F330" s="17" t="s">
        <v>168</v>
      </c>
      <c r="G330" s="17" t="s">
        <v>173</v>
      </c>
      <c r="H330" s="17" t="s">
        <v>174</v>
      </c>
      <c r="I330" s="17"/>
      <c r="J330" s="17"/>
      <c r="K330" s="17"/>
      <c r="L330" s="17"/>
      <c r="M330" s="17" t="s">
        <v>27</v>
      </c>
      <c r="N330" s="17" t="s">
        <v>156</v>
      </c>
      <c r="O330" s="17" t="s">
        <v>28</v>
      </c>
      <c r="P330" s="18" t="s">
        <v>56</v>
      </c>
      <c r="Q330" s="20">
        <v>601335342</v>
      </c>
      <c r="R330" s="20">
        <v>0</v>
      </c>
      <c r="S330" s="20">
        <v>0</v>
      </c>
      <c r="T330" s="20">
        <v>601335342</v>
      </c>
      <c r="U330" s="20">
        <v>0</v>
      </c>
      <c r="V330" s="20">
        <v>595726522</v>
      </c>
      <c r="W330" s="20">
        <v>5608820</v>
      </c>
      <c r="X330" s="20">
        <v>414747715</v>
      </c>
      <c r="Y330" s="20">
        <v>42906885</v>
      </c>
      <c r="Z330" s="20">
        <v>42906885</v>
      </c>
      <c r="AA330" s="20">
        <v>42906885</v>
      </c>
    </row>
    <row r="331" spans="1:27" ht="56.25" x14ac:dyDescent="0.25">
      <c r="A331" s="17" t="s">
        <v>106</v>
      </c>
      <c r="B331" s="18" t="s">
        <v>107</v>
      </c>
      <c r="C331" s="19" t="s">
        <v>57</v>
      </c>
      <c r="D331" s="17" t="s">
        <v>48</v>
      </c>
      <c r="E331" s="17" t="s">
        <v>167</v>
      </c>
      <c r="F331" s="17" t="s">
        <v>168</v>
      </c>
      <c r="G331" s="17" t="s">
        <v>173</v>
      </c>
      <c r="H331" s="17" t="s">
        <v>177</v>
      </c>
      <c r="I331" s="17"/>
      <c r="J331" s="17"/>
      <c r="K331" s="17"/>
      <c r="L331" s="17"/>
      <c r="M331" s="17" t="s">
        <v>54</v>
      </c>
      <c r="N331" s="17" t="s">
        <v>163</v>
      </c>
      <c r="O331" s="17" t="s">
        <v>28</v>
      </c>
      <c r="P331" s="18" t="s">
        <v>58</v>
      </c>
      <c r="Q331" s="20">
        <v>3782867111</v>
      </c>
      <c r="R331" s="20">
        <v>0</v>
      </c>
      <c r="S331" s="20">
        <v>0</v>
      </c>
      <c r="T331" s="20">
        <v>3782867111</v>
      </c>
      <c r="U331" s="20">
        <v>0</v>
      </c>
      <c r="V331" s="20">
        <v>361796645</v>
      </c>
      <c r="W331" s="20">
        <v>3421070466</v>
      </c>
      <c r="X331" s="20">
        <v>218348533</v>
      </c>
      <c r="Y331" s="20">
        <v>11184432</v>
      </c>
      <c r="Z331" s="20">
        <v>11184432</v>
      </c>
      <c r="AA331" s="20">
        <v>11184432</v>
      </c>
    </row>
    <row r="332" spans="1:27" ht="56.25" x14ac:dyDescent="0.25">
      <c r="A332" s="17" t="s">
        <v>106</v>
      </c>
      <c r="B332" s="18" t="s">
        <v>107</v>
      </c>
      <c r="C332" s="19" t="s">
        <v>57</v>
      </c>
      <c r="D332" s="17" t="s">
        <v>48</v>
      </c>
      <c r="E332" s="17" t="s">
        <v>167</v>
      </c>
      <c r="F332" s="17" t="s">
        <v>168</v>
      </c>
      <c r="G332" s="17" t="s">
        <v>173</v>
      </c>
      <c r="H332" s="17" t="s">
        <v>177</v>
      </c>
      <c r="I332" s="17"/>
      <c r="J332" s="17"/>
      <c r="K332" s="17"/>
      <c r="L332" s="17"/>
      <c r="M332" s="17" t="s">
        <v>27</v>
      </c>
      <c r="N332" s="17" t="s">
        <v>156</v>
      </c>
      <c r="O332" s="17" t="s">
        <v>28</v>
      </c>
      <c r="P332" s="18" t="s">
        <v>58</v>
      </c>
      <c r="Q332" s="20">
        <v>8950907794</v>
      </c>
      <c r="R332" s="20">
        <v>0</v>
      </c>
      <c r="S332" s="20">
        <v>119221202</v>
      </c>
      <c r="T332" s="20">
        <v>8831686592</v>
      </c>
      <c r="U332" s="20">
        <v>0</v>
      </c>
      <c r="V332" s="20">
        <v>5409375820</v>
      </c>
      <c r="W332" s="20">
        <v>3422310772</v>
      </c>
      <c r="X332" s="20">
        <v>5358129116</v>
      </c>
      <c r="Y332" s="20">
        <v>708818643</v>
      </c>
      <c r="Z332" s="20">
        <v>708818643</v>
      </c>
      <c r="AA332" s="20">
        <v>708818643</v>
      </c>
    </row>
    <row r="333" spans="1:27" ht="45" x14ac:dyDescent="0.25">
      <c r="A333" s="17" t="s">
        <v>106</v>
      </c>
      <c r="B333" s="18" t="s">
        <v>107</v>
      </c>
      <c r="C333" s="19" t="s">
        <v>59</v>
      </c>
      <c r="D333" s="17" t="s">
        <v>48</v>
      </c>
      <c r="E333" s="17" t="s">
        <v>167</v>
      </c>
      <c r="F333" s="17" t="s">
        <v>168</v>
      </c>
      <c r="G333" s="17" t="s">
        <v>163</v>
      </c>
      <c r="H333" s="17" t="s">
        <v>178</v>
      </c>
      <c r="I333" s="17"/>
      <c r="J333" s="17"/>
      <c r="K333" s="17"/>
      <c r="L333" s="17"/>
      <c r="M333" s="17" t="s">
        <v>54</v>
      </c>
      <c r="N333" s="17" t="s">
        <v>179</v>
      </c>
      <c r="O333" s="17" t="s">
        <v>28</v>
      </c>
      <c r="P333" s="18" t="s">
        <v>60</v>
      </c>
      <c r="Q333" s="20">
        <v>379574747</v>
      </c>
      <c r="R333" s="20">
        <v>0</v>
      </c>
      <c r="S333" s="20">
        <v>0</v>
      </c>
      <c r="T333" s="20">
        <v>379574747</v>
      </c>
      <c r="U333" s="20">
        <v>0</v>
      </c>
      <c r="V333" s="20">
        <v>0</v>
      </c>
      <c r="W333" s="20">
        <v>379574747</v>
      </c>
      <c r="X333" s="20">
        <v>0</v>
      </c>
      <c r="Y333" s="20">
        <v>0</v>
      </c>
      <c r="Z333" s="20">
        <v>0</v>
      </c>
      <c r="AA333" s="20">
        <v>0</v>
      </c>
    </row>
    <row r="334" spans="1:27" ht="45" x14ac:dyDescent="0.25">
      <c r="A334" s="17" t="s">
        <v>106</v>
      </c>
      <c r="B334" s="18" t="s">
        <v>107</v>
      </c>
      <c r="C334" s="19" t="s">
        <v>59</v>
      </c>
      <c r="D334" s="17" t="s">
        <v>48</v>
      </c>
      <c r="E334" s="17" t="s">
        <v>167</v>
      </c>
      <c r="F334" s="17" t="s">
        <v>168</v>
      </c>
      <c r="G334" s="17" t="s">
        <v>163</v>
      </c>
      <c r="H334" s="17" t="s">
        <v>178</v>
      </c>
      <c r="I334" s="17"/>
      <c r="J334" s="17"/>
      <c r="K334" s="17"/>
      <c r="L334" s="17"/>
      <c r="M334" s="17" t="s">
        <v>27</v>
      </c>
      <c r="N334" s="17" t="s">
        <v>176</v>
      </c>
      <c r="O334" s="17" t="s">
        <v>28</v>
      </c>
      <c r="P334" s="18" t="s">
        <v>60</v>
      </c>
      <c r="Q334" s="20">
        <v>103970731</v>
      </c>
      <c r="R334" s="20">
        <v>715623621</v>
      </c>
      <c r="S334" s="20">
        <v>0</v>
      </c>
      <c r="T334" s="20">
        <v>819594352</v>
      </c>
      <c r="U334" s="20">
        <v>0</v>
      </c>
      <c r="V334" s="20">
        <v>633000066</v>
      </c>
      <c r="W334" s="20">
        <v>186594286</v>
      </c>
      <c r="X334" s="20">
        <v>445439612</v>
      </c>
      <c r="Y334" s="20">
        <v>0</v>
      </c>
      <c r="Z334" s="20">
        <v>0</v>
      </c>
      <c r="AA334" s="20">
        <v>0</v>
      </c>
    </row>
    <row r="335" spans="1:27" ht="45" x14ac:dyDescent="0.25">
      <c r="A335" s="17" t="s">
        <v>106</v>
      </c>
      <c r="B335" s="18" t="s">
        <v>107</v>
      </c>
      <c r="C335" s="19" t="s">
        <v>59</v>
      </c>
      <c r="D335" s="17" t="s">
        <v>48</v>
      </c>
      <c r="E335" s="17" t="s">
        <v>167</v>
      </c>
      <c r="F335" s="17" t="s">
        <v>168</v>
      </c>
      <c r="G335" s="17" t="s">
        <v>163</v>
      </c>
      <c r="H335" s="17" t="s">
        <v>178</v>
      </c>
      <c r="I335" s="17"/>
      <c r="J335" s="17"/>
      <c r="K335" s="17"/>
      <c r="L335" s="17"/>
      <c r="M335" s="17" t="s">
        <v>27</v>
      </c>
      <c r="N335" s="17" t="s">
        <v>156</v>
      </c>
      <c r="O335" s="17" t="s">
        <v>28</v>
      </c>
      <c r="P335" s="18" t="s">
        <v>60</v>
      </c>
      <c r="Q335" s="20">
        <v>4226197223</v>
      </c>
      <c r="R335" s="20">
        <v>24238771</v>
      </c>
      <c r="S335" s="20">
        <v>0</v>
      </c>
      <c r="T335" s="20">
        <v>4250435994</v>
      </c>
      <c r="U335" s="20">
        <v>0</v>
      </c>
      <c r="V335" s="20">
        <v>2629276888</v>
      </c>
      <c r="W335" s="20">
        <v>1621159106</v>
      </c>
      <c r="X335" s="20">
        <v>2289280202</v>
      </c>
      <c r="Y335" s="20">
        <v>639246889</v>
      </c>
      <c r="Z335" s="20">
        <v>639246889</v>
      </c>
      <c r="AA335" s="20">
        <v>639246889</v>
      </c>
    </row>
    <row r="336" spans="1:27" ht="56.25" x14ac:dyDescent="0.25">
      <c r="A336" s="17" t="s">
        <v>106</v>
      </c>
      <c r="B336" s="18" t="s">
        <v>107</v>
      </c>
      <c r="C336" s="19" t="s">
        <v>61</v>
      </c>
      <c r="D336" s="17" t="s">
        <v>48</v>
      </c>
      <c r="E336" s="17" t="s">
        <v>180</v>
      </c>
      <c r="F336" s="17" t="s">
        <v>168</v>
      </c>
      <c r="G336" s="17" t="s">
        <v>169</v>
      </c>
      <c r="H336" s="17" t="s">
        <v>177</v>
      </c>
      <c r="I336" s="17"/>
      <c r="J336" s="17"/>
      <c r="K336" s="17"/>
      <c r="L336" s="17"/>
      <c r="M336" s="17" t="s">
        <v>27</v>
      </c>
      <c r="N336" s="17" t="s">
        <v>156</v>
      </c>
      <c r="O336" s="17" t="s">
        <v>28</v>
      </c>
      <c r="P336" s="18" t="s">
        <v>58</v>
      </c>
      <c r="Q336" s="20">
        <v>183369439</v>
      </c>
      <c r="R336" s="20">
        <v>0</v>
      </c>
      <c r="S336" s="20">
        <v>0</v>
      </c>
      <c r="T336" s="20">
        <v>183369439</v>
      </c>
      <c r="U336" s="20">
        <v>0</v>
      </c>
      <c r="V336" s="20">
        <v>115436665</v>
      </c>
      <c r="W336" s="20">
        <v>67932774</v>
      </c>
      <c r="X336" s="20">
        <v>115436665</v>
      </c>
      <c r="Y336" s="20">
        <v>10212588</v>
      </c>
      <c r="Z336" s="20">
        <v>10212588</v>
      </c>
      <c r="AA336" s="20">
        <v>10212588</v>
      </c>
    </row>
    <row r="337" spans="1:27" ht="45" x14ac:dyDescent="0.25">
      <c r="A337" s="17" t="s">
        <v>106</v>
      </c>
      <c r="B337" s="18" t="s">
        <v>107</v>
      </c>
      <c r="C337" s="19" t="s">
        <v>183</v>
      </c>
      <c r="D337" s="17" t="s">
        <v>48</v>
      </c>
      <c r="E337" s="17" t="s">
        <v>180</v>
      </c>
      <c r="F337" s="17" t="s">
        <v>168</v>
      </c>
      <c r="G337" s="17" t="s">
        <v>170</v>
      </c>
      <c r="H337" s="17" t="s">
        <v>62</v>
      </c>
      <c r="I337" s="17"/>
      <c r="J337" s="17"/>
      <c r="K337" s="17"/>
      <c r="L337" s="17"/>
      <c r="M337" s="17" t="s">
        <v>27</v>
      </c>
      <c r="N337" s="17" t="s">
        <v>156</v>
      </c>
      <c r="O337" s="17" t="s">
        <v>28</v>
      </c>
      <c r="P337" s="18" t="s">
        <v>63</v>
      </c>
      <c r="Q337" s="20">
        <v>1227881651</v>
      </c>
      <c r="R337" s="20">
        <v>456380446</v>
      </c>
      <c r="S337" s="20">
        <v>0</v>
      </c>
      <c r="T337" s="20">
        <v>1684262097</v>
      </c>
      <c r="U337" s="20">
        <v>0</v>
      </c>
      <c r="V337" s="20">
        <v>1495996823</v>
      </c>
      <c r="W337" s="20">
        <v>188265274</v>
      </c>
      <c r="X337" s="20">
        <v>897021682</v>
      </c>
      <c r="Y337" s="20">
        <v>156249351.75999999</v>
      </c>
      <c r="Z337" s="20">
        <v>156249351.75999999</v>
      </c>
      <c r="AA337" s="20">
        <v>156249351.75999999</v>
      </c>
    </row>
    <row r="338" spans="1:27" ht="22.5" x14ac:dyDescent="0.25">
      <c r="A338" s="17" t="s">
        <v>108</v>
      </c>
      <c r="B338" s="18" t="s">
        <v>109</v>
      </c>
      <c r="C338" s="19" t="s">
        <v>34</v>
      </c>
      <c r="D338" s="17" t="s">
        <v>26</v>
      </c>
      <c r="E338" s="17" t="s">
        <v>157</v>
      </c>
      <c r="F338" s="17"/>
      <c r="G338" s="17"/>
      <c r="H338" s="17"/>
      <c r="I338" s="17"/>
      <c r="J338" s="17"/>
      <c r="K338" s="17"/>
      <c r="L338" s="17"/>
      <c r="M338" s="17" t="s">
        <v>27</v>
      </c>
      <c r="N338" s="17" t="s">
        <v>156</v>
      </c>
      <c r="O338" s="17" t="s">
        <v>28</v>
      </c>
      <c r="P338" s="18" t="s">
        <v>35</v>
      </c>
      <c r="Q338" s="20">
        <v>116205603</v>
      </c>
      <c r="R338" s="20">
        <v>1002399</v>
      </c>
      <c r="S338" s="20">
        <v>0</v>
      </c>
      <c r="T338" s="20">
        <v>117208002</v>
      </c>
      <c r="U338" s="20">
        <v>0</v>
      </c>
      <c r="V338" s="20">
        <v>101731450</v>
      </c>
      <c r="W338" s="20">
        <v>15476552</v>
      </c>
      <c r="X338" s="20">
        <v>48905918</v>
      </c>
      <c r="Y338" s="20">
        <v>10870455</v>
      </c>
      <c r="Z338" s="20">
        <v>10870455</v>
      </c>
      <c r="AA338" s="20">
        <v>10870455</v>
      </c>
    </row>
    <row r="339" spans="1:27" ht="22.5" x14ac:dyDescent="0.25">
      <c r="A339" s="17" t="s">
        <v>108</v>
      </c>
      <c r="B339" s="18" t="s">
        <v>109</v>
      </c>
      <c r="C339" s="19" t="s">
        <v>44</v>
      </c>
      <c r="D339" s="17" t="s">
        <v>26</v>
      </c>
      <c r="E339" s="17" t="s">
        <v>166</v>
      </c>
      <c r="F339" s="17" t="s">
        <v>155</v>
      </c>
      <c r="G339" s="17"/>
      <c r="H339" s="17"/>
      <c r="I339" s="17"/>
      <c r="J339" s="17"/>
      <c r="K339" s="17"/>
      <c r="L339" s="17"/>
      <c r="M339" s="17" t="s">
        <v>27</v>
      </c>
      <c r="N339" s="17" t="s">
        <v>156</v>
      </c>
      <c r="O339" s="17" t="s">
        <v>28</v>
      </c>
      <c r="P339" s="18" t="s">
        <v>45</v>
      </c>
      <c r="Q339" s="20">
        <v>164157894</v>
      </c>
      <c r="R339" s="20">
        <v>0</v>
      </c>
      <c r="S339" s="20">
        <v>0</v>
      </c>
      <c r="T339" s="20">
        <v>164157894</v>
      </c>
      <c r="U339" s="20">
        <v>0</v>
      </c>
      <c r="V339" s="20">
        <v>164157894</v>
      </c>
      <c r="W339" s="20">
        <v>0</v>
      </c>
      <c r="X339" s="20">
        <v>49459380</v>
      </c>
      <c r="Y339" s="20">
        <v>10180607</v>
      </c>
      <c r="Z339" s="20">
        <v>10180607</v>
      </c>
      <c r="AA339" s="20">
        <v>10180607</v>
      </c>
    </row>
    <row r="340" spans="1:27" ht="56.25" x14ac:dyDescent="0.25">
      <c r="A340" s="17" t="s">
        <v>108</v>
      </c>
      <c r="B340" s="18" t="s">
        <v>109</v>
      </c>
      <c r="C340" s="19" t="s">
        <v>49</v>
      </c>
      <c r="D340" s="17" t="s">
        <v>48</v>
      </c>
      <c r="E340" s="17" t="s">
        <v>167</v>
      </c>
      <c r="F340" s="17" t="s">
        <v>168</v>
      </c>
      <c r="G340" s="17" t="s">
        <v>170</v>
      </c>
      <c r="H340" s="17" t="s">
        <v>171</v>
      </c>
      <c r="I340" s="17"/>
      <c r="J340" s="17"/>
      <c r="K340" s="17"/>
      <c r="L340" s="17"/>
      <c r="M340" s="17" t="s">
        <v>27</v>
      </c>
      <c r="N340" s="17" t="s">
        <v>156</v>
      </c>
      <c r="O340" s="17" t="s">
        <v>28</v>
      </c>
      <c r="P340" s="18" t="s">
        <v>50</v>
      </c>
      <c r="Q340" s="20">
        <v>537939250</v>
      </c>
      <c r="R340" s="20">
        <v>6000</v>
      </c>
      <c r="S340" s="20">
        <v>0</v>
      </c>
      <c r="T340" s="20">
        <v>537945250</v>
      </c>
      <c r="U340" s="20">
        <v>0</v>
      </c>
      <c r="V340" s="20">
        <v>407856250</v>
      </c>
      <c r="W340" s="20">
        <v>130089000</v>
      </c>
      <c r="X340" s="20">
        <v>373858205</v>
      </c>
      <c r="Y340" s="20">
        <v>9833981</v>
      </c>
      <c r="Z340" s="20">
        <v>9833981</v>
      </c>
      <c r="AA340" s="20">
        <v>9833981</v>
      </c>
    </row>
    <row r="341" spans="1:27" ht="56.25" x14ac:dyDescent="0.25">
      <c r="A341" s="17" t="s">
        <v>108</v>
      </c>
      <c r="B341" s="18" t="s">
        <v>109</v>
      </c>
      <c r="C341" s="19" t="s">
        <v>51</v>
      </c>
      <c r="D341" s="17" t="s">
        <v>48</v>
      </c>
      <c r="E341" s="17" t="s">
        <v>167</v>
      </c>
      <c r="F341" s="17" t="s">
        <v>168</v>
      </c>
      <c r="G341" s="17" t="s">
        <v>172</v>
      </c>
      <c r="H341" s="17" t="s">
        <v>52</v>
      </c>
      <c r="I341" s="17"/>
      <c r="J341" s="17"/>
      <c r="K341" s="17"/>
      <c r="L341" s="17"/>
      <c r="M341" s="17" t="s">
        <v>27</v>
      </c>
      <c r="N341" s="17" t="s">
        <v>156</v>
      </c>
      <c r="O341" s="17" t="s">
        <v>28</v>
      </c>
      <c r="P341" s="18" t="s">
        <v>53</v>
      </c>
      <c r="Q341" s="20">
        <v>1418625390</v>
      </c>
      <c r="R341" s="20">
        <v>0</v>
      </c>
      <c r="S341" s="20">
        <v>0</v>
      </c>
      <c r="T341" s="20">
        <v>1418625390</v>
      </c>
      <c r="U341" s="20">
        <v>0</v>
      </c>
      <c r="V341" s="20">
        <v>98770440</v>
      </c>
      <c r="W341" s="20">
        <v>1319854950</v>
      </c>
      <c r="X341" s="20">
        <v>93630336</v>
      </c>
      <c r="Y341" s="20">
        <v>0</v>
      </c>
      <c r="Z341" s="20">
        <v>0</v>
      </c>
      <c r="AA341" s="20">
        <v>0</v>
      </c>
    </row>
    <row r="342" spans="1:27" ht="90" x14ac:dyDescent="0.25">
      <c r="A342" s="17" t="s">
        <v>108</v>
      </c>
      <c r="B342" s="18" t="s">
        <v>109</v>
      </c>
      <c r="C342" s="19" t="s">
        <v>55</v>
      </c>
      <c r="D342" s="17" t="s">
        <v>48</v>
      </c>
      <c r="E342" s="17" t="s">
        <v>167</v>
      </c>
      <c r="F342" s="17" t="s">
        <v>168</v>
      </c>
      <c r="G342" s="17" t="s">
        <v>173</v>
      </c>
      <c r="H342" s="17" t="s">
        <v>174</v>
      </c>
      <c r="I342" s="17"/>
      <c r="J342" s="17"/>
      <c r="K342" s="17"/>
      <c r="L342" s="17"/>
      <c r="M342" s="17" t="s">
        <v>54</v>
      </c>
      <c r="N342" s="17" t="s">
        <v>163</v>
      </c>
      <c r="O342" s="17" t="s">
        <v>28</v>
      </c>
      <c r="P342" s="18" t="s">
        <v>56</v>
      </c>
      <c r="Q342" s="20">
        <v>146694663747</v>
      </c>
      <c r="R342" s="20">
        <v>289243710</v>
      </c>
      <c r="S342" s="20">
        <v>142387194</v>
      </c>
      <c r="T342" s="20">
        <v>146841520263</v>
      </c>
      <c r="U342" s="20">
        <v>0</v>
      </c>
      <c r="V342" s="20">
        <v>143813830677</v>
      </c>
      <c r="W342" s="20">
        <v>3027689586</v>
      </c>
      <c r="X342" s="20">
        <v>118787521498</v>
      </c>
      <c r="Y342" s="20">
        <v>3206671668</v>
      </c>
      <c r="Z342" s="20">
        <v>3206671668</v>
      </c>
      <c r="AA342" s="20">
        <v>3206671668</v>
      </c>
    </row>
    <row r="343" spans="1:27" ht="90" x14ac:dyDescent="0.25">
      <c r="A343" s="17" t="s">
        <v>108</v>
      </c>
      <c r="B343" s="18" t="s">
        <v>109</v>
      </c>
      <c r="C343" s="19" t="s">
        <v>55</v>
      </c>
      <c r="D343" s="17" t="s">
        <v>48</v>
      </c>
      <c r="E343" s="17" t="s">
        <v>167</v>
      </c>
      <c r="F343" s="17" t="s">
        <v>168</v>
      </c>
      <c r="G343" s="17" t="s">
        <v>173</v>
      </c>
      <c r="H343" s="17" t="s">
        <v>174</v>
      </c>
      <c r="I343" s="17"/>
      <c r="J343" s="17"/>
      <c r="K343" s="17"/>
      <c r="L343" s="17"/>
      <c r="M343" s="17" t="s">
        <v>27</v>
      </c>
      <c r="N343" s="17" t="s">
        <v>175</v>
      </c>
      <c r="O343" s="17" t="s">
        <v>28</v>
      </c>
      <c r="P343" s="18" t="s">
        <v>56</v>
      </c>
      <c r="Q343" s="20">
        <v>1904416552</v>
      </c>
      <c r="R343" s="20">
        <v>0</v>
      </c>
      <c r="S343" s="20">
        <v>0</v>
      </c>
      <c r="T343" s="20">
        <v>1904416552</v>
      </c>
      <c r="U343" s="20">
        <v>0</v>
      </c>
      <c r="V343" s="20">
        <v>1534007871</v>
      </c>
      <c r="W343" s="20">
        <v>370408681</v>
      </c>
      <c r="X343" s="20">
        <v>1426070980</v>
      </c>
      <c r="Y343" s="20">
        <v>109697648</v>
      </c>
      <c r="Z343" s="20">
        <v>109697648</v>
      </c>
      <c r="AA343" s="20">
        <v>109697648</v>
      </c>
    </row>
    <row r="344" spans="1:27" ht="90" x14ac:dyDescent="0.25">
      <c r="A344" s="17" t="s">
        <v>108</v>
      </c>
      <c r="B344" s="18" t="s">
        <v>109</v>
      </c>
      <c r="C344" s="19" t="s">
        <v>55</v>
      </c>
      <c r="D344" s="17" t="s">
        <v>48</v>
      </c>
      <c r="E344" s="17" t="s">
        <v>167</v>
      </c>
      <c r="F344" s="17" t="s">
        <v>168</v>
      </c>
      <c r="G344" s="17" t="s">
        <v>173</v>
      </c>
      <c r="H344" s="17" t="s">
        <v>174</v>
      </c>
      <c r="I344" s="17"/>
      <c r="J344" s="17"/>
      <c r="K344" s="17"/>
      <c r="L344" s="17"/>
      <c r="M344" s="17" t="s">
        <v>27</v>
      </c>
      <c r="N344" s="17" t="s">
        <v>156</v>
      </c>
      <c r="O344" s="17" t="s">
        <v>28</v>
      </c>
      <c r="P344" s="18" t="s">
        <v>56</v>
      </c>
      <c r="Q344" s="20">
        <v>641964822</v>
      </c>
      <c r="R344" s="20">
        <v>23000</v>
      </c>
      <c r="S344" s="20">
        <v>0</v>
      </c>
      <c r="T344" s="20">
        <v>641987822</v>
      </c>
      <c r="U344" s="20">
        <v>0</v>
      </c>
      <c r="V344" s="20">
        <v>550824579</v>
      </c>
      <c r="W344" s="20">
        <v>91163243</v>
      </c>
      <c r="X344" s="20">
        <v>353676778</v>
      </c>
      <c r="Y344" s="20">
        <v>8481030</v>
      </c>
      <c r="Z344" s="20">
        <v>8481030</v>
      </c>
      <c r="AA344" s="20">
        <v>8481030</v>
      </c>
    </row>
    <row r="345" spans="1:27" ht="56.25" x14ac:dyDescent="0.25">
      <c r="A345" s="17" t="s">
        <v>108</v>
      </c>
      <c r="B345" s="18" t="s">
        <v>109</v>
      </c>
      <c r="C345" s="19" t="s">
        <v>57</v>
      </c>
      <c r="D345" s="17" t="s">
        <v>48</v>
      </c>
      <c r="E345" s="17" t="s">
        <v>167</v>
      </c>
      <c r="F345" s="17" t="s">
        <v>168</v>
      </c>
      <c r="G345" s="17" t="s">
        <v>173</v>
      </c>
      <c r="H345" s="17" t="s">
        <v>177</v>
      </c>
      <c r="I345" s="17"/>
      <c r="J345" s="17"/>
      <c r="K345" s="17"/>
      <c r="L345" s="17"/>
      <c r="M345" s="17" t="s">
        <v>54</v>
      </c>
      <c r="N345" s="17" t="s">
        <v>163</v>
      </c>
      <c r="O345" s="17" t="s">
        <v>28</v>
      </c>
      <c r="P345" s="18" t="s">
        <v>58</v>
      </c>
      <c r="Q345" s="20">
        <v>4201805160</v>
      </c>
      <c r="R345" s="20">
        <v>0</v>
      </c>
      <c r="S345" s="20">
        <v>0</v>
      </c>
      <c r="T345" s="20">
        <v>4201805160</v>
      </c>
      <c r="U345" s="20">
        <v>0</v>
      </c>
      <c r="V345" s="20">
        <v>143192555</v>
      </c>
      <c r="W345" s="20">
        <v>4058612605</v>
      </c>
      <c r="X345" s="20">
        <v>114480131</v>
      </c>
      <c r="Y345" s="20">
        <v>8178686</v>
      </c>
      <c r="Z345" s="20">
        <v>8178686</v>
      </c>
      <c r="AA345" s="20">
        <v>8178686</v>
      </c>
    </row>
    <row r="346" spans="1:27" ht="56.25" x14ac:dyDescent="0.25">
      <c r="A346" s="17" t="s">
        <v>108</v>
      </c>
      <c r="B346" s="18" t="s">
        <v>109</v>
      </c>
      <c r="C346" s="19" t="s">
        <v>57</v>
      </c>
      <c r="D346" s="17" t="s">
        <v>48</v>
      </c>
      <c r="E346" s="17" t="s">
        <v>167</v>
      </c>
      <c r="F346" s="17" t="s">
        <v>168</v>
      </c>
      <c r="G346" s="17" t="s">
        <v>173</v>
      </c>
      <c r="H346" s="17" t="s">
        <v>177</v>
      </c>
      <c r="I346" s="17"/>
      <c r="J346" s="17"/>
      <c r="K346" s="17"/>
      <c r="L346" s="17"/>
      <c r="M346" s="17" t="s">
        <v>27</v>
      </c>
      <c r="N346" s="17" t="s">
        <v>156</v>
      </c>
      <c r="O346" s="17" t="s">
        <v>28</v>
      </c>
      <c r="P346" s="18" t="s">
        <v>58</v>
      </c>
      <c r="Q346" s="20">
        <v>11967519333</v>
      </c>
      <c r="R346" s="20">
        <v>70000</v>
      </c>
      <c r="S346" s="20">
        <v>136709982</v>
      </c>
      <c r="T346" s="20">
        <v>11830879351</v>
      </c>
      <c r="U346" s="20">
        <v>0</v>
      </c>
      <c r="V346" s="20">
        <v>9420839588</v>
      </c>
      <c r="W346" s="20">
        <v>2410039763</v>
      </c>
      <c r="X346" s="20">
        <v>9100639886</v>
      </c>
      <c r="Y346" s="20">
        <v>596435578</v>
      </c>
      <c r="Z346" s="20">
        <v>596435578</v>
      </c>
      <c r="AA346" s="20">
        <v>596435578</v>
      </c>
    </row>
    <row r="347" spans="1:27" ht="45" x14ac:dyDescent="0.25">
      <c r="A347" s="17" t="s">
        <v>108</v>
      </c>
      <c r="B347" s="18" t="s">
        <v>109</v>
      </c>
      <c r="C347" s="19" t="s">
        <v>59</v>
      </c>
      <c r="D347" s="17" t="s">
        <v>48</v>
      </c>
      <c r="E347" s="17" t="s">
        <v>167</v>
      </c>
      <c r="F347" s="17" t="s">
        <v>168</v>
      </c>
      <c r="G347" s="17" t="s">
        <v>163</v>
      </c>
      <c r="H347" s="17" t="s">
        <v>178</v>
      </c>
      <c r="I347" s="17"/>
      <c r="J347" s="17"/>
      <c r="K347" s="17"/>
      <c r="L347" s="17"/>
      <c r="M347" s="17" t="s">
        <v>54</v>
      </c>
      <c r="N347" s="17" t="s">
        <v>179</v>
      </c>
      <c r="O347" s="17" t="s">
        <v>28</v>
      </c>
      <c r="P347" s="18" t="s">
        <v>60</v>
      </c>
      <c r="Q347" s="20">
        <v>3204250200</v>
      </c>
      <c r="R347" s="20">
        <v>0</v>
      </c>
      <c r="S347" s="20">
        <v>0</v>
      </c>
      <c r="T347" s="20">
        <v>3204250200</v>
      </c>
      <c r="U347" s="20">
        <v>0</v>
      </c>
      <c r="V347" s="20">
        <v>0</v>
      </c>
      <c r="W347" s="20">
        <v>3204250200</v>
      </c>
      <c r="X347" s="20">
        <v>0</v>
      </c>
      <c r="Y347" s="20">
        <v>0</v>
      </c>
      <c r="Z347" s="20">
        <v>0</v>
      </c>
      <c r="AA347" s="20">
        <v>0</v>
      </c>
    </row>
    <row r="348" spans="1:27" ht="45" x14ac:dyDescent="0.25">
      <c r="A348" s="17" t="s">
        <v>108</v>
      </c>
      <c r="B348" s="18" t="s">
        <v>109</v>
      </c>
      <c r="C348" s="19" t="s">
        <v>59</v>
      </c>
      <c r="D348" s="17" t="s">
        <v>48</v>
      </c>
      <c r="E348" s="17" t="s">
        <v>167</v>
      </c>
      <c r="F348" s="17" t="s">
        <v>168</v>
      </c>
      <c r="G348" s="17" t="s">
        <v>163</v>
      </c>
      <c r="H348" s="17" t="s">
        <v>178</v>
      </c>
      <c r="I348" s="17"/>
      <c r="J348" s="17"/>
      <c r="K348" s="17"/>
      <c r="L348" s="17"/>
      <c r="M348" s="17" t="s">
        <v>27</v>
      </c>
      <c r="N348" s="17" t="s">
        <v>176</v>
      </c>
      <c r="O348" s="17" t="s">
        <v>28</v>
      </c>
      <c r="P348" s="18" t="s">
        <v>60</v>
      </c>
      <c r="Q348" s="20">
        <v>896677750</v>
      </c>
      <c r="R348" s="20">
        <v>413024694</v>
      </c>
      <c r="S348" s="20">
        <v>0</v>
      </c>
      <c r="T348" s="20">
        <v>1309702444</v>
      </c>
      <c r="U348" s="20">
        <v>0</v>
      </c>
      <c r="V348" s="20">
        <v>242855400</v>
      </c>
      <c r="W348" s="20">
        <v>1066847044</v>
      </c>
      <c r="X348" s="20">
        <v>222239007</v>
      </c>
      <c r="Y348" s="20">
        <v>0</v>
      </c>
      <c r="Z348" s="20">
        <v>0</v>
      </c>
      <c r="AA348" s="20">
        <v>0</v>
      </c>
    </row>
    <row r="349" spans="1:27" ht="45" x14ac:dyDescent="0.25">
      <c r="A349" s="17" t="s">
        <v>108</v>
      </c>
      <c r="B349" s="18" t="s">
        <v>109</v>
      </c>
      <c r="C349" s="19" t="s">
        <v>59</v>
      </c>
      <c r="D349" s="17" t="s">
        <v>48</v>
      </c>
      <c r="E349" s="17" t="s">
        <v>167</v>
      </c>
      <c r="F349" s="17" t="s">
        <v>168</v>
      </c>
      <c r="G349" s="17" t="s">
        <v>163</v>
      </c>
      <c r="H349" s="17" t="s">
        <v>178</v>
      </c>
      <c r="I349" s="17"/>
      <c r="J349" s="17"/>
      <c r="K349" s="17"/>
      <c r="L349" s="17"/>
      <c r="M349" s="17" t="s">
        <v>27</v>
      </c>
      <c r="N349" s="17" t="s">
        <v>156</v>
      </c>
      <c r="O349" s="17" t="s">
        <v>28</v>
      </c>
      <c r="P349" s="18" t="s">
        <v>60</v>
      </c>
      <c r="Q349" s="20">
        <v>39424865202</v>
      </c>
      <c r="R349" s="20">
        <v>122134989</v>
      </c>
      <c r="S349" s="20">
        <v>166764741</v>
      </c>
      <c r="T349" s="20">
        <v>39380235450</v>
      </c>
      <c r="U349" s="20">
        <v>0</v>
      </c>
      <c r="V349" s="20">
        <v>26524069019</v>
      </c>
      <c r="W349" s="20">
        <v>12856166431</v>
      </c>
      <c r="X349" s="20">
        <v>25853040975</v>
      </c>
      <c r="Y349" s="20">
        <v>7325006431</v>
      </c>
      <c r="Z349" s="20">
        <v>7325006431</v>
      </c>
      <c r="AA349" s="20">
        <v>7325006431</v>
      </c>
    </row>
    <row r="350" spans="1:27" ht="56.25" x14ac:dyDescent="0.25">
      <c r="A350" s="17" t="s">
        <v>108</v>
      </c>
      <c r="B350" s="18" t="s">
        <v>109</v>
      </c>
      <c r="C350" s="19" t="s">
        <v>61</v>
      </c>
      <c r="D350" s="17" t="s">
        <v>48</v>
      </c>
      <c r="E350" s="17" t="s">
        <v>180</v>
      </c>
      <c r="F350" s="17" t="s">
        <v>168</v>
      </c>
      <c r="G350" s="17" t="s">
        <v>169</v>
      </c>
      <c r="H350" s="17" t="s">
        <v>177</v>
      </c>
      <c r="I350" s="17"/>
      <c r="J350" s="17"/>
      <c r="K350" s="17"/>
      <c r="L350" s="17"/>
      <c r="M350" s="17" t="s">
        <v>27</v>
      </c>
      <c r="N350" s="17" t="s">
        <v>156</v>
      </c>
      <c r="O350" s="17" t="s">
        <v>28</v>
      </c>
      <c r="P350" s="18" t="s">
        <v>58</v>
      </c>
      <c r="Q350" s="20">
        <v>197891554</v>
      </c>
      <c r="R350" s="20">
        <v>0</v>
      </c>
      <c r="S350" s="20">
        <v>0</v>
      </c>
      <c r="T350" s="20">
        <v>197891554</v>
      </c>
      <c r="U350" s="20">
        <v>0</v>
      </c>
      <c r="V350" s="20">
        <v>135870153</v>
      </c>
      <c r="W350" s="20">
        <v>62021401</v>
      </c>
      <c r="X350" s="20">
        <v>125603128</v>
      </c>
      <c r="Y350" s="20">
        <v>11574506</v>
      </c>
      <c r="Z350" s="20">
        <v>11574506</v>
      </c>
      <c r="AA350" s="20">
        <v>11574506</v>
      </c>
    </row>
    <row r="351" spans="1:27" ht="45" x14ac:dyDescent="0.25">
      <c r="A351" s="17" t="s">
        <v>108</v>
      </c>
      <c r="B351" s="18" t="s">
        <v>109</v>
      </c>
      <c r="C351" s="19" t="s">
        <v>183</v>
      </c>
      <c r="D351" s="17" t="s">
        <v>48</v>
      </c>
      <c r="E351" s="17" t="s">
        <v>180</v>
      </c>
      <c r="F351" s="17" t="s">
        <v>168</v>
      </c>
      <c r="G351" s="17" t="s">
        <v>170</v>
      </c>
      <c r="H351" s="17" t="s">
        <v>62</v>
      </c>
      <c r="I351" s="17"/>
      <c r="J351" s="17"/>
      <c r="K351" s="17"/>
      <c r="L351" s="17"/>
      <c r="M351" s="17" t="s">
        <v>27</v>
      </c>
      <c r="N351" s="17" t="s">
        <v>156</v>
      </c>
      <c r="O351" s="17" t="s">
        <v>28</v>
      </c>
      <c r="P351" s="18" t="s">
        <v>63</v>
      </c>
      <c r="Q351" s="20">
        <v>2588437094</v>
      </c>
      <c r="R351" s="20">
        <v>575298440</v>
      </c>
      <c r="S351" s="20">
        <v>0</v>
      </c>
      <c r="T351" s="20">
        <v>3163735534</v>
      </c>
      <c r="U351" s="20">
        <v>0</v>
      </c>
      <c r="V351" s="20">
        <v>2592342804</v>
      </c>
      <c r="W351" s="20">
        <v>571392730</v>
      </c>
      <c r="X351" s="20">
        <v>2381415984</v>
      </c>
      <c r="Y351" s="20">
        <v>348982952.37</v>
      </c>
      <c r="Z351" s="20">
        <v>348982952.37</v>
      </c>
      <c r="AA351" s="20">
        <v>348982952.37</v>
      </c>
    </row>
    <row r="352" spans="1:27" ht="22.5" x14ac:dyDescent="0.25">
      <c r="A352" s="17" t="s">
        <v>110</v>
      </c>
      <c r="B352" s="18" t="s">
        <v>111</v>
      </c>
      <c r="C352" s="19" t="s">
        <v>34</v>
      </c>
      <c r="D352" s="17" t="s">
        <v>26</v>
      </c>
      <c r="E352" s="17" t="s">
        <v>157</v>
      </c>
      <c r="F352" s="17"/>
      <c r="G352" s="17"/>
      <c r="H352" s="17"/>
      <c r="I352" s="17"/>
      <c r="J352" s="17"/>
      <c r="K352" s="17"/>
      <c r="L352" s="17"/>
      <c r="M352" s="17" t="s">
        <v>27</v>
      </c>
      <c r="N352" s="17" t="s">
        <v>156</v>
      </c>
      <c r="O352" s="17" t="s">
        <v>28</v>
      </c>
      <c r="P352" s="18" t="s">
        <v>35</v>
      </c>
      <c r="Q352" s="20">
        <v>1581218800</v>
      </c>
      <c r="R352" s="20">
        <v>4236075</v>
      </c>
      <c r="S352" s="20">
        <v>0</v>
      </c>
      <c r="T352" s="20">
        <v>1585454875</v>
      </c>
      <c r="U352" s="20">
        <v>0</v>
      </c>
      <c r="V352" s="20">
        <v>1294782675</v>
      </c>
      <c r="W352" s="20">
        <v>290672200</v>
      </c>
      <c r="X352" s="20">
        <v>8361776</v>
      </c>
      <c r="Y352" s="20">
        <v>6172716</v>
      </c>
      <c r="Z352" s="20">
        <v>6172716</v>
      </c>
      <c r="AA352" s="20">
        <v>6172716</v>
      </c>
    </row>
    <row r="353" spans="1:27" ht="22.5" x14ac:dyDescent="0.25">
      <c r="A353" s="17" t="s">
        <v>110</v>
      </c>
      <c r="B353" s="18" t="s">
        <v>111</v>
      </c>
      <c r="C353" s="19" t="s">
        <v>44</v>
      </c>
      <c r="D353" s="17" t="s">
        <v>26</v>
      </c>
      <c r="E353" s="17" t="s">
        <v>166</v>
      </c>
      <c r="F353" s="17" t="s">
        <v>155</v>
      </c>
      <c r="G353" s="17"/>
      <c r="H353" s="17"/>
      <c r="I353" s="17"/>
      <c r="J353" s="17"/>
      <c r="K353" s="17"/>
      <c r="L353" s="17"/>
      <c r="M353" s="17" t="s">
        <v>27</v>
      </c>
      <c r="N353" s="17" t="s">
        <v>156</v>
      </c>
      <c r="O353" s="17" t="s">
        <v>28</v>
      </c>
      <c r="P353" s="18" t="s">
        <v>45</v>
      </c>
      <c r="Q353" s="20">
        <v>315440371</v>
      </c>
      <c r="R353" s="20">
        <v>0</v>
      </c>
      <c r="S353" s="20">
        <v>0</v>
      </c>
      <c r="T353" s="20">
        <v>315440371</v>
      </c>
      <c r="U353" s="20">
        <v>0</v>
      </c>
      <c r="V353" s="20">
        <v>315440371</v>
      </c>
      <c r="W353" s="20">
        <v>0</v>
      </c>
      <c r="X353" s="20">
        <v>259604013</v>
      </c>
      <c r="Y353" s="20">
        <v>259380668.11000001</v>
      </c>
      <c r="Z353" s="20">
        <v>259380668.11000001</v>
      </c>
      <c r="AA353" s="20">
        <v>259380668.11000001</v>
      </c>
    </row>
    <row r="354" spans="1:27" ht="56.25" x14ac:dyDescent="0.25">
      <c r="A354" s="17" t="s">
        <v>110</v>
      </c>
      <c r="B354" s="18" t="s">
        <v>111</v>
      </c>
      <c r="C354" s="19" t="s">
        <v>49</v>
      </c>
      <c r="D354" s="17" t="s">
        <v>48</v>
      </c>
      <c r="E354" s="17" t="s">
        <v>167</v>
      </c>
      <c r="F354" s="17" t="s">
        <v>168</v>
      </c>
      <c r="G354" s="17" t="s">
        <v>170</v>
      </c>
      <c r="H354" s="17" t="s">
        <v>171</v>
      </c>
      <c r="I354" s="17"/>
      <c r="J354" s="17"/>
      <c r="K354" s="17"/>
      <c r="L354" s="17"/>
      <c r="M354" s="17" t="s">
        <v>27</v>
      </c>
      <c r="N354" s="17" t="s">
        <v>156</v>
      </c>
      <c r="O354" s="17" t="s">
        <v>28</v>
      </c>
      <c r="P354" s="18" t="s">
        <v>50</v>
      </c>
      <c r="Q354" s="20">
        <v>489743750</v>
      </c>
      <c r="R354" s="20">
        <v>0</v>
      </c>
      <c r="S354" s="20">
        <v>0</v>
      </c>
      <c r="T354" s="20">
        <v>489743750</v>
      </c>
      <c r="U354" s="20">
        <v>0</v>
      </c>
      <c r="V354" s="20">
        <v>197532750</v>
      </c>
      <c r="W354" s="20">
        <v>292211000</v>
      </c>
      <c r="X354" s="20">
        <v>190392543</v>
      </c>
      <c r="Y354" s="20">
        <v>14504501</v>
      </c>
      <c r="Z354" s="20">
        <v>14504501</v>
      </c>
      <c r="AA354" s="20">
        <v>14504501</v>
      </c>
    </row>
    <row r="355" spans="1:27" ht="56.25" x14ac:dyDescent="0.25">
      <c r="A355" s="17" t="s">
        <v>110</v>
      </c>
      <c r="B355" s="18" t="s">
        <v>111</v>
      </c>
      <c r="C355" s="19" t="s">
        <v>51</v>
      </c>
      <c r="D355" s="17" t="s">
        <v>48</v>
      </c>
      <c r="E355" s="17" t="s">
        <v>167</v>
      </c>
      <c r="F355" s="17" t="s">
        <v>168</v>
      </c>
      <c r="G355" s="17" t="s">
        <v>172</v>
      </c>
      <c r="H355" s="17" t="s">
        <v>52</v>
      </c>
      <c r="I355" s="17"/>
      <c r="J355" s="17"/>
      <c r="K355" s="17"/>
      <c r="L355" s="17"/>
      <c r="M355" s="17" t="s">
        <v>27</v>
      </c>
      <c r="N355" s="17" t="s">
        <v>156</v>
      </c>
      <c r="O355" s="17" t="s">
        <v>28</v>
      </c>
      <c r="P355" s="18" t="s">
        <v>53</v>
      </c>
      <c r="Q355" s="20">
        <v>2051652106</v>
      </c>
      <c r="R355" s="20">
        <v>0</v>
      </c>
      <c r="S355" s="20">
        <v>0</v>
      </c>
      <c r="T355" s="20">
        <v>2051652106</v>
      </c>
      <c r="U355" s="20">
        <v>0</v>
      </c>
      <c r="V355" s="20">
        <v>276808480</v>
      </c>
      <c r="W355" s="20">
        <v>1774843626</v>
      </c>
      <c r="X355" s="20">
        <v>192659440</v>
      </c>
      <c r="Y355" s="20">
        <v>0</v>
      </c>
      <c r="Z355" s="20">
        <v>0</v>
      </c>
      <c r="AA355" s="20">
        <v>0</v>
      </c>
    </row>
    <row r="356" spans="1:27" ht="90" x14ac:dyDescent="0.25">
      <c r="A356" s="17" t="s">
        <v>110</v>
      </c>
      <c r="B356" s="18" t="s">
        <v>111</v>
      </c>
      <c r="C356" s="19" t="s">
        <v>55</v>
      </c>
      <c r="D356" s="17" t="s">
        <v>48</v>
      </c>
      <c r="E356" s="17" t="s">
        <v>167</v>
      </c>
      <c r="F356" s="17" t="s">
        <v>168</v>
      </c>
      <c r="G356" s="17" t="s">
        <v>173</v>
      </c>
      <c r="H356" s="17" t="s">
        <v>174</v>
      </c>
      <c r="I356" s="17"/>
      <c r="J356" s="17"/>
      <c r="K356" s="17"/>
      <c r="L356" s="17"/>
      <c r="M356" s="17" t="s">
        <v>54</v>
      </c>
      <c r="N356" s="17" t="s">
        <v>163</v>
      </c>
      <c r="O356" s="17" t="s">
        <v>28</v>
      </c>
      <c r="P356" s="18" t="s">
        <v>56</v>
      </c>
      <c r="Q356" s="20">
        <v>305492347671</v>
      </c>
      <c r="R356" s="20">
        <v>614453696</v>
      </c>
      <c r="S356" s="20">
        <v>544380720</v>
      </c>
      <c r="T356" s="20">
        <v>305562420647</v>
      </c>
      <c r="U356" s="20">
        <v>0</v>
      </c>
      <c r="V356" s="20">
        <v>296900946158</v>
      </c>
      <c r="W356" s="20">
        <v>8661474489</v>
      </c>
      <c r="X356" s="20">
        <v>271941405641</v>
      </c>
      <c r="Y356" s="20">
        <v>7427567850</v>
      </c>
      <c r="Z356" s="20">
        <v>7374776540</v>
      </c>
      <c r="AA356" s="20">
        <v>7374776540</v>
      </c>
    </row>
    <row r="357" spans="1:27" ht="90" x14ac:dyDescent="0.25">
      <c r="A357" s="17" t="s">
        <v>110</v>
      </c>
      <c r="B357" s="18" t="s">
        <v>111</v>
      </c>
      <c r="C357" s="19" t="s">
        <v>55</v>
      </c>
      <c r="D357" s="17" t="s">
        <v>48</v>
      </c>
      <c r="E357" s="17" t="s">
        <v>167</v>
      </c>
      <c r="F357" s="17" t="s">
        <v>168</v>
      </c>
      <c r="G357" s="17" t="s">
        <v>173</v>
      </c>
      <c r="H357" s="17" t="s">
        <v>174</v>
      </c>
      <c r="I357" s="17"/>
      <c r="J357" s="17"/>
      <c r="K357" s="17"/>
      <c r="L357" s="17"/>
      <c r="M357" s="17" t="s">
        <v>27</v>
      </c>
      <c r="N357" s="17" t="s">
        <v>175</v>
      </c>
      <c r="O357" s="17" t="s">
        <v>28</v>
      </c>
      <c r="P357" s="18" t="s">
        <v>56</v>
      </c>
      <c r="Q357" s="20">
        <v>3282887117</v>
      </c>
      <c r="R357" s="20">
        <v>0</v>
      </c>
      <c r="S357" s="20">
        <v>0</v>
      </c>
      <c r="T357" s="20">
        <v>3282887117</v>
      </c>
      <c r="U357" s="20">
        <v>0</v>
      </c>
      <c r="V357" s="20">
        <v>2061390584</v>
      </c>
      <c r="W357" s="20">
        <v>1221496533</v>
      </c>
      <c r="X357" s="20">
        <v>1584741342</v>
      </c>
      <c r="Y357" s="20">
        <v>83979684</v>
      </c>
      <c r="Z357" s="20">
        <v>83979684</v>
      </c>
      <c r="AA357" s="20">
        <v>83979684</v>
      </c>
    </row>
    <row r="358" spans="1:27" ht="90" x14ac:dyDescent="0.25">
      <c r="A358" s="17" t="s">
        <v>110</v>
      </c>
      <c r="B358" s="18" t="s">
        <v>111</v>
      </c>
      <c r="C358" s="19" t="s">
        <v>55</v>
      </c>
      <c r="D358" s="17" t="s">
        <v>48</v>
      </c>
      <c r="E358" s="17" t="s">
        <v>167</v>
      </c>
      <c r="F358" s="17" t="s">
        <v>168</v>
      </c>
      <c r="G358" s="17" t="s">
        <v>173</v>
      </c>
      <c r="H358" s="17" t="s">
        <v>174</v>
      </c>
      <c r="I358" s="17"/>
      <c r="J358" s="17"/>
      <c r="K358" s="17"/>
      <c r="L358" s="17"/>
      <c r="M358" s="17" t="s">
        <v>27</v>
      </c>
      <c r="N358" s="17" t="s">
        <v>156</v>
      </c>
      <c r="O358" s="17" t="s">
        <v>28</v>
      </c>
      <c r="P358" s="18" t="s">
        <v>56</v>
      </c>
      <c r="Q358" s="20">
        <v>2376686806</v>
      </c>
      <c r="R358" s="20">
        <v>0</v>
      </c>
      <c r="S358" s="20">
        <v>0</v>
      </c>
      <c r="T358" s="20">
        <v>2376686806</v>
      </c>
      <c r="U358" s="20">
        <v>0</v>
      </c>
      <c r="V358" s="20">
        <v>1857779613</v>
      </c>
      <c r="W358" s="20">
        <v>518907193</v>
      </c>
      <c r="X358" s="20">
        <v>1095148783</v>
      </c>
      <c r="Y358" s="20">
        <v>17919117</v>
      </c>
      <c r="Z358" s="20">
        <v>17919117</v>
      </c>
      <c r="AA358" s="20">
        <v>17919117</v>
      </c>
    </row>
    <row r="359" spans="1:27" ht="56.25" x14ac:dyDescent="0.25">
      <c r="A359" s="17" t="s">
        <v>110</v>
      </c>
      <c r="B359" s="18" t="s">
        <v>111</v>
      </c>
      <c r="C359" s="19" t="s">
        <v>57</v>
      </c>
      <c r="D359" s="17" t="s">
        <v>48</v>
      </c>
      <c r="E359" s="17" t="s">
        <v>167</v>
      </c>
      <c r="F359" s="17" t="s">
        <v>168</v>
      </c>
      <c r="G359" s="17" t="s">
        <v>173</v>
      </c>
      <c r="H359" s="17" t="s">
        <v>177</v>
      </c>
      <c r="I359" s="17"/>
      <c r="J359" s="17"/>
      <c r="K359" s="17"/>
      <c r="L359" s="17"/>
      <c r="M359" s="17" t="s">
        <v>54</v>
      </c>
      <c r="N359" s="17" t="s">
        <v>163</v>
      </c>
      <c r="O359" s="17" t="s">
        <v>28</v>
      </c>
      <c r="P359" s="18" t="s">
        <v>58</v>
      </c>
      <c r="Q359" s="20">
        <v>13371551387</v>
      </c>
      <c r="R359" s="20">
        <v>0</v>
      </c>
      <c r="S359" s="20">
        <v>0</v>
      </c>
      <c r="T359" s="20">
        <v>13371551387</v>
      </c>
      <c r="U359" s="20">
        <v>0</v>
      </c>
      <c r="V359" s="20">
        <v>1279329210</v>
      </c>
      <c r="W359" s="20">
        <v>12092222177</v>
      </c>
      <c r="X359" s="20">
        <v>168381982</v>
      </c>
      <c r="Y359" s="20">
        <v>77655970</v>
      </c>
      <c r="Z359" s="20">
        <v>77655970</v>
      </c>
      <c r="AA359" s="20">
        <v>77655970</v>
      </c>
    </row>
    <row r="360" spans="1:27" ht="56.25" x14ac:dyDescent="0.25">
      <c r="A360" s="17" t="s">
        <v>110</v>
      </c>
      <c r="B360" s="18" t="s">
        <v>111</v>
      </c>
      <c r="C360" s="19" t="s">
        <v>57</v>
      </c>
      <c r="D360" s="17" t="s">
        <v>48</v>
      </c>
      <c r="E360" s="17" t="s">
        <v>167</v>
      </c>
      <c r="F360" s="17" t="s">
        <v>168</v>
      </c>
      <c r="G360" s="17" t="s">
        <v>173</v>
      </c>
      <c r="H360" s="17" t="s">
        <v>177</v>
      </c>
      <c r="I360" s="17"/>
      <c r="J360" s="17"/>
      <c r="K360" s="17"/>
      <c r="L360" s="17"/>
      <c r="M360" s="17" t="s">
        <v>27</v>
      </c>
      <c r="N360" s="17" t="s">
        <v>156</v>
      </c>
      <c r="O360" s="17" t="s">
        <v>28</v>
      </c>
      <c r="P360" s="18" t="s">
        <v>58</v>
      </c>
      <c r="Q360" s="20">
        <v>60426811545</v>
      </c>
      <c r="R360" s="20">
        <v>381653775</v>
      </c>
      <c r="S360" s="20">
        <v>137312439</v>
      </c>
      <c r="T360" s="20">
        <v>60671152881</v>
      </c>
      <c r="U360" s="20">
        <v>0</v>
      </c>
      <c r="V360" s="20">
        <v>57350180700</v>
      </c>
      <c r="W360" s="20">
        <v>3320972181</v>
      </c>
      <c r="X360" s="20">
        <v>51406679759</v>
      </c>
      <c r="Y360" s="20">
        <v>280159569</v>
      </c>
      <c r="Z360" s="20">
        <v>280159569</v>
      </c>
      <c r="AA360" s="20">
        <v>280159569</v>
      </c>
    </row>
    <row r="361" spans="1:27" ht="45" x14ac:dyDescent="0.25">
      <c r="A361" s="17" t="s">
        <v>110</v>
      </c>
      <c r="B361" s="18" t="s">
        <v>111</v>
      </c>
      <c r="C361" s="19" t="s">
        <v>59</v>
      </c>
      <c r="D361" s="17" t="s">
        <v>48</v>
      </c>
      <c r="E361" s="17" t="s">
        <v>167</v>
      </c>
      <c r="F361" s="17" t="s">
        <v>168</v>
      </c>
      <c r="G361" s="17" t="s">
        <v>163</v>
      </c>
      <c r="H361" s="17" t="s">
        <v>178</v>
      </c>
      <c r="I361" s="17"/>
      <c r="J361" s="17"/>
      <c r="K361" s="17"/>
      <c r="L361" s="17"/>
      <c r="M361" s="17" t="s">
        <v>54</v>
      </c>
      <c r="N361" s="17" t="s">
        <v>179</v>
      </c>
      <c r="O361" s="17" t="s">
        <v>28</v>
      </c>
      <c r="P361" s="18" t="s">
        <v>60</v>
      </c>
      <c r="Q361" s="20">
        <v>18826512338</v>
      </c>
      <c r="R361" s="20">
        <v>0</v>
      </c>
      <c r="S361" s="20">
        <v>0</v>
      </c>
      <c r="T361" s="20">
        <v>18826512338</v>
      </c>
      <c r="U361" s="20">
        <v>0</v>
      </c>
      <c r="V361" s="20">
        <v>180096286</v>
      </c>
      <c r="W361" s="20">
        <v>18646416052</v>
      </c>
      <c r="X361" s="20">
        <v>180096286</v>
      </c>
      <c r="Y361" s="20">
        <v>0</v>
      </c>
      <c r="Z361" s="20">
        <v>0</v>
      </c>
      <c r="AA361" s="20">
        <v>0</v>
      </c>
    </row>
    <row r="362" spans="1:27" ht="45" x14ac:dyDescent="0.25">
      <c r="A362" s="17" t="s">
        <v>110</v>
      </c>
      <c r="B362" s="18" t="s">
        <v>111</v>
      </c>
      <c r="C362" s="19" t="s">
        <v>59</v>
      </c>
      <c r="D362" s="17" t="s">
        <v>48</v>
      </c>
      <c r="E362" s="17" t="s">
        <v>167</v>
      </c>
      <c r="F362" s="17" t="s">
        <v>168</v>
      </c>
      <c r="G362" s="17" t="s">
        <v>163</v>
      </c>
      <c r="H362" s="17" t="s">
        <v>178</v>
      </c>
      <c r="I362" s="17"/>
      <c r="J362" s="17"/>
      <c r="K362" s="17"/>
      <c r="L362" s="17"/>
      <c r="M362" s="17" t="s">
        <v>27</v>
      </c>
      <c r="N362" s="17" t="s">
        <v>176</v>
      </c>
      <c r="O362" s="17" t="s">
        <v>28</v>
      </c>
      <c r="P362" s="18" t="s">
        <v>60</v>
      </c>
      <c r="Q362" s="20">
        <v>96735461630</v>
      </c>
      <c r="R362" s="20">
        <v>2843794935</v>
      </c>
      <c r="S362" s="20">
        <v>0</v>
      </c>
      <c r="T362" s="20">
        <v>99579256565</v>
      </c>
      <c r="U362" s="20">
        <v>0</v>
      </c>
      <c r="V362" s="20">
        <v>62680008571</v>
      </c>
      <c r="W362" s="20">
        <v>36899247994</v>
      </c>
      <c r="X362" s="20">
        <v>57957434204</v>
      </c>
      <c r="Y362" s="20">
        <v>15900612585</v>
      </c>
      <c r="Z362" s="20">
        <v>15900612585</v>
      </c>
      <c r="AA362" s="20">
        <v>15900612585</v>
      </c>
    </row>
    <row r="363" spans="1:27" ht="45" x14ac:dyDescent="0.25">
      <c r="A363" s="17" t="s">
        <v>110</v>
      </c>
      <c r="B363" s="18" t="s">
        <v>111</v>
      </c>
      <c r="C363" s="19" t="s">
        <v>59</v>
      </c>
      <c r="D363" s="17" t="s">
        <v>48</v>
      </c>
      <c r="E363" s="17" t="s">
        <v>167</v>
      </c>
      <c r="F363" s="17" t="s">
        <v>168</v>
      </c>
      <c r="G363" s="17" t="s">
        <v>163</v>
      </c>
      <c r="H363" s="17" t="s">
        <v>178</v>
      </c>
      <c r="I363" s="17"/>
      <c r="J363" s="17"/>
      <c r="K363" s="17"/>
      <c r="L363" s="17"/>
      <c r="M363" s="17" t="s">
        <v>27</v>
      </c>
      <c r="N363" s="17" t="s">
        <v>156</v>
      </c>
      <c r="O363" s="17" t="s">
        <v>28</v>
      </c>
      <c r="P363" s="18" t="s">
        <v>60</v>
      </c>
      <c r="Q363" s="20">
        <v>15892360090</v>
      </c>
      <c r="R363" s="20">
        <v>175032671</v>
      </c>
      <c r="S363" s="20">
        <v>0</v>
      </c>
      <c r="T363" s="20">
        <v>16067392761</v>
      </c>
      <c r="U363" s="20">
        <v>0</v>
      </c>
      <c r="V363" s="20">
        <v>14447208282</v>
      </c>
      <c r="W363" s="20">
        <v>1620184479</v>
      </c>
      <c r="X363" s="20">
        <v>12668543737</v>
      </c>
      <c r="Y363" s="20">
        <v>3329451976</v>
      </c>
      <c r="Z363" s="20">
        <v>3329451976</v>
      </c>
      <c r="AA363" s="20">
        <v>3329451976</v>
      </c>
    </row>
    <row r="364" spans="1:27" ht="56.25" x14ac:dyDescent="0.25">
      <c r="A364" s="17" t="s">
        <v>110</v>
      </c>
      <c r="B364" s="18" t="s">
        <v>111</v>
      </c>
      <c r="C364" s="19" t="s">
        <v>61</v>
      </c>
      <c r="D364" s="17" t="s">
        <v>48</v>
      </c>
      <c r="E364" s="17" t="s">
        <v>180</v>
      </c>
      <c r="F364" s="17" t="s">
        <v>168</v>
      </c>
      <c r="G364" s="17" t="s">
        <v>169</v>
      </c>
      <c r="H364" s="17" t="s">
        <v>177</v>
      </c>
      <c r="I364" s="17"/>
      <c r="J364" s="17"/>
      <c r="K364" s="17"/>
      <c r="L364" s="17"/>
      <c r="M364" s="17" t="s">
        <v>27</v>
      </c>
      <c r="N364" s="17" t="s">
        <v>156</v>
      </c>
      <c r="O364" s="17" t="s">
        <v>28</v>
      </c>
      <c r="P364" s="18" t="s">
        <v>58</v>
      </c>
      <c r="Q364" s="20">
        <v>205532853</v>
      </c>
      <c r="R364" s="20">
        <v>0</v>
      </c>
      <c r="S364" s="20">
        <v>0</v>
      </c>
      <c r="T364" s="20">
        <v>205532853</v>
      </c>
      <c r="U364" s="20">
        <v>0</v>
      </c>
      <c r="V364" s="20">
        <v>146575710</v>
      </c>
      <c r="W364" s="20">
        <v>58957143</v>
      </c>
      <c r="X364" s="20">
        <v>134759280</v>
      </c>
      <c r="Y364" s="20">
        <v>16844910</v>
      </c>
      <c r="Z364" s="20">
        <v>16844910</v>
      </c>
      <c r="AA364" s="20">
        <v>16844910</v>
      </c>
    </row>
    <row r="365" spans="1:27" ht="45" x14ac:dyDescent="0.25">
      <c r="A365" s="17" t="s">
        <v>110</v>
      </c>
      <c r="B365" s="18" t="s">
        <v>111</v>
      </c>
      <c r="C365" s="19" t="s">
        <v>183</v>
      </c>
      <c r="D365" s="17" t="s">
        <v>48</v>
      </c>
      <c r="E365" s="17" t="s">
        <v>180</v>
      </c>
      <c r="F365" s="17" t="s">
        <v>168</v>
      </c>
      <c r="G365" s="17" t="s">
        <v>170</v>
      </c>
      <c r="H365" s="17" t="s">
        <v>62</v>
      </c>
      <c r="I365" s="17"/>
      <c r="J365" s="17"/>
      <c r="K365" s="17"/>
      <c r="L365" s="17"/>
      <c r="M365" s="17" t="s">
        <v>27</v>
      </c>
      <c r="N365" s="17" t="s">
        <v>156</v>
      </c>
      <c r="O365" s="17" t="s">
        <v>28</v>
      </c>
      <c r="P365" s="18" t="s">
        <v>63</v>
      </c>
      <c r="Q365" s="20">
        <v>4456709539</v>
      </c>
      <c r="R365" s="20">
        <v>1096007304</v>
      </c>
      <c r="S365" s="20">
        <v>0</v>
      </c>
      <c r="T365" s="20">
        <v>5552716843</v>
      </c>
      <c r="U365" s="20">
        <v>0</v>
      </c>
      <c r="V365" s="20">
        <v>4707430744</v>
      </c>
      <c r="W365" s="20">
        <v>845286099</v>
      </c>
      <c r="X365" s="20">
        <v>3434795085</v>
      </c>
      <c r="Y365" s="20">
        <v>579111014.09000003</v>
      </c>
      <c r="Z365" s="20">
        <v>579111014.09000003</v>
      </c>
      <c r="AA365" s="20">
        <v>579111014.09000003</v>
      </c>
    </row>
    <row r="366" spans="1:27" ht="22.5" x14ac:dyDescent="0.25">
      <c r="A366" s="17" t="s">
        <v>112</v>
      </c>
      <c r="B366" s="18" t="s">
        <v>113</v>
      </c>
      <c r="C366" s="19" t="s">
        <v>34</v>
      </c>
      <c r="D366" s="17" t="s">
        <v>26</v>
      </c>
      <c r="E366" s="17" t="s">
        <v>157</v>
      </c>
      <c r="F366" s="17"/>
      <c r="G366" s="17"/>
      <c r="H366" s="17"/>
      <c r="I366" s="17"/>
      <c r="J366" s="17"/>
      <c r="K366" s="17"/>
      <c r="L366" s="17"/>
      <c r="M366" s="17" t="s">
        <v>27</v>
      </c>
      <c r="N366" s="17" t="s">
        <v>156</v>
      </c>
      <c r="O366" s="17" t="s">
        <v>28</v>
      </c>
      <c r="P366" s="18" t="s">
        <v>35</v>
      </c>
      <c r="Q366" s="20">
        <v>21874812</v>
      </c>
      <c r="R366" s="20">
        <v>8959462</v>
      </c>
      <c r="S366" s="20">
        <v>0</v>
      </c>
      <c r="T366" s="20">
        <v>30834274</v>
      </c>
      <c r="U366" s="20">
        <v>0</v>
      </c>
      <c r="V366" s="20">
        <v>30832774</v>
      </c>
      <c r="W366" s="20">
        <v>1500</v>
      </c>
      <c r="X366" s="20">
        <v>711661</v>
      </c>
      <c r="Y366" s="20">
        <v>0</v>
      </c>
      <c r="Z366" s="20">
        <v>0</v>
      </c>
      <c r="AA366" s="20">
        <v>0</v>
      </c>
    </row>
    <row r="367" spans="1:27" ht="22.5" x14ac:dyDescent="0.25">
      <c r="A367" s="17" t="s">
        <v>112</v>
      </c>
      <c r="B367" s="18" t="s">
        <v>113</v>
      </c>
      <c r="C367" s="19" t="s">
        <v>44</v>
      </c>
      <c r="D367" s="17" t="s">
        <v>26</v>
      </c>
      <c r="E367" s="17" t="s">
        <v>166</v>
      </c>
      <c r="F367" s="17" t="s">
        <v>155</v>
      </c>
      <c r="G367" s="17"/>
      <c r="H367" s="17"/>
      <c r="I367" s="17"/>
      <c r="J367" s="17"/>
      <c r="K367" s="17"/>
      <c r="L367" s="17"/>
      <c r="M367" s="17" t="s">
        <v>27</v>
      </c>
      <c r="N367" s="17" t="s">
        <v>156</v>
      </c>
      <c r="O367" s="17" t="s">
        <v>28</v>
      </c>
      <c r="P367" s="18" t="s">
        <v>45</v>
      </c>
      <c r="Q367" s="20">
        <v>41973191</v>
      </c>
      <c r="R367" s="20">
        <v>214284</v>
      </c>
      <c r="S367" s="20">
        <v>0</v>
      </c>
      <c r="T367" s="20">
        <v>42187475</v>
      </c>
      <c r="U367" s="20">
        <v>0</v>
      </c>
      <c r="V367" s="20">
        <v>42187475</v>
      </c>
      <c r="W367" s="20">
        <v>0</v>
      </c>
      <c r="X367" s="20">
        <v>42187475</v>
      </c>
      <c r="Y367" s="20">
        <v>15301465</v>
      </c>
      <c r="Z367" s="20">
        <v>15301465</v>
      </c>
      <c r="AA367" s="20">
        <v>15301465</v>
      </c>
    </row>
    <row r="368" spans="1:27" ht="56.25" x14ac:dyDescent="0.25">
      <c r="A368" s="17" t="s">
        <v>112</v>
      </c>
      <c r="B368" s="18" t="s">
        <v>113</v>
      </c>
      <c r="C368" s="19" t="s">
        <v>49</v>
      </c>
      <c r="D368" s="17" t="s">
        <v>48</v>
      </c>
      <c r="E368" s="17" t="s">
        <v>167</v>
      </c>
      <c r="F368" s="17" t="s">
        <v>168</v>
      </c>
      <c r="G368" s="17" t="s">
        <v>170</v>
      </c>
      <c r="H368" s="17" t="s">
        <v>171</v>
      </c>
      <c r="I368" s="17"/>
      <c r="J368" s="17"/>
      <c r="K368" s="17"/>
      <c r="L368" s="17"/>
      <c r="M368" s="17" t="s">
        <v>27</v>
      </c>
      <c r="N368" s="17" t="s">
        <v>156</v>
      </c>
      <c r="O368" s="17" t="s">
        <v>28</v>
      </c>
      <c r="P368" s="18" t="s">
        <v>50</v>
      </c>
      <c r="Q368" s="20">
        <v>163375250</v>
      </c>
      <c r="R368" s="20">
        <v>15000</v>
      </c>
      <c r="S368" s="20">
        <v>0</v>
      </c>
      <c r="T368" s="20">
        <v>163390250</v>
      </c>
      <c r="U368" s="20">
        <v>0</v>
      </c>
      <c r="V368" s="20">
        <v>124776000</v>
      </c>
      <c r="W368" s="20">
        <v>38614250</v>
      </c>
      <c r="X368" s="20">
        <v>122776000</v>
      </c>
      <c r="Y368" s="20">
        <v>5587750</v>
      </c>
      <c r="Z368" s="20">
        <v>5587750</v>
      </c>
      <c r="AA368" s="20">
        <v>5587750</v>
      </c>
    </row>
    <row r="369" spans="1:27" ht="56.25" x14ac:dyDescent="0.25">
      <c r="A369" s="17" t="s">
        <v>112</v>
      </c>
      <c r="B369" s="18" t="s">
        <v>113</v>
      </c>
      <c r="C369" s="19" t="s">
        <v>51</v>
      </c>
      <c r="D369" s="17" t="s">
        <v>48</v>
      </c>
      <c r="E369" s="17" t="s">
        <v>167</v>
      </c>
      <c r="F369" s="17" t="s">
        <v>168</v>
      </c>
      <c r="G369" s="17" t="s">
        <v>172</v>
      </c>
      <c r="H369" s="17" t="s">
        <v>52</v>
      </c>
      <c r="I369" s="17"/>
      <c r="J369" s="17"/>
      <c r="K369" s="17"/>
      <c r="L369" s="17"/>
      <c r="M369" s="17" t="s">
        <v>27</v>
      </c>
      <c r="N369" s="17" t="s">
        <v>156</v>
      </c>
      <c r="O369" s="17" t="s">
        <v>28</v>
      </c>
      <c r="P369" s="18" t="s">
        <v>53</v>
      </c>
      <c r="Q369" s="20">
        <v>1589736591</v>
      </c>
      <c r="R369" s="20">
        <v>0</v>
      </c>
      <c r="S369" s="20">
        <v>0</v>
      </c>
      <c r="T369" s="20">
        <v>1589736591</v>
      </c>
      <c r="U369" s="20">
        <v>0</v>
      </c>
      <c r="V369" s="20">
        <v>72128000</v>
      </c>
      <c r="W369" s="20">
        <v>1517608591</v>
      </c>
      <c r="X369" s="20">
        <v>72128000</v>
      </c>
      <c r="Y369" s="20">
        <v>0</v>
      </c>
      <c r="Z369" s="20">
        <v>0</v>
      </c>
      <c r="AA369" s="20">
        <v>0</v>
      </c>
    </row>
    <row r="370" spans="1:27" ht="90" x14ac:dyDescent="0.25">
      <c r="A370" s="17" t="s">
        <v>112</v>
      </c>
      <c r="B370" s="18" t="s">
        <v>113</v>
      </c>
      <c r="C370" s="19" t="s">
        <v>55</v>
      </c>
      <c r="D370" s="17" t="s">
        <v>48</v>
      </c>
      <c r="E370" s="17" t="s">
        <v>167</v>
      </c>
      <c r="F370" s="17" t="s">
        <v>168</v>
      </c>
      <c r="G370" s="17" t="s">
        <v>173</v>
      </c>
      <c r="H370" s="17" t="s">
        <v>174</v>
      </c>
      <c r="I370" s="17"/>
      <c r="J370" s="17"/>
      <c r="K370" s="17"/>
      <c r="L370" s="17"/>
      <c r="M370" s="17" t="s">
        <v>54</v>
      </c>
      <c r="N370" s="17" t="s">
        <v>163</v>
      </c>
      <c r="O370" s="17" t="s">
        <v>28</v>
      </c>
      <c r="P370" s="18" t="s">
        <v>56</v>
      </c>
      <c r="Q370" s="20">
        <v>54230497121</v>
      </c>
      <c r="R370" s="20">
        <v>0</v>
      </c>
      <c r="S370" s="20">
        <v>0</v>
      </c>
      <c r="T370" s="20">
        <v>54230497121</v>
      </c>
      <c r="U370" s="20">
        <v>0</v>
      </c>
      <c r="V370" s="20">
        <v>52599496475</v>
      </c>
      <c r="W370" s="20">
        <v>1631000646</v>
      </c>
      <c r="X370" s="20">
        <v>35338711065</v>
      </c>
      <c r="Y370" s="20">
        <v>2084890184</v>
      </c>
      <c r="Z370" s="20">
        <v>2084890184</v>
      </c>
      <c r="AA370" s="20">
        <v>2084890184</v>
      </c>
    </row>
    <row r="371" spans="1:27" ht="90" x14ac:dyDescent="0.25">
      <c r="A371" s="17" t="s">
        <v>112</v>
      </c>
      <c r="B371" s="18" t="s">
        <v>113</v>
      </c>
      <c r="C371" s="19" t="s">
        <v>55</v>
      </c>
      <c r="D371" s="17" t="s">
        <v>48</v>
      </c>
      <c r="E371" s="17" t="s">
        <v>167</v>
      </c>
      <c r="F371" s="17" t="s">
        <v>168</v>
      </c>
      <c r="G371" s="17" t="s">
        <v>173</v>
      </c>
      <c r="H371" s="17" t="s">
        <v>174</v>
      </c>
      <c r="I371" s="17"/>
      <c r="J371" s="17"/>
      <c r="K371" s="17"/>
      <c r="L371" s="17"/>
      <c r="M371" s="17" t="s">
        <v>27</v>
      </c>
      <c r="N371" s="17" t="s">
        <v>175</v>
      </c>
      <c r="O371" s="17" t="s">
        <v>28</v>
      </c>
      <c r="P371" s="18" t="s">
        <v>56</v>
      </c>
      <c r="Q371" s="20">
        <v>677388819</v>
      </c>
      <c r="R371" s="20">
        <v>0</v>
      </c>
      <c r="S371" s="20">
        <v>0</v>
      </c>
      <c r="T371" s="20">
        <v>677388819</v>
      </c>
      <c r="U371" s="20">
        <v>0</v>
      </c>
      <c r="V371" s="20">
        <v>350280744</v>
      </c>
      <c r="W371" s="20">
        <v>327108075</v>
      </c>
      <c r="X371" s="20">
        <v>350280744</v>
      </c>
      <c r="Y371" s="20">
        <v>21892546</v>
      </c>
      <c r="Z371" s="20">
        <v>21892546</v>
      </c>
      <c r="AA371" s="20">
        <v>21892546</v>
      </c>
    </row>
    <row r="372" spans="1:27" ht="90" x14ac:dyDescent="0.25">
      <c r="A372" s="17" t="s">
        <v>112</v>
      </c>
      <c r="B372" s="18" t="s">
        <v>113</v>
      </c>
      <c r="C372" s="19" t="s">
        <v>55</v>
      </c>
      <c r="D372" s="17" t="s">
        <v>48</v>
      </c>
      <c r="E372" s="17" t="s">
        <v>167</v>
      </c>
      <c r="F372" s="17" t="s">
        <v>168</v>
      </c>
      <c r="G372" s="17" t="s">
        <v>173</v>
      </c>
      <c r="H372" s="17" t="s">
        <v>174</v>
      </c>
      <c r="I372" s="17"/>
      <c r="J372" s="17"/>
      <c r="K372" s="17"/>
      <c r="L372" s="17"/>
      <c r="M372" s="17" t="s">
        <v>27</v>
      </c>
      <c r="N372" s="17" t="s">
        <v>156</v>
      </c>
      <c r="O372" s="17" t="s">
        <v>28</v>
      </c>
      <c r="P372" s="18" t="s">
        <v>56</v>
      </c>
      <c r="Q372" s="20">
        <v>643887062</v>
      </c>
      <c r="R372" s="20">
        <v>0</v>
      </c>
      <c r="S372" s="20">
        <v>0</v>
      </c>
      <c r="T372" s="20">
        <v>643887062</v>
      </c>
      <c r="U372" s="20">
        <v>0</v>
      </c>
      <c r="V372" s="20">
        <v>513713230</v>
      </c>
      <c r="W372" s="20">
        <v>130173832</v>
      </c>
      <c r="X372" s="20">
        <v>332188104</v>
      </c>
      <c r="Y372" s="20">
        <v>28177715</v>
      </c>
      <c r="Z372" s="20">
        <v>28177715</v>
      </c>
      <c r="AA372" s="20">
        <v>28177715</v>
      </c>
    </row>
    <row r="373" spans="1:27" ht="56.25" x14ac:dyDescent="0.25">
      <c r="A373" s="17" t="s">
        <v>112</v>
      </c>
      <c r="B373" s="18" t="s">
        <v>113</v>
      </c>
      <c r="C373" s="19" t="s">
        <v>57</v>
      </c>
      <c r="D373" s="17" t="s">
        <v>48</v>
      </c>
      <c r="E373" s="17" t="s">
        <v>167</v>
      </c>
      <c r="F373" s="17" t="s">
        <v>168</v>
      </c>
      <c r="G373" s="17" t="s">
        <v>173</v>
      </c>
      <c r="H373" s="17" t="s">
        <v>177</v>
      </c>
      <c r="I373" s="17"/>
      <c r="J373" s="17"/>
      <c r="K373" s="17"/>
      <c r="L373" s="17"/>
      <c r="M373" s="17" t="s">
        <v>54</v>
      </c>
      <c r="N373" s="17" t="s">
        <v>163</v>
      </c>
      <c r="O373" s="17" t="s">
        <v>28</v>
      </c>
      <c r="P373" s="18" t="s">
        <v>58</v>
      </c>
      <c r="Q373" s="20">
        <v>1451135651</v>
      </c>
      <c r="R373" s="20">
        <v>22011</v>
      </c>
      <c r="S373" s="20">
        <v>0</v>
      </c>
      <c r="T373" s="20">
        <v>1451157662</v>
      </c>
      <c r="U373" s="20">
        <v>0</v>
      </c>
      <c r="V373" s="20">
        <v>567000924</v>
      </c>
      <c r="W373" s="20">
        <v>884156738</v>
      </c>
      <c r="X373" s="20">
        <v>337458467</v>
      </c>
      <c r="Y373" s="20">
        <v>25848202</v>
      </c>
      <c r="Z373" s="20">
        <v>25848202</v>
      </c>
      <c r="AA373" s="20">
        <v>25848202</v>
      </c>
    </row>
    <row r="374" spans="1:27" ht="56.25" x14ac:dyDescent="0.25">
      <c r="A374" s="17" t="s">
        <v>112</v>
      </c>
      <c r="B374" s="18" t="s">
        <v>113</v>
      </c>
      <c r="C374" s="19" t="s">
        <v>57</v>
      </c>
      <c r="D374" s="17" t="s">
        <v>48</v>
      </c>
      <c r="E374" s="17" t="s">
        <v>167</v>
      </c>
      <c r="F374" s="17" t="s">
        <v>168</v>
      </c>
      <c r="G374" s="17" t="s">
        <v>173</v>
      </c>
      <c r="H374" s="17" t="s">
        <v>177</v>
      </c>
      <c r="I374" s="17"/>
      <c r="J374" s="17"/>
      <c r="K374" s="17"/>
      <c r="L374" s="17"/>
      <c r="M374" s="17" t="s">
        <v>27</v>
      </c>
      <c r="N374" s="17" t="s">
        <v>156</v>
      </c>
      <c r="O374" s="17" t="s">
        <v>28</v>
      </c>
      <c r="P374" s="18" t="s">
        <v>58</v>
      </c>
      <c r="Q374" s="20">
        <v>6061079308</v>
      </c>
      <c r="R374" s="20">
        <v>370043186</v>
      </c>
      <c r="S374" s="20">
        <v>487576856</v>
      </c>
      <c r="T374" s="20">
        <v>5943545638</v>
      </c>
      <c r="U374" s="20">
        <v>0</v>
      </c>
      <c r="V374" s="20">
        <v>3223860384</v>
      </c>
      <c r="W374" s="20">
        <v>2719685254</v>
      </c>
      <c r="X374" s="20">
        <v>3208935384</v>
      </c>
      <c r="Y374" s="20">
        <v>425623670</v>
      </c>
      <c r="Z374" s="20">
        <v>425623670</v>
      </c>
      <c r="AA374" s="20">
        <v>425623670</v>
      </c>
    </row>
    <row r="375" spans="1:27" ht="45" x14ac:dyDescent="0.25">
      <c r="A375" s="17" t="s">
        <v>112</v>
      </c>
      <c r="B375" s="18" t="s">
        <v>113</v>
      </c>
      <c r="C375" s="19" t="s">
        <v>59</v>
      </c>
      <c r="D375" s="17" t="s">
        <v>48</v>
      </c>
      <c r="E375" s="17" t="s">
        <v>167</v>
      </c>
      <c r="F375" s="17" t="s">
        <v>168</v>
      </c>
      <c r="G375" s="17" t="s">
        <v>163</v>
      </c>
      <c r="H375" s="17" t="s">
        <v>178</v>
      </c>
      <c r="I375" s="17"/>
      <c r="J375" s="17"/>
      <c r="K375" s="17"/>
      <c r="L375" s="17"/>
      <c r="M375" s="17" t="s">
        <v>27</v>
      </c>
      <c r="N375" s="17" t="s">
        <v>176</v>
      </c>
      <c r="O375" s="17" t="s">
        <v>28</v>
      </c>
      <c r="P375" s="18" t="s">
        <v>60</v>
      </c>
      <c r="Q375" s="20">
        <v>1872344301</v>
      </c>
      <c r="R375" s="20">
        <v>33712766</v>
      </c>
      <c r="S375" s="20">
        <v>0</v>
      </c>
      <c r="T375" s="20">
        <v>1906057067</v>
      </c>
      <c r="U375" s="20">
        <v>0</v>
      </c>
      <c r="V375" s="20">
        <v>1011839103</v>
      </c>
      <c r="W375" s="20">
        <v>894217964</v>
      </c>
      <c r="X375" s="20">
        <v>988089007</v>
      </c>
      <c r="Y375" s="20">
        <v>95415084</v>
      </c>
      <c r="Z375" s="20">
        <v>95415084</v>
      </c>
      <c r="AA375" s="20">
        <v>95415084</v>
      </c>
    </row>
    <row r="376" spans="1:27" ht="45" x14ac:dyDescent="0.25">
      <c r="A376" s="17" t="s">
        <v>112</v>
      </c>
      <c r="B376" s="18" t="s">
        <v>113</v>
      </c>
      <c r="C376" s="19" t="s">
        <v>59</v>
      </c>
      <c r="D376" s="17" t="s">
        <v>48</v>
      </c>
      <c r="E376" s="17" t="s">
        <v>167</v>
      </c>
      <c r="F376" s="17" t="s">
        <v>168</v>
      </c>
      <c r="G376" s="17" t="s">
        <v>163</v>
      </c>
      <c r="H376" s="17" t="s">
        <v>178</v>
      </c>
      <c r="I376" s="17"/>
      <c r="J376" s="17"/>
      <c r="K376" s="17"/>
      <c r="L376" s="17"/>
      <c r="M376" s="17" t="s">
        <v>27</v>
      </c>
      <c r="N376" s="17" t="s">
        <v>156</v>
      </c>
      <c r="O376" s="17" t="s">
        <v>28</v>
      </c>
      <c r="P376" s="18" t="s">
        <v>60</v>
      </c>
      <c r="Q376" s="20">
        <v>5223438999</v>
      </c>
      <c r="R376" s="20">
        <v>14521879</v>
      </c>
      <c r="S376" s="20">
        <v>0</v>
      </c>
      <c r="T376" s="20">
        <v>5237960878</v>
      </c>
      <c r="U376" s="20">
        <v>0</v>
      </c>
      <c r="V376" s="20">
        <v>4056400095</v>
      </c>
      <c r="W376" s="20">
        <v>1181560783</v>
      </c>
      <c r="X376" s="20">
        <v>3947338070</v>
      </c>
      <c r="Y376" s="20">
        <v>1230222925</v>
      </c>
      <c r="Z376" s="20">
        <v>1230222925</v>
      </c>
      <c r="AA376" s="20">
        <v>1230222925</v>
      </c>
    </row>
    <row r="377" spans="1:27" ht="56.25" x14ac:dyDescent="0.25">
      <c r="A377" s="17" t="s">
        <v>112</v>
      </c>
      <c r="B377" s="18" t="s">
        <v>113</v>
      </c>
      <c r="C377" s="19" t="s">
        <v>61</v>
      </c>
      <c r="D377" s="17" t="s">
        <v>48</v>
      </c>
      <c r="E377" s="17" t="s">
        <v>180</v>
      </c>
      <c r="F377" s="17" t="s">
        <v>168</v>
      </c>
      <c r="G377" s="17" t="s">
        <v>169</v>
      </c>
      <c r="H377" s="17" t="s">
        <v>177</v>
      </c>
      <c r="I377" s="17"/>
      <c r="J377" s="17"/>
      <c r="K377" s="17"/>
      <c r="L377" s="17"/>
      <c r="M377" s="17" t="s">
        <v>27</v>
      </c>
      <c r="N377" s="17" t="s">
        <v>156</v>
      </c>
      <c r="O377" s="17" t="s">
        <v>28</v>
      </c>
      <c r="P377" s="18" t="s">
        <v>58</v>
      </c>
      <c r="Q377" s="20">
        <v>65974113</v>
      </c>
      <c r="R377" s="20">
        <v>0</v>
      </c>
      <c r="S377" s="20">
        <v>0</v>
      </c>
      <c r="T377" s="20">
        <v>65974113</v>
      </c>
      <c r="U377" s="20">
        <v>0</v>
      </c>
      <c r="V377" s="20">
        <v>43145312</v>
      </c>
      <c r="W377" s="20">
        <v>22828801</v>
      </c>
      <c r="X377" s="20">
        <v>43145312</v>
      </c>
      <c r="Y377" s="20">
        <v>1348291</v>
      </c>
      <c r="Z377" s="20">
        <v>1348291</v>
      </c>
      <c r="AA377" s="20">
        <v>1348291</v>
      </c>
    </row>
    <row r="378" spans="1:27" ht="45" x14ac:dyDescent="0.25">
      <c r="A378" s="17" t="s">
        <v>112</v>
      </c>
      <c r="B378" s="18" t="s">
        <v>113</v>
      </c>
      <c r="C378" s="19" t="s">
        <v>183</v>
      </c>
      <c r="D378" s="17" t="s">
        <v>48</v>
      </c>
      <c r="E378" s="17" t="s">
        <v>180</v>
      </c>
      <c r="F378" s="17" t="s">
        <v>168</v>
      </c>
      <c r="G378" s="17" t="s">
        <v>170</v>
      </c>
      <c r="H378" s="17" t="s">
        <v>62</v>
      </c>
      <c r="I378" s="17"/>
      <c r="J378" s="17"/>
      <c r="K378" s="17"/>
      <c r="L378" s="17"/>
      <c r="M378" s="17" t="s">
        <v>27</v>
      </c>
      <c r="N378" s="17" t="s">
        <v>156</v>
      </c>
      <c r="O378" s="17" t="s">
        <v>28</v>
      </c>
      <c r="P378" s="18" t="s">
        <v>63</v>
      </c>
      <c r="Q378" s="20">
        <v>1056781939</v>
      </c>
      <c r="R378" s="20">
        <v>191888354</v>
      </c>
      <c r="S378" s="20">
        <v>0</v>
      </c>
      <c r="T378" s="20">
        <v>1248670293</v>
      </c>
      <c r="U378" s="20">
        <v>0</v>
      </c>
      <c r="V378" s="20">
        <v>851791210</v>
      </c>
      <c r="W378" s="20">
        <v>396879083</v>
      </c>
      <c r="X378" s="20">
        <v>650976426</v>
      </c>
      <c r="Y378" s="20">
        <v>76652658.579999998</v>
      </c>
      <c r="Z378" s="20">
        <v>76652658.579999998</v>
      </c>
      <c r="AA378" s="20">
        <v>76652658.579999998</v>
      </c>
    </row>
    <row r="379" spans="1:27" ht="22.5" x14ac:dyDescent="0.25">
      <c r="A379" s="17" t="s">
        <v>114</v>
      </c>
      <c r="B379" s="18" t="s">
        <v>115</v>
      </c>
      <c r="C379" s="19" t="s">
        <v>34</v>
      </c>
      <c r="D379" s="17" t="s">
        <v>26</v>
      </c>
      <c r="E379" s="17" t="s">
        <v>157</v>
      </c>
      <c r="F379" s="17"/>
      <c r="G379" s="17"/>
      <c r="H379" s="17"/>
      <c r="I379" s="17"/>
      <c r="J379" s="17"/>
      <c r="K379" s="17"/>
      <c r="L379" s="17"/>
      <c r="M379" s="17" t="s">
        <v>27</v>
      </c>
      <c r="N379" s="17" t="s">
        <v>156</v>
      </c>
      <c r="O379" s="17" t="s">
        <v>28</v>
      </c>
      <c r="P379" s="18" t="s">
        <v>35</v>
      </c>
      <c r="Q379" s="20">
        <v>220779290</v>
      </c>
      <c r="R379" s="20">
        <v>1492960</v>
      </c>
      <c r="S379" s="20">
        <v>0</v>
      </c>
      <c r="T379" s="20">
        <v>222272250</v>
      </c>
      <c r="U379" s="20">
        <v>0</v>
      </c>
      <c r="V379" s="20">
        <v>211576491</v>
      </c>
      <c r="W379" s="20">
        <v>10695759</v>
      </c>
      <c r="X379" s="20">
        <v>165509972</v>
      </c>
      <c r="Y379" s="20">
        <v>2544334</v>
      </c>
      <c r="Z379" s="20">
        <v>2544334</v>
      </c>
      <c r="AA379" s="20">
        <v>2544334</v>
      </c>
    </row>
    <row r="380" spans="1:27" ht="22.5" x14ac:dyDescent="0.25">
      <c r="A380" s="17" t="s">
        <v>114</v>
      </c>
      <c r="B380" s="18" t="s">
        <v>115</v>
      </c>
      <c r="C380" s="19" t="s">
        <v>44</v>
      </c>
      <c r="D380" s="17" t="s">
        <v>26</v>
      </c>
      <c r="E380" s="17" t="s">
        <v>166</v>
      </c>
      <c r="F380" s="17" t="s">
        <v>155</v>
      </c>
      <c r="G380" s="17"/>
      <c r="H380" s="17"/>
      <c r="I380" s="17"/>
      <c r="J380" s="17"/>
      <c r="K380" s="17"/>
      <c r="L380" s="17"/>
      <c r="M380" s="17" t="s">
        <v>27</v>
      </c>
      <c r="N380" s="17" t="s">
        <v>156</v>
      </c>
      <c r="O380" s="17" t="s">
        <v>28</v>
      </c>
      <c r="P380" s="18" t="s">
        <v>45</v>
      </c>
      <c r="Q380" s="20">
        <v>34359229</v>
      </c>
      <c r="R380" s="20">
        <v>0</v>
      </c>
      <c r="S380" s="20">
        <v>0</v>
      </c>
      <c r="T380" s="20">
        <v>34359229</v>
      </c>
      <c r="U380" s="20">
        <v>0</v>
      </c>
      <c r="V380" s="20">
        <v>34359229</v>
      </c>
      <c r="W380" s="20">
        <v>0</v>
      </c>
      <c r="X380" s="20">
        <v>5253949</v>
      </c>
      <c r="Y380" s="20">
        <v>5253949</v>
      </c>
      <c r="Z380" s="20">
        <v>5253949</v>
      </c>
      <c r="AA380" s="20">
        <v>5253949</v>
      </c>
    </row>
    <row r="381" spans="1:27" ht="56.25" x14ac:dyDescent="0.25">
      <c r="A381" s="17" t="s">
        <v>114</v>
      </c>
      <c r="B381" s="18" t="s">
        <v>115</v>
      </c>
      <c r="C381" s="19" t="s">
        <v>49</v>
      </c>
      <c r="D381" s="17" t="s">
        <v>48</v>
      </c>
      <c r="E381" s="17" t="s">
        <v>167</v>
      </c>
      <c r="F381" s="17" t="s">
        <v>168</v>
      </c>
      <c r="G381" s="17" t="s">
        <v>170</v>
      </c>
      <c r="H381" s="17" t="s">
        <v>171</v>
      </c>
      <c r="I381" s="17"/>
      <c r="J381" s="17"/>
      <c r="K381" s="17"/>
      <c r="L381" s="17"/>
      <c r="M381" s="17" t="s">
        <v>27</v>
      </c>
      <c r="N381" s="17" t="s">
        <v>156</v>
      </c>
      <c r="O381" s="17" t="s">
        <v>28</v>
      </c>
      <c r="P381" s="18" t="s">
        <v>50</v>
      </c>
      <c r="Q381" s="20">
        <v>212570750</v>
      </c>
      <c r="R381" s="20">
        <v>6000</v>
      </c>
      <c r="S381" s="20">
        <v>0</v>
      </c>
      <c r="T381" s="20">
        <v>212576750</v>
      </c>
      <c r="U381" s="20">
        <v>0</v>
      </c>
      <c r="V381" s="20">
        <v>105431000</v>
      </c>
      <c r="W381" s="20">
        <v>107145750</v>
      </c>
      <c r="X381" s="20">
        <v>101042534</v>
      </c>
      <c r="Y381" s="20">
        <v>6772250</v>
      </c>
      <c r="Z381" s="20">
        <v>6772250</v>
      </c>
      <c r="AA381" s="20">
        <v>6772250</v>
      </c>
    </row>
    <row r="382" spans="1:27" ht="56.25" x14ac:dyDescent="0.25">
      <c r="A382" s="17" t="s">
        <v>114</v>
      </c>
      <c r="B382" s="18" t="s">
        <v>115</v>
      </c>
      <c r="C382" s="19" t="s">
        <v>51</v>
      </c>
      <c r="D382" s="17" t="s">
        <v>48</v>
      </c>
      <c r="E382" s="17" t="s">
        <v>167</v>
      </c>
      <c r="F382" s="17" t="s">
        <v>168</v>
      </c>
      <c r="G382" s="17" t="s">
        <v>172</v>
      </c>
      <c r="H382" s="17" t="s">
        <v>52</v>
      </c>
      <c r="I382" s="17"/>
      <c r="J382" s="17"/>
      <c r="K382" s="17"/>
      <c r="L382" s="17"/>
      <c r="M382" s="17" t="s">
        <v>27</v>
      </c>
      <c r="N382" s="17" t="s">
        <v>156</v>
      </c>
      <c r="O382" s="17" t="s">
        <v>28</v>
      </c>
      <c r="P382" s="18" t="s">
        <v>53</v>
      </c>
      <c r="Q382" s="20">
        <v>1062095513</v>
      </c>
      <c r="R382" s="20">
        <v>0</v>
      </c>
      <c r="S382" s="20">
        <v>0</v>
      </c>
      <c r="T382" s="20">
        <v>1062095513</v>
      </c>
      <c r="U382" s="20">
        <v>0</v>
      </c>
      <c r="V382" s="20">
        <v>0</v>
      </c>
      <c r="W382" s="20">
        <v>1062095513</v>
      </c>
      <c r="X382" s="20">
        <v>0</v>
      </c>
      <c r="Y382" s="20">
        <v>0</v>
      </c>
      <c r="Z382" s="20">
        <v>0</v>
      </c>
      <c r="AA382" s="20">
        <v>0</v>
      </c>
    </row>
    <row r="383" spans="1:27" ht="90" x14ac:dyDescent="0.25">
      <c r="A383" s="17" t="s">
        <v>114</v>
      </c>
      <c r="B383" s="18" t="s">
        <v>115</v>
      </c>
      <c r="C383" s="19" t="s">
        <v>55</v>
      </c>
      <c r="D383" s="17" t="s">
        <v>48</v>
      </c>
      <c r="E383" s="17" t="s">
        <v>167</v>
      </c>
      <c r="F383" s="17" t="s">
        <v>168</v>
      </c>
      <c r="G383" s="17" t="s">
        <v>173</v>
      </c>
      <c r="H383" s="17" t="s">
        <v>174</v>
      </c>
      <c r="I383" s="17"/>
      <c r="J383" s="17"/>
      <c r="K383" s="17"/>
      <c r="L383" s="17"/>
      <c r="M383" s="17" t="s">
        <v>54</v>
      </c>
      <c r="N383" s="17" t="s">
        <v>163</v>
      </c>
      <c r="O383" s="17" t="s">
        <v>28</v>
      </c>
      <c r="P383" s="18" t="s">
        <v>56</v>
      </c>
      <c r="Q383" s="20">
        <v>45556741412</v>
      </c>
      <c r="R383" s="20">
        <v>20000000</v>
      </c>
      <c r="S383" s="20">
        <v>0</v>
      </c>
      <c r="T383" s="20">
        <v>45576741412</v>
      </c>
      <c r="U383" s="20">
        <v>0</v>
      </c>
      <c r="V383" s="20">
        <v>29130141346</v>
      </c>
      <c r="W383" s="20">
        <v>16446600066</v>
      </c>
      <c r="X383" s="20">
        <v>11110315839</v>
      </c>
      <c r="Y383" s="20">
        <v>0</v>
      </c>
      <c r="Z383" s="20">
        <v>0</v>
      </c>
      <c r="AA383" s="20">
        <v>0</v>
      </c>
    </row>
    <row r="384" spans="1:27" ht="90" x14ac:dyDescent="0.25">
      <c r="A384" s="17" t="s">
        <v>114</v>
      </c>
      <c r="B384" s="18" t="s">
        <v>115</v>
      </c>
      <c r="C384" s="19" t="s">
        <v>55</v>
      </c>
      <c r="D384" s="17" t="s">
        <v>48</v>
      </c>
      <c r="E384" s="17" t="s">
        <v>167</v>
      </c>
      <c r="F384" s="17" t="s">
        <v>168</v>
      </c>
      <c r="G384" s="17" t="s">
        <v>173</v>
      </c>
      <c r="H384" s="17" t="s">
        <v>174</v>
      </c>
      <c r="I384" s="17"/>
      <c r="J384" s="17"/>
      <c r="K384" s="17"/>
      <c r="L384" s="17"/>
      <c r="M384" s="17" t="s">
        <v>27</v>
      </c>
      <c r="N384" s="17" t="s">
        <v>175</v>
      </c>
      <c r="O384" s="17" t="s">
        <v>28</v>
      </c>
      <c r="P384" s="18" t="s">
        <v>56</v>
      </c>
      <c r="Q384" s="20">
        <v>721173910</v>
      </c>
      <c r="R384" s="20">
        <v>0</v>
      </c>
      <c r="S384" s="20">
        <v>0</v>
      </c>
      <c r="T384" s="20">
        <v>721173910</v>
      </c>
      <c r="U384" s="20">
        <v>0</v>
      </c>
      <c r="V384" s="20">
        <v>699029840</v>
      </c>
      <c r="W384" s="20">
        <v>22144070</v>
      </c>
      <c r="X384" s="20">
        <v>699029840</v>
      </c>
      <c r="Y384" s="20">
        <v>51746104</v>
      </c>
      <c r="Z384" s="20">
        <v>51746104</v>
      </c>
      <c r="AA384" s="20">
        <v>51746104</v>
      </c>
    </row>
    <row r="385" spans="1:27" ht="90" x14ac:dyDescent="0.25">
      <c r="A385" s="17" t="s">
        <v>114</v>
      </c>
      <c r="B385" s="18" t="s">
        <v>115</v>
      </c>
      <c r="C385" s="19" t="s">
        <v>55</v>
      </c>
      <c r="D385" s="17" t="s">
        <v>48</v>
      </c>
      <c r="E385" s="17" t="s">
        <v>167</v>
      </c>
      <c r="F385" s="17" t="s">
        <v>168</v>
      </c>
      <c r="G385" s="17" t="s">
        <v>173</v>
      </c>
      <c r="H385" s="17" t="s">
        <v>174</v>
      </c>
      <c r="I385" s="17"/>
      <c r="J385" s="17"/>
      <c r="K385" s="17"/>
      <c r="L385" s="17"/>
      <c r="M385" s="17" t="s">
        <v>27</v>
      </c>
      <c r="N385" s="17" t="s">
        <v>156</v>
      </c>
      <c r="O385" s="17" t="s">
        <v>28</v>
      </c>
      <c r="P385" s="18" t="s">
        <v>56</v>
      </c>
      <c r="Q385" s="20">
        <v>489120072</v>
      </c>
      <c r="R385" s="20">
        <v>0</v>
      </c>
      <c r="S385" s="20">
        <v>0</v>
      </c>
      <c r="T385" s="20">
        <v>489120072</v>
      </c>
      <c r="U385" s="20">
        <v>0</v>
      </c>
      <c r="V385" s="20">
        <v>292340342</v>
      </c>
      <c r="W385" s="20">
        <v>196779730</v>
      </c>
      <c r="X385" s="20">
        <v>110522160</v>
      </c>
      <c r="Y385" s="20">
        <v>8839682</v>
      </c>
      <c r="Z385" s="20">
        <v>8839682</v>
      </c>
      <c r="AA385" s="20">
        <v>8839682</v>
      </c>
    </row>
    <row r="386" spans="1:27" ht="56.25" x14ac:dyDescent="0.25">
      <c r="A386" s="17" t="s">
        <v>114</v>
      </c>
      <c r="B386" s="18" t="s">
        <v>115</v>
      </c>
      <c r="C386" s="19" t="s">
        <v>57</v>
      </c>
      <c r="D386" s="17" t="s">
        <v>48</v>
      </c>
      <c r="E386" s="17" t="s">
        <v>167</v>
      </c>
      <c r="F386" s="17" t="s">
        <v>168</v>
      </c>
      <c r="G386" s="17" t="s">
        <v>173</v>
      </c>
      <c r="H386" s="17" t="s">
        <v>177</v>
      </c>
      <c r="I386" s="17"/>
      <c r="J386" s="17"/>
      <c r="K386" s="17"/>
      <c r="L386" s="17"/>
      <c r="M386" s="17" t="s">
        <v>54</v>
      </c>
      <c r="N386" s="17" t="s">
        <v>163</v>
      </c>
      <c r="O386" s="17" t="s">
        <v>28</v>
      </c>
      <c r="P386" s="18" t="s">
        <v>58</v>
      </c>
      <c r="Q386" s="20">
        <v>426084287</v>
      </c>
      <c r="R386" s="20">
        <v>22011</v>
      </c>
      <c r="S386" s="20">
        <v>10500</v>
      </c>
      <c r="T386" s="20">
        <v>426095798</v>
      </c>
      <c r="U386" s="20">
        <v>0</v>
      </c>
      <c r="V386" s="20">
        <v>373901938</v>
      </c>
      <c r="W386" s="20">
        <v>52193860</v>
      </c>
      <c r="X386" s="20">
        <v>119312311</v>
      </c>
      <c r="Y386" s="20">
        <v>8465400</v>
      </c>
      <c r="Z386" s="20">
        <v>8465400</v>
      </c>
      <c r="AA386" s="20">
        <v>8465400</v>
      </c>
    </row>
    <row r="387" spans="1:27" ht="56.25" x14ac:dyDescent="0.25">
      <c r="A387" s="17" t="s">
        <v>114</v>
      </c>
      <c r="B387" s="18" t="s">
        <v>115</v>
      </c>
      <c r="C387" s="19" t="s">
        <v>57</v>
      </c>
      <c r="D387" s="17" t="s">
        <v>48</v>
      </c>
      <c r="E387" s="17" t="s">
        <v>167</v>
      </c>
      <c r="F387" s="17" t="s">
        <v>168</v>
      </c>
      <c r="G387" s="17" t="s">
        <v>173</v>
      </c>
      <c r="H387" s="17" t="s">
        <v>177</v>
      </c>
      <c r="I387" s="17"/>
      <c r="J387" s="17"/>
      <c r="K387" s="17"/>
      <c r="L387" s="17"/>
      <c r="M387" s="17" t="s">
        <v>27</v>
      </c>
      <c r="N387" s="17" t="s">
        <v>156</v>
      </c>
      <c r="O387" s="17" t="s">
        <v>28</v>
      </c>
      <c r="P387" s="18" t="s">
        <v>58</v>
      </c>
      <c r="Q387" s="20">
        <v>3523872731</v>
      </c>
      <c r="R387" s="20">
        <v>0</v>
      </c>
      <c r="S387" s="20">
        <v>101860792</v>
      </c>
      <c r="T387" s="20">
        <v>3422011939</v>
      </c>
      <c r="U387" s="20">
        <v>0</v>
      </c>
      <c r="V387" s="20">
        <v>1743506108</v>
      </c>
      <c r="W387" s="20">
        <v>1678505831</v>
      </c>
      <c r="X387" s="20">
        <v>1731566108</v>
      </c>
      <c r="Y387" s="20">
        <v>211475517</v>
      </c>
      <c r="Z387" s="20">
        <v>211475517</v>
      </c>
      <c r="AA387" s="20">
        <v>211475517</v>
      </c>
    </row>
    <row r="388" spans="1:27" ht="45" x14ac:dyDescent="0.25">
      <c r="A388" s="17" t="s">
        <v>114</v>
      </c>
      <c r="B388" s="18" t="s">
        <v>115</v>
      </c>
      <c r="C388" s="19" t="s">
        <v>59</v>
      </c>
      <c r="D388" s="17" t="s">
        <v>48</v>
      </c>
      <c r="E388" s="17" t="s">
        <v>167</v>
      </c>
      <c r="F388" s="17" t="s">
        <v>168</v>
      </c>
      <c r="G388" s="17" t="s">
        <v>163</v>
      </c>
      <c r="H388" s="17" t="s">
        <v>178</v>
      </c>
      <c r="I388" s="17"/>
      <c r="J388" s="17"/>
      <c r="K388" s="17"/>
      <c r="L388" s="17"/>
      <c r="M388" s="17" t="s">
        <v>54</v>
      </c>
      <c r="N388" s="17" t="s">
        <v>179</v>
      </c>
      <c r="O388" s="17" t="s">
        <v>28</v>
      </c>
      <c r="P388" s="18" t="s">
        <v>60</v>
      </c>
      <c r="Q388" s="20">
        <v>1364624405</v>
      </c>
      <c r="R388" s="20">
        <v>0</v>
      </c>
      <c r="S388" s="20">
        <v>0</v>
      </c>
      <c r="T388" s="20">
        <v>1364624405</v>
      </c>
      <c r="U388" s="20">
        <v>0</v>
      </c>
      <c r="V388" s="20">
        <v>0</v>
      </c>
      <c r="W388" s="20">
        <v>1364624405</v>
      </c>
      <c r="X388" s="20">
        <v>0</v>
      </c>
      <c r="Y388" s="20">
        <v>0</v>
      </c>
      <c r="Z388" s="20">
        <v>0</v>
      </c>
      <c r="AA388" s="20">
        <v>0</v>
      </c>
    </row>
    <row r="389" spans="1:27" ht="45" x14ac:dyDescent="0.25">
      <c r="A389" s="17" t="s">
        <v>114</v>
      </c>
      <c r="B389" s="18" t="s">
        <v>115</v>
      </c>
      <c r="C389" s="19" t="s">
        <v>59</v>
      </c>
      <c r="D389" s="17" t="s">
        <v>48</v>
      </c>
      <c r="E389" s="17" t="s">
        <v>167</v>
      </c>
      <c r="F389" s="17" t="s">
        <v>168</v>
      </c>
      <c r="G389" s="17" t="s">
        <v>163</v>
      </c>
      <c r="H389" s="17" t="s">
        <v>178</v>
      </c>
      <c r="I389" s="17"/>
      <c r="J389" s="17"/>
      <c r="K389" s="17"/>
      <c r="L389" s="17"/>
      <c r="M389" s="17" t="s">
        <v>27</v>
      </c>
      <c r="N389" s="17" t="s">
        <v>176</v>
      </c>
      <c r="O389" s="17" t="s">
        <v>28</v>
      </c>
      <c r="P389" s="18" t="s">
        <v>60</v>
      </c>
      <c r="Q389" s="20">
        <v>2533003602</v>
      </c>
      <c r="R389" s="20">
        <v>17403286</v>
      </c>
      <c r="S389" s="20">
        <v>0</v>
      </c>
      <c r="T389" s="20">
        <v>2550406888</v>
      </c>
      <c r="U389" s="20">
        <v>0</v>
      </c>
      <c r="V389" s="20">
        <v>1957079515</v>
      </c>
      <c r="W389" s="20">
        <v>593327373</v>
      </c>
      <c r="X389" s="20">
        <v>1676600330</v>
      </c>
      <c r="Y389" s="20">
        <v>125180175</v>
      </c>
      <c r="Z389" s="20">
        <v>125180175</v>
      </c>
      <c r="AA389" s="20">
        <v>125180175</v>
      </c>
    </row>
    <row r="390" spans="1:27" ht="45" x14ac:dyDescent="0.25">
      <c r="A390" s="17" t="s">
        <v>114</v>
      </c>
      <c r="B390" s="18" t="s">
        <v>115</v>
      </c>
      <c r="C390" s="19" t="s">
        <v>59</v>
      </c>
      <c r="D390" s="17" t="s">
        <v>48</v>
      </c>
      <c r="E390" s="17" t="s">
        <v>167</v>
      </c>
      <c r="F390" s="17" t="s">
        <v>168</v>
      </c>
      <c r="G390" s="17" t="s">
        <v>163</v>
      </c>
      <c r="H390" s="17" t="s">
        <v>178</v>
      </c>
      <c r="I390" s="17"/>
      <c r="J390" s="17"/>
      <c r="K390" s="17"/>
      <c r="L390" s="17"/>
      <c r="M390" s="17" t="s">
        <v>27</v>
      </c>
      <c r="N390" s="17" t="s">
        <v>156</v>
      </c>
      <c r="O390" s="17" t="s">
        <v>28</v>
      </c>
      <c r="P390" s="18" t="s">
        <v>60</v>
      </c>
      <c r="Q390" s="20">
        <v>6771684959</v>
      </c>
      <c r="R390" s="20">
        <v>51766714</v>
      </c>
      <c r="S390" s="20">
        <v>0</v>
      </c>
      <c r="T390" s="20">
        <v>6823451673</v>
      </c>
      <c r="U390" s="20">
        <v>0</v>
      </c>
      <c r="V390" s="20">
        <v>4470519807</v>
      </c>
      <c r="W390" s="20">
        <v>2352931866</v>
      </c>
      <c r="X390" s="20">
        <v>4203070604</v>
      </c>
      <c r="Y390" s="20">
        <v>824713431</v>
      </c>
      <c r="Z390" s="20">
        <v>824713431</v>
      </c>
      <c r="AA390" s="20">
        <v>824713431</v>
      </c>
    </row>
    <row r="391" spans="1:27" ht="56.25" x14ac:dyDescent="0.25">
      <c r="A391" s="17" t="s">
        <v>114</v>
      </c>
      <c r="B391" s="18" t="s">
        <v>115</v>
      </c>
      <c r="C391" s="19" t="s">
        <v>61</v>
      </c>
      <c r="D391" s="17" t="s">
        <v>48</v>
      </c>
      <c r="E391" s="17" t="s">
        <v>180</v>
      </c>
      <c r="F391" s="17" t="s">
        <v>168</v>
      </c>
      <c r="G391" s="17" t="s">
        <v>169</v>
      </c>
      <c r="H391" s="17" t="s">
        <v>177</v>
      </c>
      <c r="I391" s="17"/>
      <c r="J391" s="17"/>
      <c r="K391" s="17"/>
      <c r="L391" s="17"/>
      <c r="M391" s="17" t="s">
        <v>27</v>
      </c>
      <c r="N391" s="17" t="s">
        <v>156</v>
      </c>
      <c r="O391" s="17" t="s">
        <v>28</v>
      </c>
      <c r="P391" s="18" t="s">
        <v>58</v>
      </c>
      <c r="Q391" s="20">
        <v>131740683</v>
      </c>
      <c r="R391" s="20">
        <v>0</v>
      </c>
      <c r="S391" s="20">
        <v>0</v>
      </c>
      <c r="T391" s="20">
        <v>131740683</v>
      </c>
      <c r="U391" s="20">
        <v>0</v>
      </c>
      <c r="V391" s="20">
        <v>93988525</v>
      </c>
      <c r="W391" s="20">
        <v>37752158</v>
      </c>
      <c r="X391" s="20">
        <v>87305238</v>
      </c>
      <c r="Y391" s="20">
        <v>8089746</v>
      </c>
      <c r="Z391" s="20">
        <v>8089746</v>
      </c>
      <c r="AA391" s="20">
        <v>8089746</v>
      </c>
    </row>
    <row r="392" spans="1:27" ht="45" x14ac:dyDescent="0.25">
      <c r="A392" s="17" t="s">
        <v>114</v>
      </c>
      <c r="B392" s="18" t="s">
        <v>115</v>
      </c>
      <c r="C392" s="19" t="s">
        <v>183</v>
      </c>
      <c r="D392" s="17" t="s">
        <v>48</v>
      </c>
      <c r="E392" s="17" t="s">
        <v>180</v>
      </c>
      <c r="F392" s="17" t="s">
        <v>168</v>
      </c>
      <c r="G392" s="17" t="s">
        <v>170</v>
      </c>
      <c r="H392" s="17" t="s">
        <v>62</v>
      </c>
      <c r="I392" s="17"/>
      <c r="J392" s="17"/>
      <c r="K392" s="17"/>
      <c r="L392" s="17"/>
      <c r="M392" s="17" t="s">
        <v>27</v>
      </c>
      <c r="N392" s="17" t="s">
        <v>156</v>
      </c>
      <c r="O392" s="17" t="s">
        <v>28</v>
      </c>
      <c r="P392" s="18" t="s">
        <v>63</v>
      </c>
      <c r="Q392" s="20">
        <v>1598383273</v>
      </c>
      <c r="R392" s="20">
        <v>213100023</v>
      </c>
      <c r="S392" s="20">
        <v>0</v>
      </c>
      <c r="T392" s="20">
        <v>1811483296</v>
      </c>
      <c r="U392" s="20">
        <v>0</v>
      </c>
      <c r="V392" s="20">
        <v>1574009585</v>
      </c>
      <c r="W392" s="20">
        <v>237473711</v>
      </c>
      <c r="X392" s="20">
        <v>1353651123</v>
      </c>
      <c r="Y392" s="20">
        <v>178298654.34</v>
      </c>
      <c r="Z392" s="20">
        <v>178298654.34</v>
      </c>
      <c r="AA392" s="20">
        <v>178298654.34</v>
      </c>
    </row>
    <row r="393" spans="1:27" ht="22.5" x14ac:dyDescent="0.25">
      <c r="A393" s="17" t="s">
        <v>116</v>
      </c>
      <c r="B393" s="18" t="s">
        <v>117</v>
      </c>
      <c r="C393" s="19" t="s">
        <v>34</v>
      </c>
      <c r="D393" s="17" t="s">
        <v>26</v>
      </c>
      <c r="E393" s="17" t="s">
        <v>157</v>
      </c>
      <c r="F393" s="17"/>
      <c r="G393" s="17"/>
      <c r="H393" s="17"/>
      <c r="I393" s="17"/>
      <c r="J393" s="17"/>
      <c r="K393" s="17"/>
      <c r="L393" s="17"/>
      <c r="M393" s="17" t="s">
        <v>27</v>
      </c>
      <c r="N393" s="17" t="s">
        <v>156</v>
      </c>
      <c r="O393" s="17" t="s">
        <v>28</v>
      </c>
      <c r="P393" s="18" t="s">
        <v>35</v>
      </c>
      <c r="Q393" s="20">
        <v>36286976</v>
      </c>
      <c r="R393" s="20">
        <v>15568000</v>
      </c>
      <c r="S393" s="20">
        <v>0</v>
      </c>
      <c r="T393" s="20">
        <v>51854976</v>
      </c>
      <c r="U393" s="20">
        <v>0</v>
      </c>
      <c r="V393" s="20">
        <v>35638106</v>
      </c>
      <c r="W393" s="20">
        <v>16216870</v>
      </c>
      <c r="X393" s="20">
        <v>0</v>
      </c>
      <c r="Y393" s="20">
        <v>0</v>
      </c>
      <c r="Z393" s="20">
        <v>0</v>
      </c>
      <c r="AA393" s="20">
        <v>0</v>
      </c>
    </row>
    <row r="394" spans="1:27" ht="22.5" x14ac:dyDescent="0.25">
      <c r="A394" s="17" t="s">
        <v>116</v>
      </c>
      <c r="B394" s="18" t="s">
        <v>117</v>
      </c>
      <c r="C394" s="19" t="s">
        <v>44</v>
      </c>
      <c r="D394" s="17" t="s">
        <v>26</v>
      </c>
      <c r="E394" s="17" t="s">
        <v>166</v>
      </c>
      <c r="F394" s="17" t="s">
        <v>155</v>
      </c>
      <c r="G394" s="17"/>
      <c r="H394" s="17"/>
      <c r="I394" s="17"/>
      <c r="J394" s="17"/>
      <c r="K394" s="17"/>
      <c r="L394" s="17"/>
      <c r="M394" s="17" t="s">
        <v>27</v>
      </c>
      <c r="N394" s="17" t="s">
        <v>156</v>
      </c>
      <c r="O394" s="17" t="s">
        <v>28</v>
      </c>
      <c r="P394" s="18" t="s">
        <v>45</v>
      </c>
      <c r="Q394" s="20">
        <v>16381496</v>
      </c>
      <c r="R394" s="20">
        <v>0</v>
      </c>
      <c r="S394" s="20">
        <v>0</v>
      </c>
      <c r="T394" s="20">
        <v>16381496</v>
      </c>
      <c r="U394" s="20">
        <v>0</v>
      </c>
      <c r="V394" s="20">
        <v>16381496</v>
      </c>
      <c r="W394" s="20">
        <v>0</v>
      </c>
      <c r="X394" s="20">
        <v>2650166</v>
      </c>
      <c r="Y394" s="20">
        <v>1315784</v>
      </c>
      <c r="Z394" s="20">
        <v>1315784</v>
      </c>
      <c r="AA394" s="20">
        <v>1315784</v>
      </c>
    </row>
    <row r="395" spans="1:27" ht="56.25" x14ac:dyDescent="0.25">
      <c r="A395" s="17" t="s">
        <v>116</v>
      </c>
      <c r="B395" s="18" t="s">
        <v>117</v>
      </c>
      <c r="C395" s="19" t="s">
        <v>49</v>
      </c>
      <c r="D395" s="17" t="s">
        <v>48</v>
      </c>
      <c r="E395" s="17" t="s">
        <v>167</v>
      </c>
      <c r="F395" s="17" t="s">
        <v>168</v>
      </c>
      <c r="G395" s="17" t="s">
        <v>170</v>
      </c>
      <c r="H395" s="17" t="s">
        <v>171</v>
      </c>
      <c r="I395" s="17"/>
      <c r="J395" s="17"/>
      <c r="K395" s="17"/>
      <c r="L395" s="17"/>
      <c r="M395" s="17" t="s">
        <v>27</v>
      </c>
      <c r="N395" s="17" t="s">
        <v>156</v>
      </c>
      <c r="O395" s="17" t="s">
        <v>28</v>
      </c>
      <c r="P395" s="18" t="s">
        <v>50</v>
      </c>
      <c r="Q395" s="20">
        <v>258766250</v>
      </c>
      <c r="R395" s="20">
        <v>8000</v>
      </c>
      <c r="S395" s="20">
        <v>0</v>
      </c>
      <c r="T395" s="20">
        <v>258774250</v>
      </c>
      <c r="U395" s="20">
        <v>0</v>
      </c>
      <c r="V395" s="20">
        <v>203592000</v>
      </c>
      <c r="W395" s="20">
        <v>55182250</v>
      </c>
      <c r="X395" s="20">
        <v>199383660</v>
      </c>
      <c r="Y395" s="20">
        <v>9424500</v>
      </c>
      <c r="Z395" s="20">
        <v>9424500</v>
      </c>
      <c r="AA395" s="20">
        <v>9424500</v>
      </c>
    </row>
    <row r="396" spans="1:27" ht="56.25" x14ac:dyDescent="0.25">
      <c r="A396" s="17" t="s">
        <v>116</v>
      </c>
      <c r="B396" s="18" t="s">
        <v>117</v>
      </c>
      <c r="C396" s="19" t="s">
        <v>51</v>
      </c>
      <c r="D396" s="17" t="s">
        <v>48</v>
      </c>
      <c r="E396" s="17" t="s">
        <v>167</v>
      </c>
      <c r="F396" s="17" t="s">
        <v>168</v>
      </c>
      <c r="G396" s="17" t="s">
        <v>172</v>
      </c>
      <c r="H396" s="17" t="s">
        <v>52</v>
      </c>
      <c r="I396" s="17"/>
      <c r="J396" s="17"/>
      <c r="K396" s="17"/>
      <c r="L396" s="17"/>
      <c r="M396" s="17" t="s">
        <v>27</v>
      </c>
      <c r="N396" s="17" t="s">
        <v>156</v>
      </c>
      <c r="O396" s="17" t="s">
        <v>28</v>
      </c>
      <c r="P396" s="18" t="s">
        <v>53</v>
      </c>
      <c r="Q396" s="20">
        <v>1604076995</v>
      </c>
      <c r="R396" s="20">
        <v>0</v>
      </c>
      <c r="S396" s="20">
        <v>0</v>
      </c>
      <c r="T396" s="20">
        <v>1604076995</v>
      </c>
      <c r="U396" s="20">
        <v>0</v>
      </c>
      <c r="V396" s="20">
        <v>206537360</v>
      </c>
      <c r="W396" s="20">
        <v>1397539635</v>
      </c>
      <c r="X396" s="20">
        <v>189767360</v>
      </c>
      <c r="Y396" s="20">
        <v>4872000</v>
      </c>
      <c r="Z396" s="20">
        <v>4872000</v>
      </c>
      <c r="AA396" s="20">
        <v>4872000</v>
      </c>
    </row>
    <row r="397" spans="1:27" ht="90" x14ac:dyDescent="0.25">
      <c r="A397" s="17" t="s">
        <v>116</v>
      </c>
      <c r="B397" s="18" t="s">
        <v>117</v>
      </c>
      <c r="C397" s="19" t="s">
        <v>55</v>
      </c>
      <c r="D397" s="17" t="s">
        <v>48</v>
      </c>
      <c r="E397" s="17" t="s">
        <v>167</v>
      </c>
      <c r="F397" s="17" t="s">
        <v>168</v>
      </c>
      <c r="G397" s="17" t="s">
        <v>173</v>
      </c>
      <c r="H397" s="17" t="s">
        <v>174</v>
      </c>
      <c r="I397" s="17"/>
      <c r="J397" s="17"/>
      <c r="K397" s="17"/>
      <c r="L397" s="17"/>
      <c r="M397" s="17" t="s">
        <v>54</v>
      </c>
      <c r="N397" s="17" t="s">
        <v>163</v>
      </c>
      <c r="O397" s="17" t="s">
        <v>28</v>
      </c>
      <c r="P397" s="18" t="s">
        <v>56</v>
      </c>
      <c r="Q397" s="20">
        <v>53714964693</v>
      </c>
      <c r="R397" s="20">
        <v>36811612</v>
      </c>
      <c r="S397" s="20">
        <v>39140130</v>
      </c>
      <c r="T397" s="20">
        <v>53712636175</v>
      </c>
      <c r="U397" s="20">
        <v>0</v>
      </c>
      <c r="V397" s="20">
        <v>37418666362</v>
      </c>
      <c r="W397" s="20">
        <v>16293969813</v>
      </c>
      <c r="X397" s="20">
        <v>33424093257</v>
      </c>
      <c r="Y397" s="20">
        <v>265538686</v>
      </c>
      <c r="Z397" s="20">
        <v>265538686</v>
      </c>
      <c r="AA397" s="20">
        <v>265538686</v>
      </c>
    </row>
    <row r="398" spans="1:27" ht="90" x14ac:dyDescent="0.25">
      <c r="A398" s="17" t="s">
        <v>116</v>
      </c>
      <c r="B398" s="18" t="s">
        <v>117</v>
      </c>
      <c r="C398" s="19" t="s">
        <v>55</v>
      </c>
      <c r="D398" s="17" t="s">
        <v>48</v>
      </c>
      <c r="E398" s="17" t="s">
        <v>167</v>
      </c>
      <c r="F398" s="17" t="s">
        <v>168</v>
      </c>
      <c r="G398" s="17" t="s">
        <v>173</v>
      </c>
      <c r="H398" s="17" t="s">
        <v>174</v>
      </c>
      <c r="I398" s="17"/>
      <c r="J398" s="17"/>
      <c r="K398" s="17"/>
      <c r="L398" s="17"/>
      <c r="M398" s="17" t="s">
        <v>27</v>
      </c>
      <c r="N398" s="17" t="s">
        <v>175</v>
      </c>
      <c r="O398" s="17" t="s">
        <v>28</v>
      </c>
      <c r="P398" s="18" t="s">
        <v>56</v>
      </c>
      <c r="Q398" s="20">
        <v>727544620</v>
      </c>
      <c r="R398" s="20">
        <v>0</v>
      </c>
      <c r="S398" s="20">
        <v>0</v>
      </c>
      <c r="T398" s="20">
        <v>727544620</v>
      </c>
      <c r="U398" s="20">
        <v>0</v>
      </c>
      <c r="V398" s="20">
        <v>529123360</v>
      </c>
      <c r="W398" s="20">
        <v>198421260</v>
      </c>
      <c r="X398" s="20">
        <v>529123360</v>
      </c>
      <c r="Y398" s="20">
        <v>59173757</v>
      </c>
      <c r="Z398" s="20">
        <v>59173757</v>
      </c>
      <c r="AA398" s="20">
        <v>59173757</v>
      </c>
    </row>
    <row r="399" spans="1:27" ht="90" x14ac:dyDescent="0.25">
      <c r="A399" s="17" t="s">
        <v>116</v>
      </c>
      <c r="B399" s="18" t="s">
        <v>117</v>
      </c>
      <c r="C399" s="19" t="s">
        <v>55</v>
      </c>
      <c r="D399" s="17" t="s">
        <v>48</v>
      </c>
      <c r="E399" s="17" t="s">
        <v>167</v>
      </c>
      <c r="F399" s="17" t="s">
        <v>168</v>
      </c>
      <c r="G399" s="17" t="s">
        <v>173</v>
      </c>
      <c r="H399" s="17" t="s">
        <v>174</v>
      </c>
      <c r="I399" s="17"/>
      <c r="J399" s="17"/>
      <c r="K399" s="17"/>
      <c r="L399" s="17"/>
      <c r="M399" s="17" t="s">
        <v>27</v>
      </c>
      <c r="N399" s="17" t="s">
        <v>156</v>
      </c>
      <c r="O399" s="17" t="s">
        <v>28</v>
      </c>
      <c r="P399" s="18" t="s">
        <v>56</v>
      </c>
      <c r="Q399" s="20">
        <v>609050546</v>
      </c>
      <c r="R399" s="20">
        <v>21000</v>
      </c>
      <c r="S399" s="20">
        <v>0</v>
      </c>
      <c r="T399" s="20">
        <v>609071546</v>
      </c>
      <c r="U399" s="20">
        <v>0</v>
      </c>
      <c r="V399" s="20">
        <v>263124386</v>
      </c>
      <c r="W399" s="20">
        <v>345947160</v>
      </c>
      <c r="X399" s="20">
        <v>85488410</v>
      </c>
      <c r="Y399" s="20">
        <v>3050080</v>
      </c>
      <c r="Z399" s="20">
        <v>3050080</v>
      </c>
      <c r="AA399" s="20">
        <v>3050080</v>
      </c>
    </row>
    <row r="400" spans="1:27" ht="56.25" x14ac:dyDescent="0.25">
      <c r="A400" s="17" t="s">
        <v>116</v>
      </c>
      <c r="B400" s="18" t="s">
        <v>117</v>
      </c>
      <c r="C400" s="19" t="s">
        <v>57</v>
      </c>
      <c r="D400" s="17" t="s">
        <v>48</v>
      </c>
      <c r="E400" s="17" t="s">
        <v>167</v>
      </c>
      <c r="F400" s="17" t="s">
        <v>168</v>
      </c>
      <c r="G400" s="17" t="s">
        <v>173</v>
      </c>
      <c r="H400" s="17" t="s">
        <v>177</v>
      </c>
      <c r="I400" s="17"/>
      <c r="J400" s="17"/>
      <c r="K400" s="17"/>
      <c r="L400" s="17"/>
      <c r="M400" s="17" t="s">
        <v>54</v>
      </c>
      <c r="N400" s="17" t="s">
        <v>163</v>
      </c>
      <c r="O400" s="17" t="s">
        <v>28</v>
      </c>
      <c r="P400" s="18" t="s">
        <v>58</v>
      </c>
      <c r="Q400" s="20">
        <v>1090362559</v>
      </c>
      <c r="R400" s="20">
        <v>22012</v>
      </c>
      <c r="S400" s="20">
        <v>0</v>
      </c>
      <c r="T400" s="20">
        <v>1090384571</v>
      </c>
      <c r="U400" s="20">
        <v>0</v>
      </c>
      <c r="V400" s="20">
        <v>516793241</v>
      </c>
      <c r="W400" s="20">
        <v>573591330</v>
      </c>
      <c r="X400" s="20">
        <v>476653927</v>
      </c>
      <c r="Y400" s="20">
        <v>35333170</v>
      </c>
      <c r="Z400" s="20">
        <v>35333170</v>
      </c>
      <c r="AA400" s="20">
        <v>35333170</v>
      </c>
    </row>
    <row r="401" spans="1:27" ht="56.25" x14ac:dyDescent="0.25">
      <c r="A401" s="17" t="s">
        <v>116</v>
      </c>
      <c r="B401" s="18" t="s">
        <v>117</v>
      </c>
      <c r="C401" s="19" t="s">
        <v>57</v>
      </c>
      <c r="D401" s="17" t="s">
        <v>48</v>
      </c>
      <c r="E401" s="17" t="s">
        <v>167</v>
      </c>
      <c r="F401" s="17" t="s">
        <v>168</v>
      </c>
      <c r="G401" s="17" t="s">
        <v>173</v>
      </c>
      <c r="H401" s="17" t="s">
        <v>177</v>
      </c>
      <c r="I401" s="17"/>
      <c r="J401" s="17"/>
      <c r="K401" s="17"/>
      <c r="L401" s="17"/>
      <c r="M401" s="17" t="s">
        <v>27</v>
      </c>
      <c r="N401" s="17" t="s">
        <v>156</v>
      </c>
      <c r="O401" s="17" t="s">
        <v>28</v>
      </c>
      <c r="P401" s="18" t="s">
        <v>58</v>
      </c>
      <c r="Q401" s="20">
        <v>5682351549</v>
      </c>
      <c r="R401" s="20">
        <v>201564</v>
      </c>
      <c r="S401" s="20">
        <v>136815888</v>
      </c>
      <c r="T401" s="20">
        <v>5545737225</v>
      </c>
      <c r="U401" s="20">
        <v>0</v>
      </c>
      <c r="V401" s="20">
        <v>1476897339</v>
      </c>
      <c r="W401" s="20">
        <v>4068839886</v>
      </c>
      <c r="X401" s="20">
        <v>1430403287</v>
      </c>
      <c r="Y401" s="20">
        <v>64812010</v>
      </c>
      <c r="Z401" s="20">
        <v>64812010</v>
      </c>
      <c r="AA401" s="20">
        <v>64812010</v>
      </c>
    </row>
    <row r="402" spans="1:27" ht="45" x14ac:dyDescent="0.25">
      <c r="A402" s="17" t="s">
        <v>116</v>
      </c>
      <c r="B402" s="18" t="s">
        <v>117</v>
      </c>
      <c r="C402" s="19" t="s">
        <v>59</v>
      </c>
      <c r="D402" s="17" t="s">
        <v>48</v>
      </c>
      <c r="E402" s="17" t="s">
        <v>167</v>
      </c>
      <c r="F402" s="17" t="s">
        <v>168</v>
      </c>
      <c r="G402" s="17" t="s">
        <v>163</v>
      </c>
      <c r="H402" s="17" t="s">
        <v>178</v>
      </c>
      <c r="I402" s="17"/>
      <c r="J402" s="17"/>
      <c r="K402" s="17"/>
      <c r="L402" s="17"/>
      <c r="M402" s="17" t="s">
        <v>54</v>
      </c>
      <c r="N402" s="17" t="s">
        <v>179</v>
      </c>
      <c r="O402" s="17" t="s">
        <v>28</v>
      </c>
      <c r="P402" s="18" t="s">
        <v>60</v>
      </c>
      <c r="Q402" s="20">
        <v>299541703</v>
      </c>
      <c r="R402" s="20">
        <v>0</v>
      </c>
      <c r="S402" s="20">
        <v>0</v>
      </c>
      <c r="T402" s="20">
        <v>299541703</v>
      </c>
      <c r="U402" s="20">
        <v>0</v>
      </c>
      <c r="V402" s="20">
        <v>2500474</v>
      </c>
      <c r="W402" s="20">
        <v>297041229</v>
      </c>
      <c r="X402" s="20">
        <v>2500474</v>
      </c>
      <c r="Y402" s="20">
        <v>0</v>
      </c>
      <c r="Z402" s="20">
        <v>0</v>
      </c>
      <c r="AA402" s="20">
        <v>0</v>
      </c>
    </row>
    <row r="403" spans="1:27" ht="45" x14ac:dyDescent="0.25">
      <c r="A403" s="17" t="s">
        <v>116</v>
      </c>
      <c r="B403" s="18" t="s">
        <v>117</v>
      </c>
      <c r="C403" s="19" t="s">
        <v>59</v>
      </c>
      <c r="D403" s="17" t="s">
        <v>48</v>
      </c>
      <c r="E403" s="17" t="s">
        <v>167</v>
      </c>
      <c r="F403" s="17" t="s">
        <v>168</v>
      </c>
      <c r="G403" s="17" t="s">
        <v>163</v>
      </c>
      <c r="H403" s="17" t="s">
        <v>178</v>
      </c>
      <c r="I403" s="17"/>
      <c r="J403" s="17"/>
      <c r="K403" s="17"/>
      <c r="L403" s="17"/>
      <c r="M403" s="17" t="s">
        <v>27</v>
      </c>
      <c r="N403" s="17" t="s">
        <v>176</v>
      </c>
      <c r="O403" s="17" t="s">
        <v>28</v>
      </c>
      <c r="P403" s="18" t="s">
        <v>60</v>
      </c>
      <c r="Q403" s="20">
        <v>175484165</v>
      </c>
      <c r="R403" s="20">
        <v>34928557</v>
      </c>
      <c r="S403" s="20">
        <v>0</v>
      </c>
      <c r="T403" s="20">
        <v>210412722</v>
      </c>
      <c r="U403" s="20">
        <v>0</v>
      </c>
      <c r="V403" s="20">
        <v>174313403</v>
      </c>
      <c r="W403" s="20">
        <v>36099319</v>
      </c>
      <c r="X403" s="20">
        <v>92741536</v>
      </c>
      <c r="Y403" s="20">
        <v>59960368</v>
      </c>
      <c r="Z403" s="20">
        <v>59960368</v>
      </c>
      <c r="AA403" s="20">
        <v>59960368</v>
      </c>
    </row>
    <row r="404" spans="1:27" ht="45" x14ac:dyDescent="0.25">
      <c r="A404" s="17" t="s">
        <v>116</v>
      </c>
      <c r="B404" s="18" t="s">
        <v>117</v>
      </c>
      <c r="C404" s="19" t="s">
        <v>59</v>
      </c>
      <c r="D404" s="17" t="s">
        <v>48</v>
      </c>
      <c r="E404" s="17" t="s">
        <v>167</v>
      </c>
      <c r="F404" s="17" t="s">
        <v>168</v>
      </c>
      <c r="G404" s="17" t="s">
        <v>163</v>
      </c>
      <c r="H404" s="17" t="s">
        <v>178</v>
      </c>
      <c r="I404" s="17"/>
      <c r="J404" s="17"/>
      <c r="K404" s="17"/>
      <c r="L404" s="17"/>
      <c r="M404" s="17" t="s">
        <v>27</v>
      </c>
      <c r="N404" s="17" t="s">
        <v>156</v>
      </c>
      <c r="O404" s="17" t="s">
        <v>28</v>
      </c>
      <c r="P404" s="18" t="s">
        <v>60</v>
      </c>
      <c r="Q404" s="20">
        <v>5354505162</v>
      </c>
      <c r="R404" s="20">
        <v>68417587</v>
      </c>
      <c r="S404" s="20">
        <v>41000000</v>
      </c>
      <c r="T404" s="20">
        <v>5381922749</v>
      </c>
      <c r="U404" s="20">
        <v>0</v>
      </c>
      <c r="V404" s="20">
        <v>4275048595.5</v>
      </c>
      <c r="W404" s="20">
        <v>1106874153.5</v>
      </c>
      <c r="X404" s="20">
        <v>3643284207</v>
      </c>
      <c r="Y404" s="20">
        <v>639839103</v>
      </c>
      <c r="Z404" s="20">
        <v>639839103</v>
      </c>
      <c r="AA404" s="20">
        <v>639839103</v>
      </c>
    </row>
    <row r="405" spans="1:27" ht="56.25" x14ac:dyDescent="0.25">
      <c r="A405" s="17" t="s">
        <v>116</v>
      </c>
      <c r="B405" s="18" t="s">
        <v>117</v>
      </c>
      <c r="C405" s="19" t="s">
        <v>61</v>
      </c>
      <c r="D405" s="17" t="s">
        <v>48</v>
      </c>
      <c r="E405" s="17" t="s">
        <v>180</v>
      </c>
      <c r="F405" s="17" t="s">
        <v>168</v>
      </c>
      <c r="G405" s="17" t="s">
        <v>169</v>
      </c>
      <c r="H405" s="17" t="s">
        <v>177</v>
      </c>
      <c r="I405" s="17"/>
      <c r="J405" s="17"/>
      <c r="K405" s="17"/>
      <c r="L405" s="17"/>
      <c r="M405" s="17" t="s">
        <v>27</v>
      </c>
      <c r="N405" s="17" t="s">
        <v>156</v>
      </c>
      <c r="O405" s="17" t="s">
        <v>28</v>
      </c>
      <c r="P405" s="18" t="s">
        <v>58</v>
      </c>
      <c r="Q405" s="20">
        <v>131856870</v>
      </c>
      <c r="R405" s="20">
        <v>3452</v>
      </c>
      <c r="S405" s="20">
        <v>0</v>
      </c>
      <c r="T405" s="20">
        <v>131860322</v>
      </c>
      <c r="U405" s="20">
        <v>0</v>
      </c>
      <c r="V405" s="20">
        <v>94108762</v>
      </c>
      <c r="W405" s="20">
        <v>37751560</v>
      </c>
      <c r="X405" s="20">
        <v>86806587</v>
      </c>
      <c r="Y405" s="20">
        <v>10786160</v>
      </c>
      <c r="Z405" s="20">
        <v>10786160</v>
      </c>
      <c r="AA405" s="20">
        <v>10786160</v>
      </c>
    </row>
    <row r="406" spans="1:27" ht="45" x14ac:dyDescent="0.25">
      <c r="A406" s="17" t="s">
        <v>116</v>
      </c>
      <c r="B406" s="18" t="s">
        <v>117</v>
      </c>
      <c r="C406" s="19" t="s">
        <v>183</v>
      </c>
      <c r="D406" s="17" t="s">
        <v>48</v>
      </c>
      <c r="E406" s="17" t="s">
        <v>180</v>
      </c>
      <c r="F406" s="17" t="s">
        <v>168</v>
      </c>
      <c r="G406" s="17" t="s">
        <v>170</v>
      </c>
      <c r="H406" s="17" t="s">
        <v>62</v>
      </c>
      <c r="I406" s="17"/>
      <c r="J406" s="17"/>
      <c r="K406" s="17"/>
      <c r="L406" s="17"/>
      <c r="M406" s="17" t="s">
        <v>27</v>
      </c>
      <c r="N406" s="17" t="s">
        <v>156</v>
      </c>
      <c r="O406" s="17" t="s">
        <v>28</v>
      </c>
      <c r="P406" s="18" t="s">
        <v>63</v>
      </c>
      <c r="Q406" s="20">
        <v>1112393073</v>
      </c>
      <c r="R406" s="20">
        <v>167706557</v>
      </c>
      <c r="S406" s="20">
        <v>0</v>
      </c>
      <c r="T406" s="20">
        <v>1280099630</v>
      </c>
      <c r="U406" s="20">
        <v>0</v>
      </c>
      <c r="V406" s="20">
        <v>1027599036</v>
      </c>
      <c r="W406" s="20">
        <v>252500594</v>
      </c>
      <c r="X406" s="20">
        <v>848606489</v>
      </c>
      <c r="Y406" s="20">
        <v>106965200.31999999</v>
      </c>
      <c r="Z406" s="20">
        <v>106965200.31999999</v>
      </c>
      <c r="AA406" s="20">
        <v>106965200.31999999</v>
      </c>
    </row>
    <row r="407" spans="1:27" ht="22.5" x14ac:dyDescent="0.25">
      <c r="A407" s="17" t="s">
        <v>118</v>
      </c>
      <c r="B407" s="18" t="s">
        <v>119</v>
      </c>
      <c r="C407" s="19" t="s">
        <v>34</v>
      </c>
      <c r="D407" s="17" t="s">
        <v>26</v>
      </c>
      <c r="E407" s="17" t="s">
        <v>157</v>
      </c>
      <c r="F407" s="17"/>
      <c r="G407" s="17"/>
      <c r="H407" s="17"/>
      <c r="I407" s="17"/>
      <c r="J407" s="17"/>
      <c r="K407" s="17"/>
      <c r="L407" s="17"/>
      <c r="M407" s="17" t="s">
        <v>27</v>
      </c>
      <c r="N407" s="17" t="s">
        <v>156</v>
      </c>
      <c r="O407" s="17" t="s">
        <v>28</v>
      </c>
      <c r="P407" s="18" t="s">
        <v>35</v>
      </c>
      <c r="Q407" s="20">
        <v>17107247</v>
      </c>
      <c r="R407" s="20">
        <v>0</v>
      </c>
      <c r="S407" s="20">
        <v>0</v>
      </c>
      <c r="T407" s="20">
        <v>17107247</v>
      </c>
      <c r="U407" s="20">
        <v>0</v>
      </c>
      <c r="V407" s="20">
        <v>6690035</v>
      </c>
      <c r="W407" s="20">
        <v>10417212</v>
      </c>
      <c r="X407" s="20">
        <v>4935303</v>
      </c>
      <c r="Y407" s="20">
        <v>1023250</v>
      </c>
      <c r="Z407" s="20">
        <v>1023250</v>
      </c>
      <c r="AA407" s="20">
        <v>1023250</v>
      </c>
    </row>
    <row r="408" spans="1:27" ht="22.5" x14ac:dyDescent="0.25">
      <c r="A408" s="17" t="s">
        <v>118</v>
      </c>
      <c r="B408" s="18" t="s">
        <v>119</v>
      </c>
      <c r="C408" s="19" t="s">
        <v>44</v>
      </c>
      <c r="D408" s="17" t="s">
        <v>26</v>
      </c>
      <c r="E408" s="17" t="s">
        <v>166</v>
      </c>
      <c r="F408" s="17" t="s">
        <v>155</v>
      </c>
      <c r="G408" s="17"/>
      <c r="H408" s="17"/>
      <c r="I408" s="17"/>
      <c r="J408" s="17"/>
      <c r="K408" s="17"/>
      <c r="L408" s="17"/>
      <c r="M408" s="17" t="s">
        <v>27</v>
      </c>
      <c r="N408" s="17" t="s">
        <v>156</v>
      </c>
      <c r="O408" s="17" t="s">
        <v>28</v>
      </c>
      <c r="P408" s="18" t="s">
        <v>45</v>
      </c>
      <c r="Q408" s="20">
        <v>8958683</v>
      </c>
      <c r="R408" s="20">
        <v>0</v>
      </c>
      <c r="S408" s="20">
        <v>0</v>
      </c>
      <c r="T408" s="20">
        <v>8958683</v>
      </c>
      <c r="U408" s="20">
        <v>0</v>
      </c>
      <c r="V408" s="20">
        <v>0</v>
      </c>
      <c r="W408" s="20">
        <v>8958683</v>
      </c>
      <c r="X408" s="20">
        <v>0</v>
      </c>
      <c r="Y408" s="20">
        <v>0</v>
      </c>
      <c r="Z408" s="20">
        <v>0</v>
      </c>
      <c r="AA408" s="20">
        <v>0</v>
      </c>
    </row>
    <row r="409" spans="1:27" ht="56.25" x14ac:dyDescent="0.25">
      <c r="A409" s="17" t="s">
        <v>118</v>
      </c>
      <c r="B409" s="18" t="s">
        <v>119</v>
      </c>
      <c r="C409" s="19" t="s">
        <v>49</v>
      </c>
      <c r="D409" s="17" t="s">
        <v>48</v>
      </c>
      <c r="E409" s="17" t="s">
        <v>167</v>
      </c>
      <c r="F409" s="17" t="s">
        <v>168</v>
      </c>
      <c r="G409" s="17" t="s">
        <v>170</v>
      </c>
      <c r="H409" s="17" t="s">
        <v>171</v>
      </c>
      <c r="I409" s="17"/>
      <c r="J409" s="17"/>
      <c r="K409" s="17"/>
      <c r="L409" s="17"/>
      <c r="M409" s="17" t="s">
        <v>27</v>
      </c>
      <c r="N409" s="17" t="s">
        <v>156</v>
      </c>
      <c r="O409" s="17" t="s">
        <v>28</v>
      </c>
      <c r="P409" s="18" t="s">
        <v>50</v>
      </c>
      <c r="Q409" s="20">
        <v>70984250</v>
      </c>
      <c r="R409" s="20">
        <v>0</v>
      </c>
      <c r="S409" s="20">
        <v>0</v>
      </c>
      <c r="T409" s="20">
        <v>70984250</v>
      </c>
      <c r="U409" s="20">
        <v>0</v>
      </c>
      <c r="V409" s="20">
        <v>46032500</v>
      </c>
      <c r="W409" s="20">
        <v>24951750</v>
      </c>
      <c r="X409" s="20">
        <v>44032500</v>
      </c>
      <c r="Y409" s="20">
        <v>2935500</v>
      </c>
      <c r="Z409" s="20">
        <v>2935500</v>
      </c>
      <c r="AA409" s="20">
        <v>2935500</v>
      </c>
    </row>
    <row r="410" spans="1:27" ht="56.25" x14ac:dyDescent="0.25">
      <c r="A410" s="17" t="s">
        <v>118</v>
      </c>
      <c r="B410" s="18" t="s">
        <v>119</v>
      </c>
      <c r="C410" s="19" t="s">
        <v>51</v>
      </c>
      <c r="D410" s="17" t="s">
        <v>48</v>
      </c>
      <c r="E410" s="17" t="s">
        <v>167</v>
      </c>
      <c r="F410" s="17" t="s">
        <v>168</v>
      </c>
      <c r="G410" s="17" t="s">
        <v>172</v>
      </c>
      <c r="H410" s="17" t="s">
        <v>52</v>
      </c>
      <c r="I410" s="17"/>
      <c r="J410" s="17"/>
      <c r="K410" s="17"/>
      <c r="L410" s="17"/>
      <c r="M410" s="17" t="s">
        <v>27</v>
      </c>
      <c r="N410" s="17" t="s">
        <v>156</v>
      </c>
      <c r="O410" s="17" t="s">
        <v>28</v>
      </c>
      <c r="P410" s="18" t="s">
        <v>53</v>
      </c>
      <c r="Q410" s="20">
        <v>56608000</v>
      </c>
      <c r="R410" s="20">
        <v>0</v>
      </c>
      <c r="S410" s="20">
        <v>0</v>
      </c>
      <c r="T410" s="20">
        <v>56608000</v>
      </c>
      <c r="U410" s="20">
        <v>0</v>
      </c>
      <c r="V410" s="20">
        <v>34684000</v>
      </c>
      <c r="W410" s="20">
        <v>21924000</v>
      </c>
      <c r="X410" s="20">
        <v>34104000</v>
      </c>
      <c r="Y410" s="20">
        <v>0</v>
      </c>
      <c r="Z410" s="20">
        <v>0</v>
      </c>
      <c r="AA410" s="20">
        <v>0</v>
      </c>
    </row>
    <row r="411" spans="1:27" ht="90" x14ac:dyDescent="0.25">
      <c r="A411" s="17" t="s">
        <v>118</v>
      </c>
      <c r="B411" s="18" t="s">
        <v>119</v>
      </c>
      <c r="C411" s="19" t="s">
        <v>55</v>
      </c>
      <c r="D411" s="17" t="s">
        <v>48</v>
      </c>
      <c r="E411" s="17" t="s">
        <v>167</v>
      </c>
      <c r="F411" s="17" t="s">
        <v>168</v>
      </c>
      <c r="G411" s="17" t="s">
        <v>173</v>
      </c>
      <c r="H411" s="17" t="s">
        <v>174</v>
      </c>
      <c r="I411" s="17"/>
      <c r="J411" s="17"/>
      <c r="K411" s="17"/>
      <c r="L411" s="17"/>
      <c r="M411" s="17" t="s">
        <v>54</v>
      </c>
      <c r="N411" s="17" t="s">
        <v>163</v>
      </c>
      <c r="O411" s="17" t="s">
        <v>28</v>
      </c>
      <c r="P411" s="18" t="s">
        <v>56</v>
      </c>
      <c r="Q411" s="20">
        <v>1931941408</v>
      </c>
      <c r="R411" s="20">
        <v>33687778</v>
      </c>
      <c r="S411" s="20">
        <v>36322680</v>
      </c>
      <c r="T411" s="20">
        <v>1929306506</v>
      </c>
      <c r="U411" s="20">
        <v>0</v>
      </c>
      <c r="V411" s="20">
        <v>1845713606</v>
      </c>
      <c r="W411" s="20">
        <v>83592900</v>
      </c>
      <c r="X411" s="20">
        <v>1845713606</v>
      </c>
      <c r="Y411" s="20">
        <v>336967696</v>
      </c>
      <c r="Z411" s="20">
        <v>336967696</v>
      </c>
      <c r="AA411" s="20">
        <v>336967696</v>
      </c>
    </row>
    <row r="412" spans="1:27" ht="90" x14ac:dyDescent="0.25">
      <c r="A412" s="17" t="s">
        <v>118</v>
      </c>
      <c r="B412" s="18" t="s">
        <v>119</v>
      </c>
      <c r="C412" s="19" t="s">
        <v>55</v>
      </c>
      <c r="D412" s="17" t="s">
        <v>48</v>
      </c>
      <c r="E412" s="17" t="s">
        <v>167</v>
      </c>
      <c r="F412" s="17" t="s">
        <v>168</v>
      </c>
      <c r="G412" s="17" t="s">
        <v>173</v>
      </c>
      <c r="H412" s="17" t="s">
        <v>174</v>
      </c>
      <c r="I412" s="17"/>
      <c r="J412" s="17"/>
      <c r="K412" s="17"/>
      <c r="L412" s="17"/>
      <c r="M412" s="17" t="s">
        <v>27</v>
      </c>
      <c r="N412" s="17" t="s">
        <v>175</v>
      </c>
      <c r="O412" s="17" t="s">
        <v>28</v>
      </c>
      <c r="P412" s="18" t="s">
        <v>56</v>
      </c>
      <c r="Q412" s="20">
        <v>364474864</v>
      </c>
      <c r="R412" s="20">
        <v>0</v>
      </c>
      <c r="S412" s="20">
        <v>0</v>
      </c>
      <c r="T412" s="20">
        <v>364474864</v>
      </c>
      <c r="U412" s="20">
        <v>0</v>
      </c>
      <c r="V412" s="20">
        <v>253132300</v>
      </c>
      <c r="W412" s="20">
        <v>111342564</v>
      </c>
      <c r="X412" s="20">
        <v>253132300</v>
      </c>
      <c r="Y412" s="20">
        <v>17474468</v>
      </c>
      <c r="Z412" s="20">
        <v>17474468</v>
      </c>
      <c r="AA412" s="20">
        <v>17474468</v>
      </c>
    </row>
    <row r="413" spans="1:27" ht="90" x14ac:dyDescent="0.25">
      <c r="A413" s="17" t="s">
        <v>118</v>
      </c>
      <c r="B413" s="18" t="s">
        <v>119</v>
      </c>
      <c r="C413" s="19" t="s">
        <v>55</v>
      </c>
      <c r="D413" s="17" t="s">
        <v>48</v>
      </c>
      <c r="E413" s="17" t="s">
        <v>167</v>
      </c>
      <c r="F413" s="17" t="s">
        <v>168</v>
      </c>
      <c r="G413" s="17" t="s">
        <v>173</v>
      </c>
      <c r="H413" s="17" t="s">
        <v>174</v>
      </c>
      <c r="I413" s="17"/>
      <c r="J413" s="17"/>
      <c r="K413" s="17"/>
      <c r="L413" s="17"/>
      <c r="M413" s="17" t="s">
        <v>27</v>
      </c>
      <c r="N413" s="17" t="s">
        <v>156</v>
      </c>
      <c r="O413" s="17" t="s">
        <v>28</v>
      </c>
      <c r="P413" s="18" t="s">
        <v>56</v>
      </c>
      <c r="Q413" s="20">
        <v>6842716317</v>
      </c>
      <c r="R413" s="20">
        <v>0</v>
      </c>
      <c r="S413" s="20">
        <v>50000000</v>
      </c>
      <c r="T413" s="20">
        <v>6792716317</v>
      </c>
      <c r="U413" s="20">
        <v>0</v>
      </c>
      <c r="V413" s="20">
        <v>6644358498</v>
      </c>
      <c r="W413" s="20">
        <v>148357819</v>
      </c>
      <c r="X413" s="20">
        <v>6610237599</v>
      </c>
      <c r="Y413" s="20">
        <v>122633784</v>
      </c>
      <c r="Z413" s="20">
        <v>122633784</v>
      </c>
      <c r="AA413" s="20">
        <v>122633784</v>
      </c>
    </row>
    <row r="414" spans="1:27" ht="56.25" x14ac:dyDescent="0.25">
      <c r="A414" s="17" t="s">
        <v>118</v>
      </c>
      <c r="B414" s="18" t="s">
        <v>119</v>
      </c>
      <c r="C414" s="19" t="s">
        <v>57</v>
      </c>
      <c r="D414" s="17" t="s">
        <v>48</v>
      </c>
      <c r="E414" s="17" t="s">
        <v>167</v>
      </c>
      <c r="F414" s="17" t="s">
        <v>168</v>
      </c>
      <c r="G414" s="17" t="s">
        <v>173</v>
      </c>
      <c r="H414" s="17" t="s">
        <v>177</v>
      </c>
      <c r="I414" s="17"/>
      <c r="J414" s="17"/>
      <c r="K414" s="17"/>
      <c r="L414" s="17"/>
      <c r="M414" s="17" t="s">
        <v>54</v>
      </c>
      <c r="N414" s="17" t="s">
        <v>163</v>
      </c>
      <c r="O414" s="17" t="s">
        <v>28</v>
      </c>
      <c r="P414" s="18" t="s">
        <v>58</v>
      </c>
      <c r="Q414" s="20">
        <v>781332758</v>
      </c>
      <c r="R414" s="20">
        <v>114000000</v>
      </c>
      <c r="S414" s="20">
        <v>0</v>
      </c>
      <c r="T414" s="20">
        <v>895332758</v>
      </c>
      <c r="U414" s="20">
        <v>0</v>
      </c>
      <c r="V414" s="20">
        <v>223174334</v>
      </c>
      <c r="W414" s="20">
        <v>672158424</v>
      </c>
      <c r="X414" s="20">
        <v>191429159</v>
      </c>
      <c r="Y414" s="20">
        <v>21116346</v>
      </c>
      <c r="Z414" s="20">
        <v>21116346</v>
      </c>
      <c r="AA414" s="20">
        <v>21116346</v>
      </c>
    </row>
    <row r="415" spans="1:27" ht="56.25" x14ac:dyDescent="0.25">
      <c r="A415" s="17" t="s">
        <v>118</v>
      </c>
      <c r="B415" s="18" t="s">
        <v>119</v>
      </c>
      <c r="C415" s="19" t="s">
        <v>57</v>
      </c>
      <c r="D415" s="17" t="s">
        <v>48</v>
      </c>
      <c r="E415" s="17" t="s">
        <v>167</v>
      </c>
      <c r="F415" s="17" t="s">
        <v>168</v>
      </c>
      <c r="G415" s="17" t="s">
        <v>173</v>
      </c>
      <c r="H415" s="17" t="s">
        <v>177</v>
      </c>
      <c r="I415" s="17"/>
      <c r="J415" s="17"/>
      <c r="K415" s="17"/>
      <c r="L415" s="17"/>
      <c r="M415" s="17" t="s">
        <v>27</v>
      </c>
      <c r="N415" s="17" t="s">
        <v>156</v>
      </c>
      <c r="O415" s="17" t="s">
        <v>28</v>
      </c>
      <c r="P415" s="18" t="s">
        <v>58</v>
      </c>
      <c r="Q415" s="20">
        <v>1149277311</v>
      </c>
      <c r="R415" s="20">
        <v>0</v>
      </c>
      <c r="S415" s="20">
        <v>41072108</v>
      </c>
      <c r="T415" s="20">
        <v>1108205203</v>
      </c>
      <c r="U415" s="20">
        <v>0</v>
      </c>
      <c r="V415" s="20">
        <v>198917823</v>
      </c>
      <c r="W415" s="20">
        <v>909287380</v>
      </c>
      <c r="X415" s="20">
        <v>186977823</v>
      </c>
      <c r="Y415" s="20">
        <v>7786097</v>
      </c>
      <c r="Z415" s="20">
        <v>7786097</v>
      </c>
      <c r="AA415" s="20">
        <v>7786097</v>
      </c>
    </row>
    <row r="416" spans="1:27" ht="45" x14ac:dyDescent="0.25">
      <c r="A416" s="17" t="s">
        <v>118</v>
      </c>
      <c r="B416" s="18" t="s">
        <v>119</v>
      </c>
      <c r="C416" s="19" t="s">
        <v>59</v>
      </c>
      <c r="D416" s="17" t="s">
        <v>48</v>
      </c>
      <c r="E416" s="17" t="s">
        <v>167</v>
      </c>
      <c r="F416" s="17" t="s">
        <v>168</v>
      </c>
      <c r="G416" s="17" t="s">
        <v>163</v>
      </c>
      <c r="H416" s="17" t="s">
        <v>178</v>
      </c>
      <c r="I416" s="17"/>
      <c r="J416" s="17"/>
      <c r="K416" s="17"/>
      <c r="L416" s="17"/>
      <c r="M416" s="17" t="s">
        <v>54</v>
      </c>
      <c r="N416" s="17" t="s">
        <v>179</v>
      </c>
      <c r="O416" s="17" t="s">
        <v>28</v>
      </c>
      <c r="P416" s="18" t="s">
        <v>60</v>
      </c>
      <c r="Q416" s="20">
        <v>460675226</v>
      </c>
      <c r="R416" s="20">
        <v>314446600</v>
      </c>
      <c r="S416" s="20">
        <v>0</v>
      </c>
      <c r="T416" s="20">
        <v>775121826</v>
      </c>
      <c r="U416" s="20">
        <v>0</v>
      </c>
      <c r="V416" s="20">
        <v>381489333</v>
      </c>
      <c r="W416" s="20">
        <v>393632493</v>
      </c>
      <c r="X416" s="20">
        <v>0</v>
      </c>
      <c r="Y416" s="20">
        <v>0</v>
      </c>
      <c r="Z416" s="20">
        <v>0</v>
      </c>
      <c r="AA416" s="20">
        <v>0</v>
      </c>
    </row>
    <row r="417" spans="1:27" ht="45" x14ac:dyDescent="0.25">
      <c r="A417" s="17" t="s">
        <v>118</v>
      </c>
      <c r="B417" s="18" t="s">
        <v>119</v>
      </c>
      <c r="C417" s="19" t="s">
        <v>59</v>
      </c>
      <c r="D417" s="17" t="s">
        <v>48</v>
      </c>
      <c r="E417" s="17" t="s">
        <v>167</v>
      </c>
      <c r="F417" s="17" t="s">
        <v>168</v>
      </c>
      <c r="G417" s="17" t="s">
        <v>163</v>
      </c>
      <c r="H417" s="17" t="s">
        <v>178</v>
      </c>
      <c r="I417" s="17"/>
      <c r="J417" s="17"/>
      <c r="K417" s="17"/>
      <c r="L417" s="17"/>
      <c r="M417" s="17" t="s">
        <v>27</v>
      </c>
      <c r="N417" s="17" t="s">
        <v>176</v>
      </c>
      <c r="O417" s="17" t="s">
        <v>28</v>
      </c>
      <c r="P417" s="18" t="s">
        <v>60</v>
      </c>
      <c r="Q417" s="20">
        <v>5876191</v>
      </c>
      <c r="R417" s="20">
        <v>9779996</v>
      </c>
      <c r="S417" s="20">
        <v>0</v>
      </c>
      <c r="T417" s="20">
        <v>15656187</v>
      </c>
      <c r="U417" s="20">
        <v>0</v>
      </c>
      <c r="V417" s="20">
        <v>15656187</v>
      </c>
      <c r="W417" s="20">
        <v>0</v>
      </c>
      <c r="X417" s="20">
        <v>0</v>
      </c>
      <c r="Y417" s="20">
        <v>0</v>
      </c>
      <c r="Z417" s="20">
        <v>0</v>
      </c>
      <c r="AA417" s="20">
        <v>0</v>
      </c>
    </row>
    <row r="418" spans="1:27" ht="45" x14ac:dyDescent="0.25">
      <c r="A418" s="17" t="s">
        <v>118</v>
      </c>
      <c r="B418" s="18" t="s">
        <v>119</v>
      </c>
      <c r="C418" s="19" t="s">
        <v>59</v>
      </c>
      <c r="D418" s="17" t="s">
        <v>48</v>
      </c>
      <c r="E418" s="17" t="s">
        <v>167</v>
      </c>
      <c r="F418" s="17" t="s">
        <v>168</v>
      </c>
      <c r="G418" s="17" t="s">
        <v>163</v>
      </c>
      <c r="H418" s="17" t="s">
        <v>178</v>
      </c>
      <c r="I418" s="17"/>
      <c r="J418" s="17"/>
      <c r="K418" s="17"/>
      <c r="L418" s="17"/>
      <c r="M418" s="17" t="s">
        <v>27</v>
      </c>
      <c r="N418" s="17" t="s">
        <v>156</v>
      </c>
      <c r="O418" s="17" t="s">
        <v>28</v>
      </c>
      <c r="P418" s="18" t="s">
        <v>60</v>
      </c>
      <c r="Q418" s="20">
        <v>2157745463</v>
      </c>
      <c r="R418" s="20">
        <v>59132608</v>
      </c>
      <c r="S418" s="20">
        <v>0</v>
      </c>
      <c r="T418" s="20">
        <v>2216878071</v>
      </c>
      <c r="U418" s="20">
        <v>0</v>
      </c>
      <c r="V418" s="20">
        <v>1169061011</v>
      </c>
      <c r="W418" s="20">
        <v>1047817060</v>
      </c>
      <c r="X418" s="20">
        <v>1107147441</v>
      </c>
      <c r="Y418" s="20">
        <v>236396411</v>
      </c>
      <c r="Z418" s="20">
        <v>236396411</v>
      </c>
      <c r="AA418" s="20">
        <v>236396411</v>
      </c>
    </row>
    <row r="419" spans="1:27" ht="56.25" x14ac:dyDescent="0.25">
      <c r="A419" s="17" t="s">
        <v>118</v>
      </c>
      <c r="B419" s="18" t="s">
        <v>119</v>
      </c>
      <c r="C419" s="19" t="s">
        <v>61</v>
      </c>
      <c r="D419" s="17" t="s">
        <v>48</v>
      </c>
      <c r="E419" s="17" t="s">
        <v>180</v>
      </c>
      <c r="F419" s="17" t="s">
        <v>168</v>
      </c>
      <c r="G419" s="17" t="s">
        <v>169</v>
      </c>
      <c r="H419" s="17" t="s">
        <v>177</v>
      </c>
      <c r="I419" s="17"/>
      <c r="J419" s="17"/>
      <c r="K419" s="17"/>
      <c r="L419" s="17"/>
      <c r="M419" s="17" t="s">
        <v>27</v>
      </c>
      <c r="N419" s="17" t="s">
        <v>156</v>
      </c>
      <c r="O419" s="17" t="s">
        <v>28</v>
      </c>
      <c r="P419" s="18" t="s">
        <v>58</v>
      </c>
      <c r="Q419" s="20">
        <v>66817351</v>
      </c>
      <c r="R419" s="20">
        <v>0</v>
      </c>
      <c r="S419" s="20">
        <v>66817351</v>
      </c>
      <c r="T419" s="20">
        <v>0</v>
      </c>
      <c r="U419" s="20">
        <v>0</v>
      </c>
      <c r="V419" s="20">
        <v>0</v>
      </c>
      <c r="W419" s="20">
        <v>0</v>
      </c>
      <c r="X419" s="20">
        <v>0</v>
      </c>
      <c r="Y419" s="20">
        <v>0</v>
      </c>
      <c r="Z419" s="20">
        <v>0</v>
      </c>
      <c r="AA419" s="20">
        <v>0</v>
      </c>
    </row>
    <row r="420" spans="1:27" ht="45" x14ac:dyDescent="0.25">
      <c r="A420" s="17" t="s">
        <v>118</v>
      </c>
      <c r="B420" s="18" t="s">
        <v>119</v>
      </c>
      <c r="C420" s="19" t="s">
        <v>183</v>
      </c>
      <c r="D420" s="17" t="s">
        <v>48</v>
      </c>
      <c r="E420" s="17" t="s">
        <v>180</v>
      </c>
      <c r="F420" s="17" t="s">
        <v>168</v>
      </c>
      <c r="G420" s="17" t="s">
        <v>170</v>
      </c>
      <c r="H420" s="17" t="s">
        <v>62</v>
      </c>
      <c r="I420" s="17"/>
      <c r="J420" s="17"/>
      <c r="K420" s="17"/>
      <c r="L420" s="17"/>
      <c r="M420" s="17" t="s">
        <v>27</v>
      </c>
      <c r="N420" s="17" t="s">
        <v>156</v>
      </c>
      <c r="O420" s="17" t="s">
        <v>28</v>
      </c>
      <c r="P420" s="18" t="s">
        <v>63</v>
      </c>
      <c r="Q420" s="20">
        <v>590246869</v>
      </c>
      <c r="R420" s="20">
        <v>124848893</v>
      </c>
      <c r="S420" s="20">
        <v>0</v>
      </c>
      <c r="T420" s="20">
        <v>715095762</v>
      </c>
      <c r="U420" s="20">
        <v>0</v>
      </c>
      <c r="V420" s="20">
        <v>699458557</v>
      </c>
      <c r="W420" s="20">
        <v>15637205</v>
      </c>
      <c r="X420" s="20">
        <v>505138953</v>
      </c>
      <c r="Y420" s="20">
        <v>57871625</v>
      </c>
      <c r="Z420" s="20">
        <v>57871625</v>
      </c>
      <c r="AA420" s="20">
        <v>57871625</v>
      </c>
    </row>
    <row r="421" spans="1:27" ht="22.5" x14ac:dyDescent="0.25">
      <c r="A421" s="17" t="s">
        <v>120</v>
      </c>
      <c r="B421" s="18" t="s">
        <v>121</v>
      </c>
      <c r="C421" s="19" t="s">
        <v>34</v>
      </c>
      <c r="D421" s="17" t="s">
        <v>26</v>
      </c>
      <c r="E421" s="17" t="s">
        <v>157</v>
      </c>
      <c r="F421" s="17"/>
      <c r="G421" s="17"/>
      <c r="H421" s="17"/>
      <c r="I421" s="17"/>
      <c r="J421" s="17"/>
      <c r="K421" s="17"/>
      <c r="L421" s="17"/>
      <c r="M421" s="17" t="s">
        <v>27</v>
      </c>
      <c r="N421" s="17" t="s">
        <v>156</v>
      </c>
      <c r="O421" s="17" t="s">
        <v>28</v>
      </c>
      <c r="P421" s="18" t="s">
        <v>35</v>
      </c>
      <c r="Q421" s="20">
        <v>26189446</v>
      </c>
      <c r="R421" s="20">
        <v>41948605</v>
      </c>
      <c r="S421" s="20">
        <v>0</v>
      </c>
      <c r="T421" s="20">
        <v>68138051</v>
      </c>
      <c r="U421" s="20">
        <v>0</v>
      </c>
      <c r="V421" s="20">
        <v>68138051</v>
      </c>
      <c r="W421" s="20">
        <v>0</v>
      </c>
      <c r="X421" s="20">
        <v>41948605</v>
      </c>
      <c r="Y421" s="20">
        <v>0</v>
      </c>
      <c r="Z421" s="20">
        <v>0</v>
      </c>
      <c r="AA421" s="20">
        <v>0</v>
      </c>
    </row>
    <row r="422" spans="1:27" ht="22.5" x14ac:dyDescent="0.25">
      <c r="A422" s="17" t="s">
        <v>120</v>
      </c>
      <c r="B422" s="18" t="s">
        <v>121</v>
      </c>
      <c r="C422" s="19" t="s">
        <v>44</v>
      </c>
      <c r="D422" s="17" t="s">
        <v>26</v>
      </c>
      <c r="E422" s="17" t="s">
        <v>166</v>
      </c>
      <c r="F422" s="17" t="s">
        <v>155</v>
      </c>
      <c r="G422" s="17"/>
      <c r="H422" s="17"/>
      <c r="I422" s="17"/>
      <c r="J422" s="17"/>
      <c r="K422" s="17"/>
      <c r="L422" s="17"/>
      <c r="M422" s="17" t="s">
        <v>27</v>
      </c>
      <c r="N422" s="17" t="s">
        <v>156</v>
      </c>
      <c r="O422" s="17" t="s">
        <v>28</v>
      </c>
      <c r="P422" s="18" t="s">
        <v>45</v>
      </c>
      <c r="Q422" s="20">
        <v>10972520</v>
      </c>
      <c r="R422" s="20">
        <v>0</v>
      </c>
      <c r="S422" s="20">
        <v>0</v>
      </c>
      <c r="T422" s="20">
        <v>10972520</v>
      </c>
      <c r="U422" s="20">
        <v>0</v>
      </c>
      <c r="V422" s="20">
        <v>10972520</v>
      </c>
      <c r="W422" s="20">
        <v>0</v>
      </c>
      <c r="X422" s="20">
        <v>10880512</v>
      </c>
      <c r="Y422" s="20">
        <v>10880512</v>
      </c>
      <c r="Z422" s="20">
        <v>10880512</v>
      </c>
      <c r="AA422" s="20">
        <v>10880512</v>
      </c>
    </row>
    <row r="423" spans="1:27" ht="56.25" x14ac:dyDescent="0.25">
      <c r="A423" s="17" t="s">
        <v>120</v>
      </c>
      <c r="B423" s="18" t="s">
        <v>121</v>
      </c>
      <c r="C423" s="19" t="s">
        <v>49</v>
      </c>
      <c r="D423" s="17" t="s">
        <v>48</v>
      </c>
      <c r="E423" s="17" t="s">
        <v>167</v>
      </c>
      <c r="F423" s="17" t="s">
        <v>168</v>
      </c>
      <c r="G423" s="17" t="s">
        <v>170</v>
      </c>
      <c r="H423" s="17" t="s">
        <v>171</v>
      </c>
      <c r="I423" s="17"/>
      <c r="J423" s="17"/>
      <c r="K423" s="17"/>
      <c r="L423" s="17"/>
      <c r="M423" s="17" t="s">
        <v>27</v>
      </c>
      <c r="N423" s="17" t="s">
        <v>156</v>
      </c>
      <c r="O423" s="17" t="s">
        <v>28</v>
      </c>
      <c r="P423" s="18" t="s">
        <v>50</v>
      </c>
      <c r="Q423" s="20">
        <v>70984250</v>
      </c>
      <c r="R423" s="20">
        <v>5000</v>
      </c>
      <c r="S423" s="20">
        <v>0</v>
      </c>
      <c r="T423" s="20">
        <v>70989250</v>
      </c>
      <c r="U423" s="20">
        <v>0</v>
      </c>
      <c r="V423" s="20">
        <v>70989250</v>
      </c>
      <c r="W423" s="20">
        <v>0</v>
      </c>
      <c r="X423" s="20">
        <v>46968000</v>
      </c>
      <c r="Y423" s="20">
        <v>4403250</v>
      </c>
      <c r="Z423" s="20">
        <v>4403250</v>
      </c>
      <c r="AA423" s="20">
        <v>4403250</v>
      </c>
    </row>
    <row r="424" spans="1:27" ht="56.25" x14ac:dyDescent="0.25">
      <c r="A424" s="17" t="s">
        <v>120</v>
      </c>
      <c r="B424" s="18" t="s">
        <v>121</v>
      </c>
      <c r="C424" s="19" t="s">
        <v>51</v>
      </c>
      <c r="D424" s="17" t="s">
        <v>48</v>
      </c>
      <c r="E424" s="17" t="s">
        <v>167</v>
      </c>
      <c r="F424" s="17" t="s">
        <v>168</v>
      </c>
      <c r="G424" s="17" t="s">
        <v>172</v>
      </c>
      <c r="H424" s="17" t="s">
        <v>52</v>
      </c>
      <c r="I424" s="17"/>
      <c r="J424" s="17"/>
      <c r="K424" s="17"/>
      <c r="L424" s="17"/>
      <c r="M424" s="17" t="s">
        <v>27</v>
      </c>
      <c r="N424" s="17" t="s">
        <v>156</v>
      </c>
      <c r="O424" s="17" t="s">
        <v>28</v>
      </c>
      <c r="P424" s="18" t="s">
        <v>53</v>
      </c>
      <c r="Q424" s="20">
        <v>2289036730</v>
      </c>
      <c r="R424" s="20">
        <v>0</v>
      </c>
      <c r="S424" s="20">
        <v>0</v>
      </c>
      <c r="T424" s="20">
        <v>2289036730</v>
      </c>
      <c r="U424" s="20">
        <v>0</v>
      </c>
      <c r="V424" s="20">
        <v>95282500</v>
      </c>
      <c r="W424" s="20">
        <v>2193754230</v>
      </c>
      <c r="X424" s="20">
        <v>64848000</v>
      </c>
      <c r="Y424" s="20">
        <v>2026500</v>
      </c>
      <c r="Z424" s="20">
        <v>2026500</v>
      </c>
      <c r="AA424" s="20">
        <v>2026500</v>
      </c>
    </row>
    <row r="425" spans="1:27" ht="90" x14ac:dyDescent="0.25">
      <c r="A425" s="17" t="s">
        <v>120</v>
      </c>
      <c r="B425" s="18" t="s">
        <v>121</v>
      </c>
      <c r="C425" s="19" t="s">
        <v>55</v>
      </c>
      <c r="D425" s="17" t="s">
        <v>48</v>
      </c>
      <c r="E425" s="17" t="s">
        <v>167</v>
      </c>
      <c r="F425" s="17" t="s">
        <v>168</v>
      </c>
      <c r="G425" s="17" t="s">
        <v>173</v>
      </c>
      <c r="H425" s="17" t="s">
        <v>174</v>
      </c>
      <c r="I425" s="17"/>
      <c r="J425" s="17"/>
      <c r="K425" s="17"/>
      <c r="L425" s="17"/>
      <c r="M425" s="17" t="s">
        <v>54</v>
      </c>
      <c r="N425" s="17" t="s">
        <v>163</v>
      </c>
      <c r="O425" s="17" t="s">
        <v>28</v>
      </c>
      <c r="P425" s="18" t="s">
        <v>56</v>
      </c>
      <c r="Q425" s="20">
        <v>17370240915</v>
      </c>
      <c r="R425" s="20">
        <v>52425246</v>
      </c>
      <c r="S425" s="20">
        <v>0</v>
      </c>
      <c r="T425" s="20">
        <v>17422666161</v>
      </c>
      <c r="U425" s="20">
        <v>0</v>
      </c>
      <c r="V425" s="20">
        <v>12003523314</v>
      </c>
      <c r="W425" s="20">
        <v>5419142847</v>
      </c>
      <c r="X425" s="20">
        <v>0</v>
      </c>
      <c r="Y425" s="20">
        <v>0</v>
      </c>
      <c r="Z425" s="20">
        <v>0</v>
      </c>
      <c r="AA425" s="20">
        <v>0</v>
      </c>
    </row>
    <row r="426" spans="1:27" ht="90" x14ac:dyDescent="0.25">
      <c r="A426" s="17" t="s">
        <v>120</v>
      </c>
      <c r="B426" s="18" t="s">
        <v>121</v>
      </c>
      <c r="C426" s="19" t="s">
        <v>55</v>
      </c>
      <c r="D426" s="17" t="s">
        <v>48</v>
      </c>
      <c r="E426" s="17" t="s">
        <v>167</v>
      </c>
      <c r="F426" s="17" t="s">
        <v>168</v>
      </c>
      <c r="G426" s="17" t="s">
        <v>173</v>
      </c>
      <c r="H426" s="17" t="s">
        <v>174</v>
      </c>
      <c r="I426" s="17"/>
      <c r="J426" s="17"/>
      <c r="K426" s="17"/>
      <c r="L426" s="17"/>
      <c r="M426" s="17" t="s">
        <v>27</v>
      </c>
      <c r="N426" s="17" t="s">
        <v>175</v>
      </c>
      <c r="O426" s="17" t="s">
        <v>28</v>
      </c>
      <c r="P426" s="18" t="s">
        <v>56</v>
      </c>
      <c r="Q426" s="20">
        <v>549939320</v>
      </c>
      <c r="R426" s="20">
        <v>0</v>
      </c>
      <c r="S426" s="20">
        <v>0</v>
      </c>
      <c r="T426" s="20">
        <v>549939320</v>
      </c>
      <c r="U426" s="20">
        <v>0</v>
      </c>
      <c r="V426" s="20">
        <v>540627902</v>
      </c>
      <c r="W426" s="20">
        <v>9311418</v>
      </c>
      <c r="X426" s="20">
        <v>424273061</v>
      </c>
      <c r="Y426" s="20">
        <v>19347789</v>
      </c>
      <c r="Z426" s="20">
        <v>19347789</v>
      </c>
      <c r="AA426" s="20">
        <v>19347789</v>
      </c>
    </row>
    <row r="427" spans="1:27" ht="90" x14ac:dyDescent="0.25">
      <c r="A427" s="17" t="s">
        <v>120</v>
      </c>
      <c r="B427" s="18" t="s">
        <v>121</v>
      </c>
      <c r="C427" s="19" t="s">
        <v>55</v>
      </c>
      <c r="D427" s="17" t="s">
        <v>48</v>
      </c>
      <c r="E427" s="17" t="s">
        <v>167</v>
      </c>
      <c r="F427" s="17" t="s">
        <v>168</v>
      </c>
      <c r="G427" s="17" t="s">
        <v>173</v>
      </c>
      <c r="H427" s="17" t="s">
        <v>174</v>
      </c>
      <c r="I427" s="17"/>
      <c r="J427" s="17"/>
      <c r="K427" s="17"/>
      <c r="L427" s="17"/>
      <c r="M427" s="17" t="s">
        <v>27</v>
      </c>
      <c r="N427" s="17" t="s">
        <v>156</v>
      </c>
      <c r="O427" s="17" t="s">
        <v>28</v>
      </c>
      <c r="P427" s="18" t="s">
        <v>56</v>
      </c>
      <c r="Q427" s="20">
        <v>444016652</v>
      </c>
      <c r="R427" s="20">
        <v>0</v>
      </c>
      <c r="S427" s="20">
        <v>0</v>
      </c>
      <c r="T427" s="20">
        <v>444016652</v>
      </c>
      <c r="U427" s="20">
        <v>0</v>
      </c>
      <c r="V427" s="20">
        <v>275816430</v>
      </c>
      <c r="W427" s="20">
        <v>168200222</v>
      </c>
      <c r="X427" s="20">
        <v>143623496</v>
      </c>
      <c r="Y427" s="20">
        <v>12117640</v>
      </c>
      <c r="Z427" s="20">
        <v>12117640</v>
      </c>
      <c r="AA427" s="20">
        <v>12117640</v>
      </c>
    </row>
    <row r="428" spans="1:27" ht="56.25" x14ac:dyDescent="0.25">
      <c r="A428" s="17" t="s">
        <v>120</v>
      </c>
      <c r="B428" s="18" t="s">
        <v>121</v>
      </c>
      <c r="C428" s="19" t="s">
        <v>57</v>
      </c>
      <c r="D428" s="17" t="s">
        <v>48</v>
      </c>
      <c r="E428" s="17" t="s">
        <v>167</v>
      </c>
      <c r="F428" s="17" t="s">
        <v>168</v>
      </c>
      <c r="G428" s="17" t="s">
        <v>173</v>
      </c>
      <c r="H428" s="17" t="s">
        <v>177</v>
      </c>
      <c r="I428" s="17"/>
      <c r="J428" s="17"/>
      <c r="K428" s="17"/>
      <c r="L428" s="17"/>
      <c r="M428" s="17" t="s">
        <v>54</v>
      </c>
      <c r="N428" s="17" t="s">
        <v>163</v>
      </c>
      <c r="O428" s="17" t="s">
        <v>28</v>
      </c>
      <c r="P428" s="18" t="s">
        <v>58</v>
      </c>
      <c r="Q428" s="20">
        <v>187474020</v>
      </c>
      <c r="R428" s="20">
        <v>10500</v>
      </c>
      <c r="S428" s="20">
        <v>0</v>
      </c>
      <c r="T428" s="20">
        <v>187484520</v>
      </c>
      <c r="U428" s="20">
        <v>0</v>
      </c>
      <c r="V428" s="20">
        <v>182627655</v>
      </c>
      <c r="W428" s="20">
        <v>4856865</v>
      </c>
      <c r="X428" s="20">
        <v>119230087</v>
      </c>
      <c r="Y428" s="20">
        <v>4715772</v>
      </c>
      <c r="Z428" s="20">
        <v>4715772</v>
      </c>
      <c r="AA428" s="20">
        <v>4715772</v>
      </c>
    </row>
    <row r="429" spans="1:27" ht="56.25" x14ac:dyDescent="0.25">
      <c r="A429" s="17" t="s">
        <v>120</v>
      </c>
      <c r="B429" s="18" t="s">
        <v>121</v>
      </c>
      <c r="C429" s="19" t="s">
        <v>57</v>
      </c>
      <c r="D429" s="17" t="s">
        <v>48</v>
      </c>
      <c r="E429" s="17" t="s">
        <v>167</v>
      </c>
      <c r="F429" s="17" t="s">
        <v>168</v>
      </c>
      <c r="G429" s="17" t="s">
        <v>173</v>
      </c>
      <c r="H429" s="17" t="s">
        <v>177</v>
      </c>
      <c r="I429" s="17"/>
      <c r="J429" s="17"/>
      <c r="K429" s="17"/>
      <c r="L429" s="17"/>
      <c r="M429" s="17" t="s">
        <v>27</v>
      </c>
      <c r="N429" s="17" t="s">
        <v>156</v>
      </c>
      <c r="O429" s="17" t="s">
        <v>28</v>
      </c>
      <c r="P429" s="18" t="s">
        <v>58</v>
      </c>
      <c r="Q429" s="20">
        <v>1203519311</v>
      </c>
      <c r="R429" s="20">
        <v>50627</v>
      </c>
      <c r="S429" s="20">
        <v>41072108</v>
      </c>
      <c r="T429" s="20">
        <v>1162497830</v>
      </c>
      <c r="U429" s="20">
        <v>0</v>
      </c>
      <c r="V429" s="20">
        <v>1134766092</v>
      </c>
      <c r="W429" s="20">
        <v>27731738</v>
      </c>
      <c r="X429" s="20">
        <v>151272732</v>
      </c>
      <c r="Y429" s="20">
        <v>1112299</v>
      </c>
      <c r="Z429" s="20">
        <v>1112299</v>
      </c>
      <c r="AA429" s="20">
        <v>1112299</v>
      </c>
    </row>
    <row r="430" spans="1:27" ht="45" x14ac:dyDescent="0.25">
      <c r="A430" s="17" t="s">
        <v>120</v>
      </c>
      <c r="B430" s="18" t="s">
        <v>121</v>
      </c>
      <c r="C430" s="19" t="s">
        <v>59</v>
      </c>
      <c r="D430" s="17" t="s">
        <v>48</v>
      </c>
      <c r="E430" s="17" t="s">
        <v>167</v>
      </c>
      <c r="F430" s="17" t="s">
        <v>168</v>
      </c>
      <c r="G430" s="17" t="s">
        <v>163</v>
      </c>
      <c r="H430" s="17" t="s">
        <v>178</v>
      </c>
      <c r="I430" s="17"/>
      <c r="J430" s="17"/>
      <c r="K430" s="17"/>
      <c r="L430" s="17"/>
      <c r="M430" s="17" t="s">
        <v>54</v>
      </c>
      <c r="N430" s="17" t="s">
        <v>179</v>
      </c>
      <c r="O430" s="17" t="s">
        <v>28</v>
      </c>
      <c r="P430" s="18" t="s">
        <v>60</v>
      </c>
      <c r="Q430" s="20">
        <v>988830965</v>
      </c>
      <c r="R430" s="20">
        <v>0</v>
      </c>
      <c r="S430" s="20">
        <v>0</v>
      </c>
      <c r="T430" s="20">
        <v>988830965</v>
      </c>
      <c r="U430" s="20">
        <v>0</v>
      </c>
      <c r="V430" s="20">
        <v>47710219</v>
      </c>
      <c r="W430" s="20">
        <v>941120746</v>
      </c>
      <c r="X430" s="20">
        <v>0</v>
      </c>
      <c r="Y430" s="20">
        <v>0</v>
      </c>
      <c r="Z430" s="20">
        <v>0</v>
      </c>
      <c r="AA430" s="20">
        <v>0</v>
      </c>
    </row>
    <row r="431" spans="1:27" ht="45" x14ac:dyDescent="0.25">
      <c r="A431" s="17" t="s">
        <v>120</v>
      </c>
      <c r="B431" s="18" t="s">
        <v>121</v>
      </c>
      <c r="C431" s="19" t="s">
        <v>59</v>
      </c>
      <c r="D431" s="17" t="s">
        <v>48</v>
      </c>
      <c r="E431" s="17" t="s">
        <v>167</v>
      </c>
      <c r="F431" s="17" t="s">
        <v>168</v>
      </c>
      <c r="G431" s="17" t="s">
        <v>163</v>
      </c>
      <c r="H431" s="17" t="s">
        <v>178</v>
      </c>
      <c r="I431" s="17"/>
      <c r="J431" s="17"/>
      <c r="K431" s="17"/>
      <c r="L431" s="17"/>
      <c r="M431" s="17" t="s">
        <v>27</v>
      </c>
      <c r="N431" s="17" t="s">
        <v>176</v>
      </c>
      <c r="O431" s="17" t="s">
        <v>28</v>
      </c>
      <c r="P431" s="18" t="s">
        <v>60</v>
      </c>
      <c r="Q431" s="20">
        <v>1667876483</v>
      </c>
      <c r="R431" s="20">
        <v>0</v>
      </c>
      <c r="S431" s="20">
        <v>0</v>
      </c>
      <c r="T431" s="20">
        <v>1667876483</v>
      </c>
      <c r="U431" s="20">
        <v>0</v>
      </c>
      <c r="V431" s="20">
        <v>1152628809</v>
      </c>
      <c r="W431" s="20">
        <v>515247674</v>
      </c>
      <c r="X431" s="20">
        <v>920428641</v>
      </c>
      <c r="Y431" s="20">
        <v>39980276</v>
      </c>
      <c r="Z431" s="20">
        <v>39980276</v>
      </c>
      <c r="AA431" s="20">
        <v>39980276</v>
      </c>
    </row>
    <row r="432" spans="1:27" ht="45" x14ac:dyDescent="0.25">
      <c r="A432" s="17" t="s">
        <v>120</v>
      </c>
      <c r="B432" s="18" t="s">
        <v>121</v>
      </c>
      <c r="C432" s="19" t="s">
        <v>59</v>
      </c>
      <c r="D432" s="17" t="s">
        <v>48</v>
      </c>
      <c r="E432" s="17" t="s">
        <v>167</v>
      </c>
      <c r="F432" s="17" t="s">
        <v>168</v>
      </c>
      <c r="G432" s="17" t="s">
        <v>163</v>
      </c>
      <c r="H432" s="17" t="s">
        <v>178</v>
      </c>
      <c r="I432" s="17"/>
      <c r="J432" s="17"/>
      <c r="K432" s="17"/>
      <c r="L432" s="17"/>
      <c r="M432" s="17" t="s">
        <v>27</v>
      </c>
      <c r="N432" s="17" t="s">
        <v>156</v>
      </c>
      <c r="O432" s="17" t="s">
        <v>28</v>
      </c>
      <c r="P432" s="18" t="s">
        <v>60</v>
      </c>
      <c r="Q432" s="20">
        <v>1650083478</v>
      </c>
      <c r="R432" s="20">
        <v>78152977</v>
      </c>
      <c r="S432" s="20">
        <v>0</v>
      </c>
      <c r="T432" s="20">
        <v>1728236455</v>
      </c>
      <c r="U432" s="20">
        <v>0</v>
      </c>
      <c r="V432" s="20">
        <v>1322297231</v>
      </c>
      <c r="W432" s="20">
        <v>405939224</v>
      </c>
      <c r="X432" s="20">
        <v>1150470776.1600001</v>
      </c>
      <c r="Y432" s="20">
        <v>273061466.16000003</v>
      </c>
      <c r="Z432" s="20">
        <v>273059959</v>
      </c>
      <c r="AA432" s="20">
        <v>273059959</v>
      </c>
    </row>
    <row r="433" spans="1:27" ht="56.25" x14ac:dyDescent="0.25">
      <c r="A433" s="17" t="s">
        <v>120</v>
      </c>
      <c r="B433" s="18" t="s">
        <v>121</v>
      </c>
      <c r="C433" s="19" t="s">
        <v>61</v>
      </c>
      <c r="D433" s="17" t="s">
        <v>48</v>
      </c>
      <c r="E433" s="17" t="s">
        <v>180</v>
      </c>
      <c r="F433" s="17" t="s">
        <v>168</v>
      </c>
      <c r="G433" s="17" t="s">
        <v>169</v>
      </c>
      <c r="H433" s="17" t="s">
        <v>177</v>
      </c>
      <c r="I433" s="17"/>
      <c r="J433" s="17"/>
      <c r="K433" s="17"/>
      <c r="L433" s="17"/>
      <c r="M433" s="17" t="s">
        <v>27</v>
      </c>
      <c r="N433" s="17" t="s">
        <v>156</v>
      </c>
      <c r="O433" s="17" t="s">
        <v>28</v>
      </c>
      <c r="P433" s="18" t="s">
        <v>58</v>
      </c>
      <c r="Q433" s="20">
        <v>54988821</v>
      </c>
      <c r="R433" s="20">
        <v>0</v>
      </c>
      <c r="S433" s="20">
        <v>0</v>
      </c>
      <c r="T433" s="20">
        <v>54988821</v>
      </c>
      <c r="U433" s="20">
        <v>0</v>
      </c>
      <c r="V433" s="20">
        <v>54988815</v>
      </c>
      <c r="W433" s="20">
        <v>6</v>
      </c>
      <c r="X433" s="20">
        <v>38094837</v>
      </c>
      <c r="Y433" s="20">
        <v>4119551</v>
      </c>
      <c r="Z433" s="20">
        <v>4119551</v>
      </c>
      <c r="AA433" s="20">
        <v>4119551</v>
      </c>
    </row>
    <row r="434" spans="1:27" ht="45" x14ac:dyDescent="0.25">
      <c r="A434" s="17" t="s">
        <v>120</v>
      </c>
      <c r="B434" s="18" t="s">
        <v>121</v>
      </c>
      <c r="C434" s="19" t="s">
        <v>183</v>
      </c>
      <c r="D434" s="17" t="s">
        <v>48</v>
      </c>
      <c r="E434" s="17" t="s">
        <v>180</v>
      </c>
      <c r="F434" s="17" t="s">
        <v>168</v>
      </c>
      <c r="G434" s="17" t="s">
        <v>170</v>
      </c>
      <c r="H434" s="17" t="s">
        <v>62</v>
      </c>
      <c r="I434" s="17"/>
      <c r="J434" s="17"/>
      <c r="K434" s="17"/>
      <c r="L434" s="17"/>
      <c r="M434" s="17" t="s">
        <v>27</v>
      </c>
      <c r="N434" s="17" t="s">
        <v>156</v>
      </c>
      <c r="O434" s="17" t="s">
        <v>28</v>
      </c>
      <c r="P434" s="18" t="s">
        <v>63</v>
      </c>
      <c r="Q434" s="20">
        <v>995662221</v>
      </c>
      <c r="R434" s="20">
        <v>126279653</v>
      </c>
      <c r="S434" s="20">
        <v>0</v>
      </c>
      <c r="T434" s="20">
        <v>1121941874</v>
      </c>
      <c r="U434" s="20">
        <v>0</v>
      </c>
      <c r="V434" s="20">
        <v>1095222099</v>
      </c>
      <c r="W434" s="20">
        <v>26719775</v>
      </c>
      <c r="X434" s="20">
        <v>819224302.34000003</v>
      </c>
      <c r="Y434" s="20">
        <v>73492816.340000004</v>
      </c>
      <c r="Z434" s="20">
        <v>73492816.340000004</v>
      </c>
      <c r="AA434" s="20">
        <v>73492816.340000004</v>
      </c>
    </row>
    <row r="435" spans="1:27" ht="22.5" x14ac:dyDescent="0.25">
      <c r="A435" s="17" t="s">
        <v>122</v>
      </c>
      <c r="B435" s="18" t="s">
        <v>123</v>
      </c>
      <c r="C435" s="19" t="s">
        <v>34</v>
      </c>
      <c r="D435" s="17" t="s">
        <v>26</v>
      </c>
      <c r="E435" s="17" t="s">
        <v>157</v>
      </c>
      <c r="F435" s="17"/>
      <c r="G435" s="17"/>
      <c r="H435" s="17"/>
      <c r="I435" s="17"/>
      <c r="J435" s="17"/>
      <c r="K435" s="17"/>
      <c r="L435" s="17"/>
      <c r="M435" s="17" t="s">
        <v>27</v>
      </c>
      <c r="N435" s="17" t="s">
        <v>156</v>
      </c>
      <c r="O435" s="17" t="s">
        <v>28</v>
      </c>
      <c r="P435" s="18" t="s">
        <v>35</v>
      </c>
      <c r="Q435" s="20">
        <v>85955029</v>
      </c>
      <c r="R435" s="20">
        <v>50373700</v>
      </c>
      <c r="S435" s="20">
        <v>0</v>
      </c>
      <c r="T435" s="20">
        <v>136328729</v>
      </c>
      <c r="U435" s="20">
        <v>0</v>
      </c>
      <c r="V435" s="20">
        <v>129638694</v>
      </c>
      <c r="W435" s="20">
        <v>6690035</v>
      </c>
      <c r="X435" s="20">
        <v>50000000</v>
      </c>
      <c r="Y435" s="20">
        <v>0</v>
      </c>
      <c r="Z435" s="20">
        <v>0</v>
      </c>
      <c r="AA435" s="20">
        <v>0</v>
      </c>
    </row>
    <row r="436" spans="1:27" ht="22.5" x14ac:dyDescent="0.25">
      <c r="A436" s="17" t="s">
        <v>122</v>
      </c>
      <c r="B436" s="18" t="s">
        <v>123</v>
      </c>
      <c r="C436" s="19" t="s">
        <v>44</v>
      </c>
      <c r="D436" s="17" t="s">
        <v>26</v>
      </c>
      <c r="E436" s="17" t="s">
        <v>166</v>
      </c>
      <c r="F436" s="17" t="s">
        <v>155</v>
      </c>
      <c r="G436" s="17"/>
      <c r="H436" s="17"/>
      <c r="I436" s="17"/>
      <c r="J436" s="17"/>
      <c r="K436" s="17"/>
      <c r="L436" s="17"/>
      <c r="M436" s="17" t="s">
        <v>27</v>
      </c>
      <c r="N436" s="17" t="s">
        <v>156</v>
      </c>
      <c r="O436" s="17" t="s">
        <v>28</v>
      </c>
      <c r="P436" s="18" t="s">
        <v>45</v>
      </c>
      <c r="Q436" s="20">
        <v>2017745</v>
      </c>
      <c r="R436" s="20">
        <v>71312</v>
      </c>
      <c r="S436" s="20">
        <v>0</v>
      </c>
      <c r="T436" s="20">
        <v>2089057</v>
      </c>
      <c r="U436" s="20">
        <v>0</v>
      </c>
      <c r="V436" s="20">
        <v>2089057</v>
      </c>
      <c r="W436" s="20">
        <v>0</v>
      </c>
      <c r="X436" s="20">
        <v>2089057</v>
      </c>
      <c r="Y436" s="20">
        <v>1899057</v>
      </c>
      <c r="Z436" s="20">
        <v>1899057</v>
      </c>
      <c r="AA436" s="20">
        <v>1899057</v>
      </c>
    </row>
    <row r="437" spans="1:27" ht="56.25" x14ac:dyDescent="0.25">
      <c r="A437" s="17" t="s">
        <v>122</v>
      </c>
      <c r="B437" s="18" t="s">
        <v>123</v>
      </c>
      <c r="C437" s="19" t="s">
        <v>49</v>
      </c>
      <c r="D437" s="17" t="s">
        <v>48</v>
      </c>
      <c r="E437" s="17" t="s">
        <v>167</v>
      </c>
      <c r="F437" s="17" t="s">
        <v>168</v>
      </c>
      <c r="G437" s="17" t="s">
        <v>170</v>
      </c>
      <c r="H437" s="17" t="s">
        <v>171</v>
      </c>
      <c r="I437" s="17"/>
      <c r="J437" s="17"/>
      <c r="K437" s="17"/>
      <c r="L437" s="17"/>
      <c r="M437" s="17" t="s">
        <v>27</v>
      </c>
      <c r="N437" s="17" t="s">
        <v>156</v>
      </c>
      <c r="O437" s="17" t="s">
        <v>28</v>
      </c>
      <c r="P437" s="18" t="s">
        <v>50</v>
      </c>
      <c r="Q437" s="20">
        <v>70984250</v>
      </c>
      <c r="R437" s="20">
        <v>0</v>
      </c>
      <c r="S437" s="20">
        <v>0</v>
      </c>
      <c r="T437" s="20">
        <v>70984250</v>
      </c>
      <c r="U437" s="20">
        <v>0</v>
      </c>
      <c r="V437" s="20">
        <v>46968000</v>
      </c>
      <c r="W437" s="20">
        <v>24016250</v>
      </c>
      <c r="X437" s="20">
        <v>46968000</v>
      </c>
      <c r="Y437" s="20">
        <v>2935500</v>
      </c>
      <c r="Z437" s="20">
        <v>2935500</v>
      </c>
      <c r="AA437" s="20">
        <v>2935500</v>
      </c>
    </row>
    <row r="438" spans="1:27" ht="56.25" x14ac:dyDescent="0.25">
      <c r="A438" s="17" t="s">
        <v>122</v>
      </c>
      <c r="B438" s="18" t="s">
        <v>123</v>
      </c>
      <c r="C438" s="19" t="s">
        <v>51</v>
      </c>
      <c r="D438" s="17" t="s">
        <v>48</v>
      </c>
      <c r="E438" s="17" t="s">
        <v>167</v>
      </c>
      <c r="F438" s="17" t="s">
        <v>168</v>
      </c>
      <c r="G438" s="17" t="s">
        <v>172</v>
      </c>
      <c r="H438" s="17" t="s">
        <v>52</v>
      </c>
      <c r="I438" s="17"/>
      <c r="J438" s="17"/>
      <c r="K438" s="17"/>
      <c r="L438" s="17"/>
      <c r="M438" s="17" t="s">
        <v>27</v>
      </c>
      <c r="N438" s="17" t="s">
        <v>156</v>
      </c>
      <c r="O438" s="17" t="s">
        <v>28</v>
      </c>
      <c r="P438" s="18" t="s">
        <v>53</v>
      </c>
      <c r="Q438" s="20">
        <v>2050201951</v>
      </c>
      <c r="R438" s="20">
        <v>0</v>
      </c>
      <c r="S438" s="20">
        <v>0</v>
      </c>
      <c r="T438" s="20">
        <v>2050201951</v>
      </c>
      <c r="U438" s="20">
        <v>0</v>
      </c>
      <c r="V438" s="20">
        <v>46148000</v>
      </c>
      <c r="W438" s="20">
        <v>2004053951</v>
      </c>
      <c r="X438" s="20">
        <v>43731365</v>
      </c>
      <c r="Y438" s="20">
        <v>883365</v>
      </c>
      <c r="Z438" s="20">
        <v>883365</v>
      </c>
      <c r="AA438" s="20">
        <v>883365</v>
      </c>
    </row>
    <row r="439" spans="1:27" ht="90" x14ac:dyDescent="0.25">
      <c r="A439" s="17" t="s">
        <v>122</v>
      </c>
      <c r="B439" s="18" t="s">
        <v>123</v>
      </c>
      <c r="C439" s="19" t="s">
        <v>55</v>
      </c>
      <c r="D439" s="17" t="s">
        <v>48</v>
      </c>
      <c r="E439" s="17" t="s">
        <v>167</v>
      </c>
      <c r="F439" s="17" t="s">
        <v>168</v>
      </c>
      <c r="G439" s="17" t="s">
        <v>173</v>
      </c>
      <c r="H439" s="17" t="s">
        <v>174</v>
      </c>
      <c r="I439" s="17"/>
      <c r="J439" s="17"/>
      <c r="K439" s="17"/>
      <c r="L439" s="17"/>
      <c r="M439" s="17" t="s">
        <v>54</v>
      </c>
      <c r="N439" s="17" t="s">
        <v>163</v>
      </c>
      <c r="O439" s="17" t="s">
        <v>28</v>
      </c>
      <c r="P439" s="18" t="s">
        <v>56</v>
      </c>
      <c r="Q439" s="20">
        <v>7053582441</v>
      </c>
      <c r="R439" s="20">
        <v>624440220</v>
      </c>
      <c r="S439" s="20">
        <v>0</v>
      </c>
      <c r="T439" s="20">
        <v>7678022661</v>
      </c>
      <c r="U439" s="20">
        <v>0</v>
      </c>
      <c r="V439" s="20">
        <v>7678022661</v>
      </c>
      <c r="W439" s="20">
        <v>0</v>
      </c>
      <c r="X439" s="20">
        <v>5765278841</v>
      </c>
      <c r="Y439" s="20">
        <v>0</v>
      </c>
      <c r="Z439" s="20">
        <v>0</v>
      </c>
      <c r="AA439" s="20">
        <v>0</v>
      </c>
    </row>
    <row r="440" spans="1:27" ht="90" x14ac:dyDescent="0.25">
      <c r="A440" s="17" t="s">
        <v>122</v>
      </c>
      <c r="B440" s="18" t="s">
        <v>123</v>
      </c>
      <c r="C440" s="19" t="s">
        <v>55</v>
      </c>
      <c r="D440" s="17" t="s">
        <v>48</v>
      </c>
      <c r="E440" s="17" t="s">
        <v>167</v>
      </c>
      <c r="F440" s="17" t="s">
        <v>168</v>
      </c>
      <c r="G440" s="17" t="s">
        <v>173</v>
      </c>
      <c r="H440" s="17" t="s">
        <v>174</v>
      </c>
      <c r="I440" s="17"/>
      <c r="J440" s="17"/>
      <c r="K440" s="17"/>
      <c r="L440" s="17"/>
      <c r="M440" s="17" t="s">
        <v>27</v>
      </c>
      <c r="N440" s="17" t="s">
        <v>175</v>
      </c>
      <c r="O440" s="17" t="s">
        <v>28</v>
      </c>
      <c r="P440" s="18" t="s">
        <v>56</v>
      </c>
      <c r="Q440" s="20">
        <v>455927001</v>
      </c>
      <c r="R440" s="20">
        <v>0</v>
      </c>
      <c r="S440" s="20">
        <v>0</v>
      </c>
      <c r="T440" s="20">
        <v>455927001</v>
      </c>
      <c r="U440" s="20">
        <v>0</v>
      </c>
      <c r="V440" s="20">
        <v>367176832</v>
      </c>
      <c r="W440" s="20">
        <v>88750169</v>
      </c>
      <c r="X440" s="20">
        <v>327895067</v>
      </c>
      <c r="Y440" s="20">
        <v>9249679</v>
      </c>
      <c r="Z440" s="20">
        <v>9249679</v>
      </c>
      <c r="AA440" s="20">
        <v>9249679</v>
      </c>
    </row>
    <row r="441" spans="1:27" ht="90" x14ac:dyDescent="0.25">
      <c r="A441" s="17" t="s">
        <v>122</v>
      </c>
      <c r="B441" s="18" t="s">
        <v>123</v>
      </c>
      <c r="C441" s="19" t="s">
        <v>55</v>
      </c>
      <c r="D441" s="17" t="s">
        <v>48</v>
      </c>
      <c r="E441" s="17" t="s">
        <v>167</v>
      </c>
      <c r="F441" s="17" t="s">
        <v>168</v>
      </c>
      <c r="G441" s="17" t="s">
        <v>173</v>
      </c>
      <c r="H441" s="17" t="s">
        <v>174</v>
      </c>
      <c r="I441" s="17"/>
      <c r="J441" s="17"/>
      <c r="K441" s="17"/>
      <c r="L441" s="17"/>
      <c r="M441" s="17" t="s">
        <v>27</v>
      </c>
      <c r="N441" s="17" t="s">
        <v>156</v>
      </c>
      <c r="O441" s="17" t="s">
        <v>28</v>
      </c>
      <c r="P441" s="18" t="s">
        <v>56</v>
      </c>
      <c r="Q441" s="20">
        <v>2246147317</v>
      </c>
      <c r="R441" s="20">
        <v>2670799560</v>
      </c>
      <c r="S441" s="20">
        <v>0</v>
      </c>
      <c r="T441" s="20">
        <v>4916946877</v>
      </c>
      <c r="U441" s="20">
        <v>0</v>
      </c>
      <c r="V441" s="20">
        <v>4858224315</v>
      </c>
      <c r="W441" s="20">
        <v>58722562</v>
      </c>
      <c r="X441" s="20">
        <v>3682823266</v>
      </c>
      <c r="Y441" s="20">
        <v>33257019</v>
      </c>
      <c r="Z441" s="20">
        <v>33257019</v>
      </c>
      <c r="AA441" s="20">
        <v>33257019</v>
      </c>
    </row>
    <row r="442" spans="1:27" ht="56.25" x14ac:dyDescent="0.25">
      <c r="A442" s="17" t="s">
        <v>122</v>
      </c>
      <c r="B442" s="18" t="s">
        <v>123</v>
      </c>
      <c r="C442" s="19" t="s">
        <v>57</v>
      </c>
      <c r="D442" s="17" t="s">
        <v>48</v>
      </c>
      <c r="E442" s="17" t="s">
        <v>167</v>
      </c>
      <c r="F442" s="17" t="s">
        <v>168</v>
      </c>
      <c r="G442" s="17" t="s">
        <v>173</v>
      </c>
      <c r="H442" s="17" t="s">
        <v>177</v>
      </c>
      <c r="I442" s="17"/>
      <c r="J442" s="17"/>
      <c r="K442" s="17"/>
      <c r="L442" s="17"/>
      <c r="M442" s="17" t="s">
        <v>54</v>
      </c>
      <c r="N442" s="17" t="s">
        <v>163</v>
      </c>
      <c r="O442" s="17" t="s">
        <v>28</v>
      </c>
      <c r="P442" s="18" t="s">
        <v>58</v>
      </c>
      <c r="Q442" s="20">
        <v>557129401</v>
      </c>
      <c r="R442" s="20">
        <v>0</v>
      </c>
      <c r="S442" s="20">
        <v>0</v>
      </c>
      <c r="T442" s="20">
        <v>557129401</v>
      </c>
      <c r="U442" s="20">
        <v>0</v>
      </c>
      <c r="V442" s="20">
        <v>335701957</v>
      </c>
      <c r="W442" s="20">
        <v>221427444</v>
      </c>
      <c r="X442" s="20">
        <v>262093235</v>
      </c>
      <c r="Y442" s="20">
        <v>3051485</v>
      </c>
      <c r="Z442" s="20">
        <v>3051485</v>
      </c>
      <c r="AA442" s="20">
        <v>3051485</v>
      </c>
    </row>
    <row r="443" spans="1:27" ht="56.25" x14ac:dyDescent="0.25">
      <c r="A443" s="17" t="s">
        <v>122</v>
      </c>
      <c r="B443" s="18" t="s">
        <v>123</v>
      </c>
      <c r="C443" s="19" t="s">
        <v>57</v>
      </c>
      <c r="D443" s="17" t="s">
        <v>48</v>
      </c>
      <c r="E443" s="17" t="s">
        <v>167</v>
      </c>
      <c r="F443" s="17" t="s">
        <v>168</v>
      </c>
      <c r="G443" s="17" t="s">
        <v>173</v>
      </c>
      <c r="H443" s="17" t="s">
        <v>177</v>
      </c>
      <c r="I443" s="17"/>
      <c r="J443" s="17"/>
      <c r="K443" s="17"/>
      <c r="L443" s="17"/>
      <c r="M443" s="17" t="s">
        <v>27</v>
      </c>
      <c r="N443" s="17" t="s">
        <v>156</v>
      </c>
      <c r="O443" s="17" t="s">
        <v>28</v>
      </c>
      <c r="P443" s="18" t="s">
        <v>58</v>
      </c>
      <c r="Q443" s="20">
        <v>2033270311</v>
      </c>
      <c r="R443" s="20">
        <v>0</v>
      </c>
      <c r="S443" s="20">
        <v>40593208</v>
      </c>
      <c r="T443" s="20">
        <v>1992677103</v>
      </c>
      <c r="U443" s="20">
        <v>0</v>
      </c>
      <c r="V443" s="20">
        <v>876277744</v>
      </c>
      <c r="W443" s="20">
        <v>1116399359</v>
      </c>
      <c r="X443" s="20">
        <v>875282625</v>
      </c>
      <c r="Y443" s="20">
        <v>2107414</v>
      </c>
      <c r="Z443" s="20">
        <v>2107414</v>
      </c>
      <c r="AA443" s="20">
        <v>2107414</v>
      </c>
    </row>
    <row r="444" spans="1:27" ht="45" x14ac:dyDescent="0.25">
      <c r="A444" s="17" t="s">
        <v>122</v>
      </c>
      <c r="B444" s="18" t="s">
        <v>123</v>
      </c>
      <c r="C444" s="19" t="s">
        <v>59</v>
      </c>
      <c r="D444" s="17" t="s">
        <v>48</v>
      </c>
      <c r="E444" s="17" t="s">
        <v>167</v>
      </c>
      <c r="F444" s="17" t="s">
        <v>168</v>
      </c>
      <c r="G444" s="17" t="s">
        <v>163</v>
      </c>
      <c r="H444" s="17" t="s">
        <v>178</v>
      </c>
      <c r="I444" s="17"/>
      <c r="J444" s="17"/>
      <c r="K444" s="17"/>
      <c r="L444" s="17"/>
      <c r="M444" s="17" t="s">
        <v>27</v>
      </c>
      <c r="N444" s="17" t="s">
        <v>176</v>
      </c>
      <c r="O444" s="17" t="s">
        <v>28</v>
      </c>
      <c r="P444" s="18" t="s">
        <v>60</v>
      </c>
      <c r="Q444" s="20">
        <v>481734467</v>
      </c>
      <c r="R444" s="20">
        <v>0</v>
      </c>
      <c r="S444" s="20">
        <v>0</v>
      </c>
      <c r="T444" s="20">
        <v>481734467</v>
      </c>
      <c r="U444" s="20">
        <v>0</v>
      </c>
      <c r="V444" s="20">
        <v>436467736</v>
      </c>
      <c r="W444" s="20">
        <v>45266731</v>
      </c>
      <c r="X444" s="20">
        <v>324662946.75</v>
      </c>
      <c r="Y444" s="20">
        <v>8136836</v>
      </c>
      <c r="Z444" s="20">
        <v>8136836</v>
      </c>
      <c r="AA444" s="20">
        <v>8136836</v>
      </c>
    </row>
    <row r="445" spans="1:27" ht="45" x14ac:dyDescent="0.25">
      <c r="A445" s="17" t="s">
        <v>122</v>
      </c>
      <c r="B445" s="18" t="s">
        <v>123</v>
      </c>
      <c r="C445" s="19" t="s">
        <v>59</v>
      </c>
      <c r="D445" s="17" t="s">
        <v>48</v>
      </c>
      <c r="E445" s="17" t="s">
        <v>167</v>
      </c>
      <c r="F445" s="17" t="s">
        <v>168</v>
      </c>
      <c r="G445" s="17" t="s">
        <v>163</v>
      </c>
      <c r="H445" s="17" t="s">
        <v>178</v>
      </c>
      <c r="I445" s="17"/>
      <c r="J445" s="17"/>
      <c r="K445" s="17"/>
      <c r="L445" s="17"/>
      <c r="M445" s="17" t="s">
        <v>27</v>
      </c>
      <c r="N445" s="17" t="s">
        <v>156</v>
      </c>
      <c r="O445" s="17" t="s">
        <v>28</v>
      </c>
      <c r="P445" s="18" t="s">
        <v>60</v>
      </c>
      <c r="Q445" s="20">
        <v>399387167</v>
      </c>
      <c r="R445" s="20">
        <v>30221826</v>
      </c>
      <c r="S445" s="20">
        <v>0</v>
      </c>
      <c r="T445" s="20">
        <v>429608993</v>
      </c>
      <c r="U445" s="20">
        <v>0</v>
      </c>
      <c r="V445" s="20">
        <v>402847544</v>
      </c>
      <c r="W445" s="20">
        <v>26761449</v>
      </c>
      <c r="X445" s="20">
        <v>349116528</v>
      </c>
      <c r="Y445" s="20">
        <v>48088591</v>
      </c>
      <c r="Z445" s="20">
        <v>48088591</v>
      </c>
      <c r="AA445" s="20">
        <v>48088591</v>
      </c>
    </row>
    <row r="446" spans="1:27" ht="56.25" x14ac:dyDescent="0.25">
      <c r="A446" s="17" t="s">
        <v>122</v>
      </c>
      <c r="B446" s="18" t="s">
        <v>123</v>
      </c>
      <c r="C446" s="19" t="s">
        <v>61</v>
      </c>
      <c r="D446" s="17" t="s">
        <v>48</v>
      </c>
      <c r="E446" s="17" t="s">
        <v>180</v>
      </c>
      <c r="F446" s="17" t="s">
        <v>168</v>
      </c>
      <c r="G446" s="17" t="s">
        <v>169</v>
      </c>
      <c r="H446" s="17" t="s">
        <v>177</v>
      </c>
      <c r="I446" s="17"/>
      <c r="J446" s="17"/>
      <c r="K446" s="17"/>
      <c r="L446" s="17"/>
      <c r="M446" s="17" t="s">
        <v>27</v>
      </c>
      <c r="N446" s="17" t="s">
        <v>156</v>
      </c>
      <c r="O446" s="17" t="s">
        <v>28</v>
      </c>
      <c r="P446" s="18" t="s">
        <v>58</v>
      </c>
      <c r="Q446" s="20">
        <v>65756754</v>
      </c>
      <c r="R446" s="20">
        <v>0</v>
      </c>
      <c r="S446" s="20">
        <v>0</v>
      </c>
      <c r="T446" s="20">
        <v>65756754</v>
      </c>
      <c r="U446" s="20">
        <v>0</v>
      </c>
      <c r="V446" s="20">
        <v>43145312</v>
      </c>
      <c r="W446" s="20">
        <v>22611442</v>
      </c>
      <c r="X446" s="20">
        <v>41797021</v>
      </c>
      <c r="Y446" s="20">
        <v>1348291</v>
      </c>
      <c r="Z446" s="20">
        <v>1348291</v>
      </c>
      <c r="AA446" s="20">
        <v>1348291</v>
      </c>
    </row>
    <row r="447" spans="1:27" ht="45" x14ac:dyDescent="0.25">
      <c r="A447" s="17" t="s">
        <v>122</v>
      </c>
      <c r="B447" s="18" t="s">
        <v>123</v>
      </c>
      <c r="C447" s="19" t="s">
        <v>183</v>
      </c>
      <c r="D447" s="17" t="s">
        <v>48</v>
      </c>
      <c r="E447" s="17" t="s">
        <v>180</v>
      </c>
      <c r="F447" s="17" t="s">
        <v>168</v>
      </c>
      <c r="G447" s="17" t="s">
        <v>170</v>
      </c>
      <c r="H447" s="17" t="s">
        <v>62</v>
      </c>
      <c r="I447" s="17"/>
      <c r="J447" s="17"/>
      <c r="K447" s="17"/>
      <c r="L447" s="17"/>
      <c r="M447" s="17" t="s">
        <v>27</v>
      </c>
      <c r="N447" s="17" t="s">
        <v>156</v>
      </c>
      <c r="O447" s="17" t="s">
        <v>28</v>
      </c>
      <c r="P447" s="18" t="s">
        <v>63</v>
      </c>
      <c r="Q447" s="20">
        <v>602399373</v>
      </c>
      <c r="R447" s="20">
        <v>57154569</v>
      </c>
      <c r="S447" s="20">
        <v>0</v>
      </c>
      <c r="T447" s="20">
        <v>659553942</v>
      </c>
      <c r="U447" s="20">
        <v>0</v>
      </c>
      <c r="V447" s="20">
        <v>471954432</v>
      </c>
      <c r="W447" s="20">
        <v>187599510</v>
      </c>
      <c r="X447" s="20">
        <v>427904764.97000003</v>
      </c>
      <c r="Y447" s="20">
        <v>42076117.969999999</v>
      </c>
      <c r="Z447" s="20">
        <v>42076117.969999999</v>
      </c>
      <c r="AA447" s="20">
        <v>42076117.969999999</v>
      </c>
    </row>
    <row r="448" spans="1:27" ht="22.5" x14ac:dyDescent="0.25">
      <c r="A448" s="17" t="s">
        <v>124</v>
      </c>
      <c r="B448" s="18" t="s">
        <v>125</v>
      </c>
      <c r="C448" s="19" t="s">
        <v>34</v>
      </c>
      <c r="D448" s="17" t="s">
        <v>26</v>
      </c>
      <c r="E448" s="17" t="s">
        <v>157</v>
      </c>
      <c r="F448" s="17"/>
      <c r="G448" s="17"/>
      <c r="H448" s="17"/>
      <c r="I448" s="17"/>
      <c r="J448" s="17"/>
      <c r="K448" s="17"/>
      <c r="L448" s="17"/>
      <c r="M448" s="17" t="s">
        <v>27</v>
      </c>
      <c r="N448" s="17" t="s">
        <v>156</v>
      </c>
      <c r="O448" s="17" t="s">
        <v>28</v>
      </c>
      <c r="P448" s="18" t="s">
        <v>35</v>
      </c>
      <c r="Q448" s="20">
        <v>16086740</v>
      </c>
      <c r="R448" s="20">
        <v>0</v>
      </c>
      <c r="S448" s="20">
        <v>0</v>
      </c>
      <c r="T448" s="20">
        <v>16086740</v>
      </c>
      <c r="U448" s="20">
        <v>0</v>
      </c>
      <c r="V448" s="20">
        <v>6690035</v>
      </c>
      <c r="W448" s="20">
        <v>9396705</v>
      </c>
      <c r="X448" s="20">
        <v>0</v>
      </c>
      <c r="Y448" s="20">
        <v>0</v>
      </c>
      <c r="Z448" s="20">
        <v>0</v>
      </c>
      <c r="AA448" s="20">
        <v>0</v>
      </c>
    </row>
    <row r="449" spans="1:27" ht="22.5" x14ac:dyDescent="0.25">
      <c r="A449" s="17" t="s">
        <v>124</v>
      </c>
      <c r="B449" s="18" t="s">
        <v>125</v>
      </c>
      <c r="C449" s="19" t="s">
        <v>44</v>
      </c>
      <c r="D449" s="17" t="s">
        <v>26</v>
      </c>
      <c r="E449" s="17" t="s">
        <v>166</v>
      </c>
      <c r="F449" s="17" t="s">
        <v>155</v>
      </c>
      <c r="G449" s="17"/>
      <c r="H449" s="17"/>
      <c r="I449" s="17"/>
      <c r="J449" s="17"/>
      <c r="K449" s="17"/>
      <c r="L449" s="17"/>
      <c r="M449" s="17" t="s">
        <v>27</v>
      </c>
      <c r="N449" s="17" t="s">
        <v>156</v>
      </c>
      <c r="O449" s="17" t="s">
        <v>28</v>
      </c>
      <c r="P449" s="18" t="s">
        <v>45</v>
      </c>
      <c r="Q449" s="20">
        <v>3377280</v>
      </c>
      <c r="R449" s="20">
        <v>0</v>
      </c>
      <c r="S449" s="20">
        <v>0</v>
      </c>
      <c r="T449" s="20">
        <v>3377280</v>
      </c>
      <c r="U449" s="20">
        <v>0</v>
      </c>
      <c r="V449" s="20">
        <v>0</v>
      </c>
      <c r="W449" s="20">
        <v>3377280</v>
      </c>
      <c r="X449" s="20">
        <v>0</v>
      </c>
      <c r="Y449" s="20">
        <v>0</v>
      </c>
      <c r="Z449" s="20">
        <v>0</v>
      </c>
      <c r="AA449" s="20">
        <v>0</v>
      </c>
    </row>
    <row r="450" spans="1:27" ht="56.25" x14ac:dyDescent="0.25">
      <c r="A450" s="17" t="s">
        <v>124</v>
      </c>
      <c r="B450" s="18" t="s">
        <v>125</v>
      </c>
      <c r="C450" s="19" t="s">
        <v>49</v>
      </c>
      <c r="D450" s="17" t="s">
        <v>48</v>
      </c>
      <c r="E450" s="17" t="s">
        <v>167</v>
      </c>
      <c r="F450" s="17" t="s">
        <v>168</v>
      </c>
      <c r="G450" s="17" t="s">
        <v>170</v>
      </c>
      <c r="H450" s="17" t="s">
        <v>171</v>
      </c>
      <c r="I450" s="17"/>
      <c r="J450" s="17"/>
      <c r="K450" s="17"/>
      <c r="L450" s="17"/>
      <c r="M450" s="17" t="s">
        <v>27</v>
      </c>
      <c r="N450" s="17" t="s">
        <v>156</v>
      </c>
      <c r="O450" s="17" t="s">
        <v>28</v>
      </c>
      <c r="P450" s="18" t="s">
        <v>50</v>
      </c>
      <c r="Q450" s="20">
        <v>117179750</v>
      </c>
      <c r="R450" s="20">
        <v>0</v>
      </c>
      <c r="S450" s="20">
        <v>0</v>
      </c>
      <c r="T450" s="20">
        <v>117179750</v>
      </c>
      <c r="U450" s="20">
        <v>0</v>
      </c>
      <c r="V450" s="20">
        <v>55148000</v>
      </c>
      <c r="W450" s="20">
        <v>62031750</v>
      </c>
      <c r="X450" s="20">
        <v>17613000</v>
      </c>
      <c r="Y450" s="20">
        <v>0</v>
      </c>
      <c r="Z450" s="20">
        <v>0</v>
      </c>
      <c r="AA450" s="20">
        <v>0</v>
      </c>
    </row>
    <row r="451" spans="1:27" ht="56.25" x14ac:dyDescent="0.25">
      <c r="A451" s="17" t="s">
        <v>124</v>
      </c>
      <c r="B451" s="18" t="s">
        <v>125</v>
      </c>
      <c r="C451" s="19" t="s">
        <v>51</v>
      </c>
      <c r="D451" s="17" t="s">
        <v>48</v>
      </c>
      <c r="E451" s="17" t="s">
        <v>167</v>
      </c>
      <c r="F451" s="17" t="s">
        <v>168</v>
      </c>
      <c r="G451" s="17" t="s">
        <v>172</v>
      </c>
      <c r="H451" s="17" t="s">
        <v>52</v>
      </c>
      <c r="I451" s="17"/>
      <c r="J451" s="17"/>
      <c r="K451" s="17"/>
      <c r="L451" s="17"/>
      <c r="M451" s="17" t="s">
        <v>27</v>
      </c>
      <c r="N451" s="17" t="s">
        <v>156</v>
      </c>
      <c r="O451" s="17" t="s">
        <v>28</v>
      </c>
      <c r="P451" s="18" t="s">
        <v>53</v>
      </c>
      <c r="Q451" s="20">
        <v>675174100</v>
      </c>
      <c r="R451" s="20">
        <v>0</v>
      </c>
      <c r="S451" s="20">
        <v>0</v>
      </c>
      <c r="T451" s="20">
        <v>675174100</v>
      </c>
      <c r="U451" s="20">
        <v>0</v>
      </c>
      <c r="V451" s="20">
        <v>74428000</v>
      </c>
      <c r="W451" s="20">
        <v>600746100</v>
      </c>
      <c r="X451" s="20">
        <v>72128000</v>
      </c>
      <c r="Y451" s="20">
        <v>0</v>
      </c>
      <c r="Z451" s="20">
        <v>0</v>
      </c>
      <c r="AA451" s="20">
        <v>0</v>
      </c>
    </row>
    <row r="452" spans="1:27" ht="90" x14ac:dyDescent="0.25">
      <c r="A452" s="17" t="s">
        <v>124</v>
      </c>
      <c r="B452" s="18" t="s">
        <v>125</v>
      </c>
      <c r="C452" s="19" t="s">
        <v>55</v>
      </c>
      <c r="D452" s="17" t="s">
        <v>48</v>
      </c>
      <c r="E452" s="17" t="s">
        <v>167</v>
      </c>
      <c r="F452" s="17" t="s">
        <v>168</v>
      </c>
      <c r="G452" s="17" t="s">
        <v>173</v>
      </c>
      <c r="H452" s="17" t="s">
        <v>174</v>
      </c>
      <c r="I452" s="17"/>
      <c r="J452" s="17"/>
      <c r="K452" s="17"/>
      <c r="L452" s="17"/>
      <c r="M452" s="17" t="s">
        <v>54</v>
      </c>
      <c r="N452" s="17" t="s">
        <v>163</v>
      </c>
      <c r="O452" s="17" t="s">
        <v>28</v>
      </c>
      <c r="P452" s="18" t="s">
        <v>56</v>
      </c>
      <c r="Q452" s="20">
        <v>17490317099</v>
      </c>
      <c r="R452" s="20">
        <v>13732816</v>
      </c>
      <c r="S452" s="20">
        <v>0</v>
      </c>
      <c r="T452" s="20">
        <v>17504049915</v>
      </c>
      <c r="U452" s="20">
        <v>0</v>
      </c>
      <c r="V452" s="20">
        <v>17504049915</v>
      </c>
      <c r="W452" s="20">
        <v>0</v>
      </c>
      <c r="X452" s="20">
        <v>10130462988</v>
      </c>
      <c r="Y452" s="20">
        <v>772989866</v>
      </c>
      <c r="Z452" s="20">
        <v>772989866</v>
      </c>
      <c r="AA452" s="20">
        <v>772989866</v>
      </c>
    </row>
    <row r="453" spans="1:27" ht="90" x14ac:dyDescent="0.25">
      <c r="A453" s="17" t="s">
        <v>124</v>
      </c>
      <c r="B453" s="18" t="s">
        <v>125</v>
      </c>
      <c r="C453" s="19" t="s">
        <v>55</v>
      </c>
      <c r="D453" s="17" t="s">
        <v>48</v>
      </c>
      <c r="E453" s="17" t="s">
        <v>167</v>
      </c>
      <c r="F453" s="17" t="s">
        <v>168</v>
      </c>
      <c r="G453" s="17" t="s">
        <v>173</v>
      </c>
      <c r="H453" s="17" t="s">
        <v>174</v>
      </c>
      <c r="I453" s="17"/>
      <c r="J453" s="17"/>
      <c r="K453" s="17"/>
      <c r="L453" s="17"/>
      <c r="M453" s="17" t="s">
        <v>27</v>
      </c>
      <c r="N453" s="17" t="s">
        <v>175</v>
      </c>
      <c r="O453" s="17" t="s">
        <v>28</v>
      </c>
      <c r="P453" s="18" t="s">
        <v>56</v>
      </c>
      <c r="Q453" s="20">
        <v>455927001</v>
      </c>
      <c r="R453" s="20">
        <v>0</v>
      </c>
      <c r="S453" s="20">
        <v>0</v>
      </c>
      <c r="T453" s="20">
        <v>455927001</v>
      </c>
      <c r="U453" s="20">
        <v>0</v>
      </c>
      <c r="V453" s="20">
        <v>427114360</v>
      </c>
      <c r="W453" s="20">
        <v>28812641</v>
      </c>
      <c r="X453" s="20">
        <v>380279784</v>
      </c>
      <c r="Y453" s="20">
        <v>31553584</v>
      </c>
      <c r="Z453" s="20">
        <v>31553584</v>
      </c>
      <c r="AA453" s="20">
        <v>31553584</v>
      </c>
    </row>
    <row r="454" spans="1:27" ht="90" x14ac:dyDescent="0.25">
      <c r="A454" s="17" t="s">
        <v>124</v>
      </c>
      <c r="B454" s="18" t="s">
        <v>125</v>
      </c>
      <c r="C454" s="19" t="s">
        <v>55</v>
      </c>
      <c r="D454" s="17" t="s">
        <v>48</v>
      </c>
      <c r="E454" s="17" t="s">
        <v>167</v>
      </c>
      <c r="F454" s="17" t="s">
        <v>168</v>
      </c>
      <c r="G454" s="17" t="s">
        <v>173</v>
      </c>
      <c r="H454" s="17" t="s">
        <v>174</v>
      </c>
      <c r="I454" s="17"/>
      <c r="J454" s="17"/>
      <c r="K454" s="17"/>
      <c r="L454" s="17"/>
      <c r="M454" s="17" t="s">
        <v>27</v>
      </c>
      <c r="N454" s="17" t="s">
        <v>156</v>
      </c>
      <c r="O454" s="17" t="s">
        <v>28</v>
      </c>
      <c r="P454" s="18" t="s">
        <v>56</v>
      </c>
      <c r="Q454" s="20">
        <v>570653156</v>
      </c>
      <c r="R454" s="20">
        <v>0</v>
      </c>
      <c r="S454" s="20">
        <v>0</v>
      </c>
      <c r="T454" s="20">
        <v>570653156</v>
      </c>
      <c r="U454" s="20">
        <v>0</v>
      </c>
      <c r="V454" s="20">
        <v>480086890</v>
      </c>
      <c r="W454" s="20">
        <v>90566266</v>
      </c>
      <c r="X454" s="20">
        <v>221072540</v>
      </c>
      <c r="Y454" s="20">
        <v>73264</v>
      </c>
      <c r="Z454" s="20">
        <v>73264</v>
      </c>
      <c r="AA454" s="20">
        <v>73264</v>
      </c>
    </row>
    <row r="455" spans="1:27" ht="56.25" x14ac:dyDescent="0.25">
      <c r="A455" s="17" t="s">
        <v>124</v>
      </c>
      <c r="B455" s="18" t="s">
        <v>125</v>
      </c>
      <c r="C455" s="19" t="s">
        <v>57</v>
      </c>
      <c r="D455" s="17" t="s">
        <v>48</v>
      </c>
      <c r="E455" s="17" t="s">
        <v>167</v>
      </c>
      <c r="F455" s="17" t="s">
        <v>168</v>
      </c>
      <c r="G455" s="17" t="s">
        <v>173</v>
      </c>
      <c r="H455" s="17" t="s">
        <v>177</v>
      </c>
      <c r="I455" s="17"/>
      <c r="J455" s="17"/>
      <c r="K455" s="17"/>
      <c r="L455" s="17"/>
      <c r="M455" s="17" t="s">
        <v>54</v>
      </c>
      <c r="N455" s="17" t="s">
        <v>163</v>
      </c>
      <c r="O455" s="17" t="s">
        <v>28</v>
      </c>
      <c r="P455" s="18" t="s">
        <v>58</v>
      </c>
      <c r="Q455" s="20">
        <v>189967770</v>
      </c>
      <c r="R455" s="20">
        <v>0</v>
      </c>
      <c r="S455" s="20">
        <v>0</v>
      </c>
      <c r="T455" s="20">
        <v>189967770</v>
      </c>
      <c r="U455" s="20">
        <v>0</v>
      </c>
      <c r="V455" s="20">
        <v>134550122</v>
      </c>
      <c r="W455" s="20">
        <v>55417648</v>
      </c>
      <c r="X455" s="20">
        <v>99468262</v>
      </c>
      <c r="Y455" s="20">
        <v>6349038</v>
      </c>
      <c r="Z455" s="20">
        <v>6349038</v>
      </c>
      <c r="AA455" s="20">
        <v>6349038</v>
      </c>
    </row>
    <row r="456" spans="1:27" ht="56.25" x14ac:dyDescent="0.25">
      <c r="A456" s="17" t="s">
        <v>124</v>
      </c>
      <c r="B456" s="18" t="s">
        <v>125</v>
      </c>
      <c r="C456" s="19" t="s">
        <v>57</v>
      </c>
      <c r="D456" s="17" t="s">
        <v>48</v>
      </c>
      <c r="E456" s="17" t="s">
        <v>167</v>
      </c>
      <c r="F456" s="17" t="s">
        <v>168</v>
      </c>
      <c r="G456" s="17" t="s">
        <v>173</v>
      </c>
      <c r="H456" s="17" t="s">
        <v>177</v>
      </c>
      <c r="I456" s="17"/>
      <c r="J456" s="17"/>
      <c r="K456" s="17"/>
      <c r="L456" s="17"/>
      <c r="M456" s="17" t="s">
        <v>27</v>
      </c>
      <c r="N456" s="17" t="s">
        <v>156</v>
      </c>
      <c r="O456" s="17" t="s">
        <v>28</v>
      </c>
      <c r="P456" s="18" t="s">
        <v>58</v>
      </c>
      <c r="Q456" s="20">
        <v>1829570509</v>
      </c>
      <c r="R456" s="20">
        <v>0</v>
      </c>
      <c r="S456" s="20">
        <v>45046978</v>
      </c>
      <c r="T456" s="20">
        <v>1784523531</v>
      </c>
      <c r="U456" s="20">
        <v>0</v>
      </c>
      <c r="V456" s="20">
        <v>654852727</v>
      </c>
      <c r="W456" s="20">
        <v>1129670804</v>
      </c>
      <c r="X456" s="20">
        <v>531703027</v>
      </c>
      <c r="Y456" s="20">
        <v>58541443</v>
      </c>
      <c r="Z456" s="20">
        <v>58541443</v>
      </c>
      <c r="AA456" s="20">
        <v>58541443</v>
      </c>
    </row>
    <row r="457" spans="1:27" ht="45" x14ac:dyDescent="0.25">
      <c r="A457" s="17" t="s">
        <v>124</v>
      </c>
      <c r="B457" s="18" t="s">
        <v>125</v>
      </c>
      <c r="C457" s="19" t="s">
        <v>59</v>
      </c>
      <c r="D457" s="17" t="s">
        <v>48</v>
      </c>
      <c r="E457" s="17" t="s">
        <v>167</v>
      </c>
      <c r="F457" s="17" t="s">
        <v>168</v>
      </c>
      <c r="G457" s="17" t="s">
        <v>163</v>
      </c>
      <c r="H457" s="17" t="s">
        <v>178</v>
      </c>
      <c r="I457" s="17"/>
      <c r="J457" s="17"/>
      <c r="K457" s="17"/>
      <c r="L457" s="17"/>
      <c r="M457" s="17" t="s">
        <v>54</v>
      </c>
      <c r="N457" s="17" t="s">
        <v>179</v>
      </c>
      <c r="O457" s="17" t="s">
        <v>28</v>
      </c>
      <c r="P457" s="18" t="s">
        <v>60</v>
      </c>
      <c r="Q457" s="20">
        <v>260594280</v>
      </c>
      <c r="R457" s="20">
        <v>0</v>
      </c>
      <c r="S457" s="20">
        <v>0</v>
      </c>
      <c r="T457" s="20">
        <v>260594280</v>
      </c>
      <c r="U457" s="20">
        <v>0</v>
      </c>
      <c r="V457" s="20">
        <v>2091120</v>
      </c>
      <c r="W457" s="20">
        <v>258503160</v>
      </c>
      <c r="X457" s="20">
        <v>2091120</v>
      </c>
      <c r="Y457" s="20">
        <v>0</v>
      </c>
      <c r="Z457" s="20">
        <v>0</v>
      </c>
      <c r="AA457" s="20">
        <v>0</v>
      </c>
    </row>
    <row r="458" spans="1:27" ht="45" x14ac:dyDescent="0.25">
      <c r="A458" s="17" t="s">
        <v>124</v>
      </c>
      <c r="B458" s="18" t="s">
        <v>125</v>
      </c>
      <c r="C458" s="19" t="s">
        <v>59</v>
      </c>
      <c r="D458" s="17" t="s">
        <v>48</v>
      </c>
      <c r="E458" s="17" t="s">
        <v>167</v>
      </c>
      <c r="F458" s="17" t="s">
        <v>168</v>
      </c>
      <c r="G458" s="17" t="s">
        <v>163</v>
      </c>
      <c r="H458" s="17" t="s">
        <v>178</v>
      </c>
      <c r="I458" s="17"/>
      <c r="J458" s="17"/>
      <c r="K458" s="17"/>
      <c r="L458" s="17"/>
      <c r="M458" s="17" t="s">
        <v>27</v>
      </c>
      <c r="N458" s="17" t="s">
        <v>176</v>
      </c>
      <c r="O458" s="17" t="s">
        <v>28</v>
      </c>
      <c r="P458" s="18" t="s">
        <v>60</v>
      </c>
      <c r="Q458" s="20">
        <v>996648454</v>
      </c>
      <c r="R458" s="20">
        <v>0</v>
      </c>
      <c r="S458" s="20">
        <v>0</v>
      </c>
      <c r="T458" s="20">
        <v>996648454</v>
      </c>
      <c r="U458" s="20">
        <v>0</v>
      </c>
      <c r="V458" s="20">
        <v>890321717</v>
      </c>
      <c r="W458" s="20">
        <v>106326737</v>
      </c>
      <c r="X458" s="20">
        <v>787000442</v>
      </c>
      <c r="Y458" s="20">
        <v>39893400</v>
      </c>
      <c r="Z458" s="20">
        <v>39893400</v>
      </c>
      <c r="AA458" s="20">
        <v>39893400</v>
      </c>
    </row>
    <row r="459" spans="1:27" ht="45" x14ac:dyDescent="0.25">
      <c r="A459" s="17" t="s">
        <v>124</v>
      </c>
      <c r="B459" s="18" t="s">
        <v>125</v>
      </c>
      <c r="C459" s="19" t="s">
        <v>59</v>
      </c>
      <c r="D459" s="17" t="s">
        <v>48</v>
      </c>
      <c r="E459" s="17" t="s">
        <v>167</v>
      </c>
      <c r="F459" s="17" t="s">
        <v>168</v>
      </c>
      <c r="G459" s="17" t="s">
        <v>163</v>
      </c>
      <c r="H459" s="17" t="s">
        <v>178</v>
      </c>
      <c r="I459" s="17"/>
      <c r="J459" s="17"/>
      <c r="K459" s="17"/>
      <c r="L459" s="17"/>
      <c r="M459" s="17" t="s">
        <v>27</v>
      </c>
      <c r="N459" s="17" t="s">
        <v>156</v>
      </c>
      <c r="O459" s="17" t="s">
        <v>28</v>
      </c>
      <c r="P459" s="18" t="s">
        <v>60</v>
      </c>
      <c r="Q459" s="20">
        <v>1561715638</v>
      </c>
      <c r="R459" s="20">
        <v>9088266</v>
      </c>
      <c r="S459" s="20">
        <v>0</v>
      </c>
      <c r="T459" s="20">
        <v>1570803904</v>
      </c>
      <c r="U459" s="20">
        <v>0</v>
      </c>
      <c r="V459" s="20">
        <v>994590205</v>
      </c>
      <c r="W459" s="20">
        <v>576213699</v>
      </c>
      <c r="X459" s="20">
        <v>862497220</v>
      </c>
      <c r="Y459" s="20">
        <v>169673908</v>
      </c>
      <c r="Z459" s="20">
        <v>169673908</v>
      </c>
      <c r="AA459" s="20">
        <v>169673908</v>
      </c>
    </row>
    <row r="460" spans="1:27" ht="56.25" x14ac:dyDescent="0.25">
      <c r="A460" s="17" t="s">
        <v>124</v>
      </c>
      <c r="B460" s="18" t="s">
        <v>125</v>
      </c>
      <c r="C460" s="19" t="s">
        <v>61</v>
      </c>
      <c r="D460" s="17" t="s">
        <v>48</v>
      </c>
      <c r="E460" s="17" t="s">
        <v>180</v>
      </c>
      <c r="F460" s="17" t="s">
        <v>168</v>
      </c>
      <c r="G460" s="17" t="s">
        <v>169</v>
      </c>
      <c r="H460" s="17" t="s">
        <v>177</v>
      </c>
      <c r="I460" s="17"/>
      <c r="J460" s="17"/>
      <c r="K460" s="17"/>
      <c r="L460" s="17"/>
      <c r="M460" s="17" t="s">
        <v>27</v>
      </c>
      <c r="N460" s="17" t="s">
        <v>156</v>
      </c>
      <c r="O460" s="17" t="s">
        <v>28</v>
      </c>
      <c r="P460" s="18" t="s">
        <v>58</v>
      </c>
      <c r="Q460" s="20">
        <v>65855918</v>
      </c>
      <c r="R460" s="20">
        <v>0</v>
      </c>
      <c r="S460" s="20">
        <v>0</v>
      </c>
      <c r="T460" s="20">
        <v>65855918</v>
      </c>
      <c r="U460" s="20">
        <v>0</v>
      </c>
      <c r="V460" s="20">
        <v>46979839</v>
      </c>
      <c r="W460" s="20">
        <v>18876079</v>
      </c>
      <c r="X460" s="20">
        <v>43145312</v>
      </c>
      <c r="Y460" s="20">
        <v>4044873</v>
      </c>
      <c r="Z460" s="20">
        <v>4044873</v>
      </c>
      <c r="AA460" s="20">
        <v>4044873</v>
      </c>
    </row>
    <row r="461" spans="1:27" ht="45" x14ac:dyDescent="0.25">
      <c r="A461" s="17" t="s">
        <v>124</v>
      </c>
      <c r="B461" s="18" t="s">
        <v>125</v>
      </c>
      <c r="C461" s="19" t="s">
        <v>183</v>
      </c>
      <c r="D461" s="17" t="s">
        <v>48</v>
      </c>
      <c r="E461" s="17" t="s">
        <v>180</v>
      </c>
      <c r="F461" s="17" t="s">
        <v>168</v>
      </c>
      <c r="G461" s="17" t="s">
        <v>170</v>
      </c>
      <c r="H461" s="17" t="s">
        <v>62</v>
      </c>
      <c r="I461" s="17"/>
      <c r="J461" s="17"/>
      <c r="K461" s="17"/>
      <c r="L461" s="17"/>
      <c r="M461" s="17" t="s">
        <v>27</v>
      </c>
      <c r="N461" s="17" t="s">
        <v>156</v>
      </c>
      <c r="O461" s="17" t="s">
        <v>28</v>
      </c>
      <c r="P461" s="18" t="s">
        <v>63</v>
      </c>
      <c r="Q461" s="20">
        <v>650879367</v>
      </c>
      <c r="R461" s="20">
        <v>100369979</v>
      </c>
      <c r="S461" s="20">
        <v>20000</v>
      </c>
      <c r="T461" s="20">
        <v>751229346</v>
      </c>
      <c r="U461" s="20">
        <v>0</v>
      </c>
      <c r="V461" s="20">
        <v>611536575.5</v>
      </c>
      <c r="W461" s="20">
        <v>139692770.5</v>
      </c>
      <c r="X461" s="20">
        <v>418629128</v>
      </c>
      <c r="Y461" s="20">
        <v>51438367.359999999</v>
      </c>
      <c r="Z461" s="20">
        <v>51438367.359999999</v>
      </c>
      <c r="AA461" s="20">
        <v>51438367.359999999</v>
      </c>
    </row>
    <row r="462" spans="1:27" ht="22.5" x14ac:dyDescent="0.25">
      <c r="A462" s="17" t="s">
        <v>126</v>
      </c>
      <c r="B462" s="18" t="s">
        <v>127</v>
      </c>
      <c r="C462" s="19" t="s">
        <v>34</v>
      </c>
      <c r="D462" s="17" t="s">
        <v>26</v>
      </c>
      <c r="E462" s="17" t="s">
        <v>157</v>
      </c>
      <c r="F462" s="17"/>
      <c r="G462" s="17"/>
      <c r="H462" s="17"/>
      <c r="I462" s="17"/>
      <c r="J462" s="17"/>
      <c r="K462" s="17"/>
      <c r="L462" s="17"/>
      <c r="M462" s="17" t="s">
        <v>27</v>
      </c>
      <c r="N462" s="17" t="s">
        <v>156</v>
      </c>
      <c r="O462" s="17" t="s">
        <v>28</v>
      </c>
      <c r="P462" s="18" t="s">
        <v>35</v>
      </c>
      <c r="Q462" s="20">
        <v>12784468</v>
      </c>
      <c r="R462" s="20">
        <v>2107000</v>
      </c>
      <c r="S462" s="20">
        <v>0</v>
      </c>
      <c r="T462" s="20">
        <v>14891468</v>
      </c>
      <c r="U462" s="20">
        <v>0</v>
      </c>
      <c r="V462" s="20">
        <v>6690035</v>
      </c>
      <c r="W462" s="20">
        <v>8201433</v>
      </c>
      <c r="X462" s="20">
        <v>0</v>
      </c>
      <c r="Y462" s="20">
        <v>0</v>
      </c>
      <c r="Z462" s="20">
        <v>0</v>
      </c>
      <c r="AA462" s="20">
        <v>0</v>
      </c>
    </row>
    <row r="463" spans="1:27" ht="22.5" x14ac:dyDescent="0.25">
      <c r="A463" s="17" t="s">
        <v>126</v>
      </c>
      <c r="B463" s="18" t="s">
        <v>127</v>
      </c>
      <c r="C463" s="19" t="s">
        <v>44</v>
      </c>
      <c r="D463" s="17" t="s">
        <v>26</v>
      </c>
      <c r="E463" s="17" t="s">
        <v>166</v>
      </c>
      <c r="F463" s="17" t="s">
        <v>155</v>
      </c>
      <c r="G463" s="17"/>
      <c r="H463" s="17"/>
      <c r="I463" s="17"/>
      <c r="J463" s="17"/>
      <c r="K463" s="17"/>
      <c r="L463" s="17"/>
      <c r="M463" s="17" t="s">
        <v>27</v>
      </c>
      <c r="N463" s="17" t="s">
        <v>156</v>
      </c>
      <c r="O463" s="17" t="s">
        <v>28</v>
      </c>
      <c r="P463" s="18" t="s">
        <v>45</v>
      </c>
      <c r="Q463" s="20">
        <v>579400</v>
      </c>
      <c r="R463" s="20">
        <v>17800</v>
      </c>
      <c r="S463" s="20">
        <v>0</v>
      </c>
      <c r="T463" s="20">
        <v>597200</v>
      </c>
      <c r="U463" s="20">
        <v>0</v>
      </c>
      <c r="V463" s="20">
        <v>597200</v>
      </c>
      <c r="W463" s="20">
        <v>0</v>
      </c>
      <c r="X463" s="20">
        <v>597200</v>
      </c>
      <c r="Y463" s="20">
        <v>597200</v>
      </c>
      <c r="Z463" s="20">
        <v>597200</v>
      </c>
      <c r="AA463" s="20">
        <v>597200</v>
      </c>
    </row>
    <row r="464" spans="1:27" ht="56.25" x14ac:dyDescent="0.25">
      <c r="A464" s="17" t="s">
        <v>126</v>
      </c>
      <c r="B464" s="18" t="s">
        <v>127</v>
      </c>
      <c r="C464" s="19" t="s">
        <v>49</v>
      </c>
      <c r="D464" s="17" t="s">
        <v>48</v>
      </c>
      <c r="E464" s="17" t="s">
        <v>167</v>
      </c>
      <c r="F464" s="17" t="s">
        <v>168</v>
      </c>
      <c r="G464" s="17" t="s">
        <v>170</v>
      </c>
      <c r="H464" s="17" t="s">
        <v>171</v>
      </c>
      <c r="I464" s="17"/>
      <c r="J464" s="17"/>
      <c r="K464" s="17"/>
      <c r="L464" s="17"/>
      <c r="M464" s="17" t="s">
        <v>27</v>
      </c>
      <c r="N464" s="17" t="s">
        <v>156</v>
      </c>
      <c r="O464" s="17" t="s">
        <v>28</v>
      </c>
      <c r="P464" s="18" t="s">
        <v>50</v>
      </c>
      <c r="Q464" s="20">
        <v>69984250</v>
      </c>
      <c r="R464" s="20">
        <v>0</v>
      </c>
      <c r="S464" s="20">
        <v>0</v>
      </c>
      <c r="T464" s="20">
        <v>69984250</v>
      </c>
      <c r="U464" s="20">
        <v>0</v>
      </c>
      <c r="V464" s="20">
        <v>46500250</v>
      </c>
      <c r="W464" s="20">
        <v>23484000</v>
      </c>
      <c r="X464" s="20">
        <v>45500250</v>
      </c>
      <c r="Y464" s="20">
        <v>4403250</v>
      </c>
      <c r="Z464" s="20">
        <v>4403250</v>
      </c>
      <c r="AA464" s="20">
        <v>4403250</v>
      </c>
    </row>
    <row r="465" spans="1:27" ht="56.25" x14ac:dyDescent="0.25">
      <c r="A465" s="17" t="s">
        <v>126</v>
      </c>
      <c r="B465" s="18" t="s">
        <v>127</v>
      </c>
      <c r="C465" s="19" t="s">
        <v>51</v>
      </c>
      <c r="D465" s="17" t="s">
        <v>48</v>
      </c>
      <c r="E465" s="17" t="s">
        <v>167</v>
      </c>
      <c r="F465" s="17" t="s">
        <v>168</v>
      </c>
      <c r="G465" s="17" t="s">
        <v>172</v>
      </c>
      <c r="H465" s="17" t="s">
        <v>52</v>
      </c>
      <c r="I465" s="17"/>
      <c r="J465" s="17"/>
      <c r="K465" s="17"/>
      <c r="L465" s="17"/>
      <c r="M465" s="17" t="s">
        <v>27</v>
      </c>
      <c r="N465" s="17" t="s">
        <v>156</v>
      </c>
      <c r="O465" s="17" t="s">
        <v>28</v>
      </c>
      <c r="P465" s="18" t="s">
        <v>53</v>
      </c>
      <c r="Q465" s="20">
        <v>3039651832</v>
      </c>
      <c r="R465" s="20">
        <v>0</v>
      </c>
      <c r="S465" s="20">
        <v>0</v>
      </c>
      <c r="T465" s="20">
        <v>3039651832</v>
      </c>
      <c r="U465" s="20">
        <v>0</v>
      </c>
      <c r="V465" s="20">
        <v>379464296</v>
      </c>
      <c r="W465" s="20">
        <v>2660187536</v>
      </c>
      <c r="X465" s="20">
        <v>372964296</v>
      </c>
      <c r="Y465" s="20">
        <v>0</v>
      </c>
      <c r="Z465" s="20">
        <v>0</v>
      </c>
      <c r="AA465" s="20">
        <v>0</v>
      </c>
    </row>
    <row r="466" spans="1:27" ht="90" x14ac:dyDescent="0.25">
      <c r="A466" s="17" t="s">
        <v>126</v>
      </c>
      <c r="B466" s="18" t="s">
        <v>127</v>
      </c>
      <c r="C466" s="19" t="s">
        <v>55</v>
      </c>
      <c r="D466" s="17" t="s">
        <v>48</v>
      </c>
      <c r="E466" s="17" t="s">
        <v>167</v>
      </c>
      <c r="F466" s="17" t="s">
        <v>168</v>
      </c>
      <c r="G466" s="17" t="s">
        <v>173</v>
      </c>
      <c r="H466" s="17" t="s">
        <v>174</v>
      </c>
      <c r="I466" s="17"/>
      <c r="J466" s="17"/>
      <c r="K466" s="17"/>
      <c r="L466" s="17"/>
      <c r="M466" s="17" t="s">
        <v>54</v>
      </c>
      <c r="N466" s="17" t="s">
        <v>163</v>
      </c>
      <c r="O466" s="17" t="s">
        <v>28</v>
      </c>
      <c r="P466" s="18" t="s">
        <v>56</v>
      </c>
      <c r="Q466" s="20">
        <v>6198794561</v>
      </c>
      <c r="R466" s="20">
        <v>1044727868</v>
      </c>
      <c r="S466" s="20">
        <v>0</v>
      </c>
      <c r="T466" s="20">
        <v>7243522429</v>
      </c>
      <c r="U466" s="20">
        <v>0</v>
      </c>
      <c r="V466" s="20">
        <v>7243522429</v>
      </c>
      <c r="W466" s="20">
        <v>0</v>
      </c>
      <c r="X466" s="20">
        <v>1164500300</v>
      </c>
      <c r="Y466" s="20">
        <v>0</v>
      </c>
      <c r="Z466" s="20">
        <v>0</v>
      </c>
      <c r="AA466" s="20">
        <v>0</v>
      </c>
    </row>
    <row r="467" spans="1:27" ht="90" x14ac:dyDescent="0.25">
      <c r="A467" s="17" t="s">
        <v>126</v>
      </c>
      <c r="B467" s="18" t="s">
        <v>127</v>
      </c>
      <c r="C467" s="19" t="s">
        <v>55</v>
      </c>
      <c r="D467" s="17" t="s">
        <v>48</v>
      </c>
      <c r="E467" s="17" t="s">
        <v>167</v>
      </c>
      <c r="F467" s="17" t="s">
        <v>168</v>
      </c>
      <c r="G467" s="17" t="s">
        <v>173</v>
      </c>
      <c r="H467" s="17" t="s">
        <v>174</v>
      </c>
      <c r="I467" s="17"/>
      <c r="J467" s="17"/>
      <c r="K467" s="17"/>
      <c r="L467" s="17"/>
      <c r="M467" s="17" t="s">
        <v>27</v>
      </c>
      <c r="N467" s="17" t="s">
        <v>175</v>
      </c>
      <c r="O467" s="17" t="s">
        <v>28</v>
      </c>
      <c r="P467" s="18" t="s">
        <v>56</v>
      </c>
      <c r="Q467" s="20">
        <v>528016996</v>
      </c>
      <c r="R467" s="20">
        <v>0</v>
      </c>
      <c r="S467" s="20">
        <v>0</v>
      </c>
      <c r="T467" s="20">
        <v>528016996</v>
      </c>
      <c r="U467" s="20">
        <v>0</v>
      </c>
      <c r="V467" s="20">
        <v>411141825</v>
      </c>
      <c r="W467" s="20">
        <v>116875171</v>
      </c>
      <c r="X467" s="20">
        <v>411141825</v>
      </c>
      <c r="Y467" s="20">
        <v>37874475</v>
      </c>
      <c r="Z467" s="20">
        <v>37874475</v>
      </c>
      <c r="AA467" s="20">
        <v>37874475</v>
      </c>
    </row>
    <row r="468" spans="1:27" ht="90" x14ac:dyDescent="0.25">
      <c r="A468" s="17" t="s">
        <v>126</v>
      </c>
      <c r="B468" s="18" t="s">
        <v>127</v>
      </c>
      <c r="C468" s="19" t="s">
        <v>55</v>
      </c>
      <c r="D468" s="17" t="s">
        <v>48</v>
      </c>
      <c r="E468" s="17" t="s">
        <v>167</v>
      </c>
      <c r="F468" s="17" t="s">
        <v>168</v>
      </c>
      <c r="G468" s="17" t="s">
        <v>173</v>
      </c>
      <c r="H468" s="17" t="s">
        <v>174</v>
      </c>
      <c r="I468" s="17"/>
      <c r="J468" s="17"/>
      <c r="K468" s="17"/>
      <c r="L468" s="17"/>
      <c r="M468" s="17" t="s">
        <v>27</v>
      </c>
      <c r="N468" s="17" t="s">
        <v>156</v>
      </c>
      <c r="O468" s="17" t="s">
        <v>28</v>
      </c>
      <c r="P468" s="18" t="s">
        <v>56</v>
      </c>
      <c r="Q468" s="20">
        <v>528137162</v>
      </c>
      <c r="R468" s="20">
        <v>0</v>
      </c>
      <c r="S468" s="20">
        <v>0</v>
      </c>
      <c r="T468" s="20">
        <v>528137162</v>
      </c>
      <c r="U468" s="20">
        <v>0</v>
      </c>
      <c r="V468" s="20">
        <v>458081622</v>
      </c>
      <c r="W468" s="20">
        <v>70055540</v>
      </c>
      <c r="X468" s="20">
        <v>44020000</v>
      </c>
      <c r="Y468" s="20">
        <v>5502500</v>
      </c>
      <c r="Z468" s="20">
        <v>5502500</v>
      </c>
      <c r="AA468" s="20">
        <v>5502500</v>
      </c>
    </row>
    <row r="469" spans="1:27" ht="56.25" x14ac:dyDescent="0.25">
      <c r="A469" s="17" t="s">
        <v>126</v>
      </c>
      <c r="B469" s="18" t="s">
        <v>127</v>
      </c>
      <c r="C469" s="19" t="s">
        <v>57</v>
      </c>
      <c r="D469" s="17" t="s">
        <v>48</v>
      </c>
      <c r="E469" s="17" t="s">
        <v>167</v>
      </c>
      <c r="F469" s="17" t="s">
        <v>168</v>
      </c>
      <c r="G469" s="17" t="s">
        <v>173</v>
      </c>
      <c r="H469" s="17" t="s">
        <v>177</v>
      </c>
      <c r="I469" s="17"/>
      <c r="J469" s="17"/>
      <c r="K469" s="17"/>
      <c r="L469" s="17"/>
      <c r="M469" s="17" t="s">
        <v>54</v>
      </c>
      <c r="N469" s="17" t="s">
        <v>163</v>
      </c>
      <c r="O469" s="17" t="s">
        <v>28</v>
      </c>
      <c r="P469" s="18" t="s">
        <v>58</v>
      </c>
      <c r="Q469" s="20">
        <v>186642770</v>
      </c>
      <c r="R469" s="20">
        <v>0</v>
      </c>
      <c r="S469" s="20">
        <v>0</v>
      </c>
      <c r="T469" s="20">
        <v>186642770</v>
      </c>
      <c r="U469" s="20">
        <v>0</v>
      </c>
      <c r="V469" s="20">
        <v>126992430</v>
      </c>
      <c r="W469" s="20">
        <v>59650340</v>
      </c>
      <c r="X469" s="20">
        <v>120284776</v>
      </c>
      <c r="Y469" s="20">
        <v>15896744</v>
      </c>
      <c r="Z469" s="20">
        <v>15896744</v>
      </c>
      <c r="AA469" s="20">
        <v>15896744</v>
      </c>
    </row>
    <row r="470" spans="1:27" ht="56.25" x14ac:dyDescent="0.25">
      <c r="A470" s="17" t="s">
        <v>126</v>
      </c>
      <c r="B470" s="18" t="s">
        <v>127</v>
      </c>
      <c r="C470" s="19" t="s">
        <v>57</v>
      </c>
      <c r="D470" s="17" t="s">
        <v>48</v>
      </c>
      <c r="E470" s="17" t="s">
        <v>167</v>
      </c>
      <c r="F470" s="17" t="s">
        <v>168</v>
      </c>
      <c r="G470" s="17" t="s">
        <v>173</v>
      </c>
      <c r="H470" s="17" t="s">
        <v>177</v>
      </c>
      <c r="I470" s="17"/>
      <c r="J470" s="17"/>
      <c r="K470" s="17"/>
      <c r="L470" s="17"/>
      <c r="M470" s="17" t="s">
        <v>27</v>
      </c>
      <c r="N470" s="17" t="s">
        <v>156</v>
      </c>
      <c r="O470" s="17" t="s">
        <v>28</v>
      </c>
      <c r="P470" s="18" t="s">
        <v>58</v>
      </c>
      <c r="Q470" s="20">
        <v>1214020344</v>
      </c>
      <c r="R470" s="20">
        <v>0</v>
      </c>
      <c r="S470" s="20">
        <v>27335203</v>
      </c>
      <c r="T470" s="20">
        <v>1186685141</v>
      </c>
      <c r="U470" s="20">
        <v>0</v>
      </c>
      <c r="V470" s="20">
        <v>204345231</v>
      </c>
      <c r="W470" s="20">
        <v>982339910</v>
      </c>
      <c r="X470" s="20">
        <v>190414999</v>
      </c>
      <c r="Y470" s="20">
        <v>7578365</v>
      </c>
      <c r="Z470" s="20">
        <v>7578365</v>
      </c>
      <c r="AA470" s="20">
        <v>7578365</v>
      </c>
    </row>
    <row r="471" spans="1:27" ht="45" x14ac:dyDescent="0.25">
      <c r="A471" s="17" t="s">
        <v>126</v>
      </c>
      <c r="B471" s="18" t="s">
        <v>127</v>
      </c>
      <c r="C471" s="19" t="s">
        <v>59</v>
      </c>
      <c r="D471" s="17" t="s">
        <v>48</v>
      </c>
      <c r="E471" s="17" t="s">
        <v>167</v>
      </c>
      <c r="F471" s="17" t="s">
        <v>168</v>
      </c>
      <c r="G471" s="17" t="s">
        <v>163</v>
      </c>
      <c r="H471" s="17" t="s">
        <v>178</v>
      </c>
      <c r="I471" s="17"/>
      <c r="J471" s="17"/>
      <c r="K471" s="17"/>
      <c r="L471" s="17"/>
      <c r="M471" s="17" t="s">
        <v>27</v>
      </c>
      <c r="N471" s="17" t="s">
        <v>176</v>
      </c>
      <c r="O471" s="17" t="s">
        <v>28</v>
      </c>
      <c r="P471" s="18" t="s">
        <v>60</v>
      </c>
      <c r="Q471" s="20">
        <v>39885350</v>
      </c>
      <c r="R471" s="20">
        <v>0</v>
      </c>
      <c r="S471" s="20">
        <v>0</v>
      </c>
      <c r="T471" s="20">
        <v>39885350</v>
      </c>
      <c r="U471" s="20">
        <v>0</v>
      </c>
      <c r="V471" s="20">
        <v>38714596</v>
      </c>
      <c r="W471" s="20">
        <v>1170754</v>
      </c>
      <c r="X471" s="20">
        <v>38503444</v>
      </c>
      <c r="Y471" s="20">
        <v>3512269</v>
      </c>
      <c r="Z471" s="20">
        <v>3512269</v>
      </c>
      <c r="AA471" s="20">
        <v>3512269</v>
      </c>
    </row>
    <row r="472" spans="1:27" ht="45" x14ac:dyDescent="0.25">
      <c r="A472" s="17" t="s">
        <v>126</v>
      </c>
      <c r="B472" s="18" t="s">
        <v>127</v>
      </c>
      <c r="C472" s="19" t="s">
        <v>59</v>
      </c>
      <c r="D472" s="17" t="s">
        <v>48</v>
      </c>
      <c r="E472" s="17" t="s">
        <v>167</v>
      </c>
      <c r="F472" s="17" t="s">
        <v>168</v>
      </c>
      <c r="G472" s="17" t="s">
        <v>163</v>
      </c>
      <c r="H472" s="17" t="s">
        <v>178</v>
      </c>
      <c r="I472" s="17"/>
      <c r="J472" s="17"/>
      <c r="K472" s="17"/>
      <c r="L472" s="17"/>
      <c r="M472" s="17" t="s">
        <v>27</v>
      </c>
      <c r="N472" s="17" t="s">
        <v>156</v>
      </c>
      <c r="O472" s="17" t="s">
        <v>28</v>
      </c>
      <c r="P472" s="18" t="s">
        <v>60</v>
      </c>
      <c r="Q472" s="20">
        <v>1142273345</v>
      </c>
      <c r="R472" s="20">
        <v>397956719</v>
      </c>
      <c r="S472" s="20">
        <v>0</v>
      </c>
      <c r="T472" s="20">
        <v>1540230064</v>
      </c>
      <c r="U472" s="20">
        <v>0</v>
      </c>
      <c r="V472" s="20">
        <v>1334043338</v>
      </c>
      <c r="W472" s="20">
        <v>206186726</v>
      </c>
      <c r="X472" s="20">
        <v>869372976</v>
      </c>
      <c r="Y472" s="20">
        <v>105335956</v>
      </c>
      <c r="Z472" s="20">
        <v>105335956</v>
      </c>
      <c r="AA472" s="20">
        <v>105335956</v>
      </c>
    </row>
    <row r="473" spans="1:27" ht="56.25" x14ac:dyDescent="0.25">
      <c r="A473" s="17" t="s">
        <v>126</v>
      </c>
      <c r="B473" s="18" t="s">
        <v>127</v>
      </c>
      <c r="C473" s="19" t="s">
        <v>61</v>
      </c>
      <c r="D473" s="17" t="s">
        <v>48</v>
      </c>
      <c r="E473" s="17" t="s">
        <v>180</v>
      </c>
      <c r="F473" s="17" t="s">
        <v>168</v>
      </c>
      <c r="G473" s="17" t="s">
        <v>169</v>
      </c>
      <c r="H473" s="17" t="s">
        <v>177</v>
      </c>
      <c r="I473" s="17"/>
      <c r="J473" s="17"/>
      <c r="K473" s="17"/>
      <c r="L473" s="17"/>
      <c r="M473" s="17" t="s">
        <v>27</v>
      </c>
      <c r="N473" s="17" t="s">
        <v>156</v>
      </c>
      <c r="O473" s="17" t="s">
        <v>28</v>
      </c>
      <c r="P473" s="18" t="s">
        <v>58</v>
      </c>
      <c r="Q473" s="20">
        <v>65799024</v>
      </c>
      <c r="R473" s="20">
        <v>0</v>
      </c>
      <c r="S473" s="20">
        <v>0</v>
      </c>
      <c r="T473" s="20">
        <v>65799024</v>
      </c>
      <c r="U473" s="20">
        <v>0</v>
      </c>
      <c r="V473" s="20">
        <v>46922945</v>
      </c>
      <c r="W473" s="20">
        <v>18876079</v>
      </c>
      <c r="X473" s="20">
        <v>43145312</v>
      </c>
      <c r="Y473" s="20">
        <v>5393164</v>
      </c>
      <c r="Z473" s="20">
        <v>5393164</v>
      </c>
      <c r="AA473" s="20">
        <v>5393164</v>
      </c>
    </row>
    <row r="474" spans="1:27" ht="45" x14ac:dyDescent="0.25">
      <c r="A474" s="17" t="s">
        <v>126</v>
      </c>
      <c r="B474" s="18" t="s">
        <v>127</v>
      </c>
      <c r="C474" s="19" t="s">
        <v>183</v>
      </c>
      <c r="D474" s="17" t="s">
        <v>48</v>
      </c>
      <c r="E474" s="17" t="s">
        <v>180</v>
      </c>
      <c r="F474" s="17" t="s">
        <v>168</v>
      </c>
      <c r="G474" s="17" t="s">
        <v>170</v>
      </c>
      <c r="H474" s="17" t="s">
        <v>62</v>
      </c>
      <c r="I474" s="17"/>
      <c r="J474" s="17"/>
      <c r="K474" s="17"/>
      <c r="L474" s="17"/>
      <c r="M474" s="17" t="s">
        <v>27</v>
      </c>
      <c r="N474" s="17" t="s">
        <v>156</v>
      </c>
      <c r="O474" s="17" t="s">
        <v>28</v>
      </c>
      <c r="P474" s="18" t="s">
        <v>63</v>
      </c>
      <c r="Q474" s="20">
        <v>770711746</v>
      </c>
      <c r="R474" s="20">
        <v>60588976</v>
      </c>
      <c r="S474" s="20">
        <v>0</v>
      </c>
      <c r="T474" s="20">
        <v>831300722</v>
      </c>
      <c r="U474" s="20">
        <v>0</v>
      </c>
      <c r="V474" s="20">
        <v>669730718</v>
      </c>
      <c r="W474" s="20">
        <v>161570004</v>
      </c>
      <c r="X474" s="20">
        <v>494521168</v>
      </c>
      <c r="Y474" s="20">
        <v>58014434</v>
      </c>
      <c r="Z474" s="20">
        <v>58014434</v>
      </c>
      <c r="AA474" s="20">
        <v>58014434</v>
      </c>
    </row>
    <row r="475" spans="1:27" ht="22.5" x14ac:dyDescent="0.25">
      <c r="A475" s="17" t="s">
        <v>128</v>
      </c>
      <c r="B475" s="18" t="s">
        <v>129</v>
      </c>
      <c r="C475" s="19" t="s">
        <v>34</v>
      </c>
      <c r="D475" s="17" t="s">
        <v>26</v>
      </c>
      <c r="E475" s="17" t="s">
        <v>157</v>
      </c>
      <c r="F475" s="17"/>
      <c r="G475" s="17"/>
      <c r="H475" s="17"/>
      <c r="I475" s="17"/>
      <c r="J475" s="17"/>
      <c r="K475" s="17"/>
      <c r="L475" s="17"/>
      <c r="M475" s="17" t="s">
        <v>27</v>
      </c>
      <c r="N475" s="17" t="s">
        <v>156</v>
      </c>
      <c r="O475" s="17" t="s">
        <v>28</v>
      </c>
      <c r="P475" s="18" t="s">
        <v>35</v>
      </c>
      <c r="Q475" s="20">
        <v>16583517</v>
      </c>
      <c r="R475" s="20">
        <v>16465100</v>
      </c>
      <c r="S475" s="20">
        <v>0</v>
      </c>
      <c r="T475" s="20">
        <v>33048617</v>
      </c>
      <c r="U475" s="20">
        <v>0</v>
      </c>
      <c r="V475" s="20">
        <v>6690035</v>
      </c>
      <c r="W475" s="20">
        <v>26358582</v>
      </c>
      <c r="X475" s="20">
        <v>0</v>
      </c>
      <c r="Y475" s="20">
        <v>0</v>
      </c>
      <c r="Z475" s="20">
        <v>0</v>
      </c>
      <c r="AA475" s="20">
        <v>0</v>
      </c>
    </row>
    <row r="476" spans="1:27" ht="22.5" x14ac:dyDescent="0.25">
      <c r="A476" s="17" t="s">
        <v>128</v>
      </c>
      <c r="B476" s="18" t="s">
        <v>129</v>
      </c>
      <c r="C476" s="19" t="s">
        <v>44</v>
      </c>
      <c r="D476" s="17" t="s">
        <v>26</v>
      </c>
      <c r="E476" s="17" t="s">
        <v>166</v>
      </c>
      <c r="F476" s="17" t="s">
        <v>155</v>
      </c>
      <c r="G476" s="17"/>
      <c r="H476" s="17"/>
      <c r="I476" s="17"/>
      <c r="J476" s="17"/>
      <c r="K476" s="17"/>
      <c r="L476" s="17"/>
      <c r="M476" s="17" t="s">
        <v>27</v>
      </c>
      <c r="N476" s="17" t="s">
        <v>156</v>
      </c>
      <c r="O476" s="17" t="s">
        <v>28</v>
      </c>
      <c r="P476" s="18" t="s">
        <v>45</v>
      </c>
      <c r="Q476" s="20">
        <v>6910136</v>
      </c>
      <c r="R476" s="20">
        <v>0</v>
      </c>
      <c r="S476" s="20">
        <v>0</v>
      </c>
      <c r="T476" s="20">
        <v>6910136</v>
      </c>
      <c r="U476" s="20">
        <v>0</v>
      </c>
      <c r="V476" s="20">
        <v>6910136</v>
      </c>
      <c r="W476" s="20">
        <v>0</v>
      </c>
      <c r="X476" s="20">
        <v>0</v>
      </c>
      <c r="Y476" s="20">
        <v>0</v>
      </c>
      <c r="Z476" s="20">
        <v>0</v>
      </c>
      <c r="AA476" s="20">
        <v>0</v>
      </c>
    </row>
    <row r="477" spans="1:27" ht="56.25" x14ac:dyDescent="0.25">
      <c r="A477" s="17" t="s">
        <v>128</v>
      </c>
      <c r="B477" s="18" t="s">
        <v>129</v>
      </c>
      <c r="C477" s="19" t="s">
        <v>49</v>
      </c>
      <c r="D477" s="17" t="s">
        <v>48</v>
      </c>
      <c r="E477" s="17" t="s">
        <v>167</v>
      </c>
      <c r="F477" s="17" t="s">
        <v>168</v>
      </c>
      <c r="G477" s="17" t="s">
        <v>170</v>
      </c>
      <c r="H477" s="17" t="s">
        <v>171</v>
      </c>
      <c r="I477" s="17"/>
      <c r="J477" s="17"/>
      <c r="K477" s="17"/>
      <c r="L477" s="17"/>
      <c r="M477" s="17" t="s">
        <v>27</v>
      </c>
      <c r="N477" s="17" t="s">
        <v>156</v>
      </c>
      <c r="O477" s="17" t="s">
        <v>28</v>
      </c>
      <c r="P477" s="18" t="s">
        <v>50</v>
      </c>
      <c r="Q477" s="20">
        <v>164375250</v>
      </c>
      <c r="R477" s="20">
        <v>6000</v>
      </c>
      <c r="S477" s="20">
        <v>0</v>
      </c>
      <c r="T477" s="20">
        <v>164381250</v>
      </c>
      <c r="U477" s="20">
        <v>0</v>
      </c>
      <c r="V477" s="20">
        <v>125776000</v>
      </c>
      <c r="W477" s="20">
        <v>38605250</v>
      </c>
      <c r="X477" s="20">
        <v>122776000</v>
      </c>
      <c r="Y477" s="20">
        <v>6772250</v>
      </c>
      <c r="Z477" s="20">
        <v>6772250</v>
      </c>
      <c r="AA477" s="20">
        <v>6772250</v>
      </c>
    </row>
    <row r="478" spans="1:27" ht="56.25" x14ac:dyDescent="0.25">
      <c r="A478" s="17" t="s">
        <v>128</v>
      </c>
      <c r="B478" s="18" t="s">
        <v>129</v>
      </c>
      <c r="C478" s="19" t="s">
        <v>51</v>
      </c>
      <c r="D478" s="17" t="s">
        <v>48</v>
      </c>
      <c r="E478" s="17" t="s">
        <v>167</v>
      </c>
      <c r="F478" s="17" t="s">
        <v>168</v>
      </c>
      <c r="G478" s="17" t="s">
        <v>172</v>
      </c>
      <c r="H478" s="17" t="s">
        <v>52</v>
      </c>
      <c r="I478" s="17"/>
      <c r="J478" s="17"/>
      <c r="K478" s="17"/>
      <c r="L478" s="17"/>
      <c r="M478" s="17" t="s">
        <v>27</v>
      </c>
      <c r="N478" s="17" t="s">
        <v>156</v>
      </c>
      <c r="O478" s="17" t="s">
        <v>28</v>
      </c>
      <c r="P478" s="18" t="s">
        <v>53</v>
      </c>
      <c r="Q478" s="20">
        <v>8324867900</v>
      </c>
      <c r="R478" s="20">
        <v>0</v>
      </c>
      <c r="S478" s="20">
        <v>0</v>
      </c>
      <c r="T478" s="20">
        <v>8324867900</v>
      </c>
      <c r="U478" s="20">
        <v>0</v>
      </c>
      <c r="V478" s="20">
        <v>61272000</v>
      </c>
      <c r="W478" s="20">
        <v>8263595900</v>
      </c>
      <c r="X478" s="20">
        <v>52432000</v>
      </c>
      <c r="Y478" s="20">
        <v>0</v>
      </c>
      <c r="Z478" s="20">
        <v>0</v>
      </c>
      <c r="AA478" s="20">
        <v>0</v>
      </c>
    </row>
    <row r="479" spans="1:27" ht="90" x14ac:dyDescent="0.25">
      <c r="A479" s="17" t="s">
        <v>128</v>
      </c>
      <c r="B479" s="18" t="s">
        <v>129</v>
      </c>
      <c r="C479" s="19" t="s">
        <v>55</v>
      </c>
      <c r="D479" s="17" t="s">
        <v>48</v>
      </c>
      <c r="E479" s="17" t="s">
        <v>167</v>
      </c>
      <c r="F479" s="17" t="s">
        <v>168</v>
      </c>
      <c r="G479" s="17" t="s">
        <v>173</v>
      </c>
      <c r="H479" s="17" t="s">
        <v>174</v>
      </c>
      <c r="I479" s="17"/>
      <c r="J479" s="17"/>
      <c r="K479" s="17"/>
      <c r="L479" s="17"/>
      <c r="M479" s="17" t="s">
        <v>54</v>
      </c>
      <c r="N479" s="17" t="s">
        <v>163</v>
      </c>
      <c r="O479" s="17" t="s">
        <v>28</v>
      </c>
      <c r="P479" s="18" t="s">
        <v>56</v>
      </c>
      <c r="Q479" s="20">
        <v>11361564823</v>
      </c>
      <c r="R479" s="20">
        <v>51149543</v>
      </c>
      <c r="S479" s="20">
        <v>624440220</v>
      </c>
      <c r="T479" s="20">
        <v>10788274146</v>
      </c>
      <c r="U479" s="20">
        <v>0</v>
      </c>
      <c r="V479" s="20">
        <v>10737124603</v>
      </c>
      <c r="W479" s="20">
        <v>51149543</v>
      </c>
      <c r="X479" s="20">
        <v>10737124603</v>
      </c>
      <c r="Y479" s="20">
        <v>0</v>
      </c>
      <c r="Z479" s="20">
        <v>0</v>
      </c>
      <c r="AA479" s="20">
        <v>0</v>
      </c>
    </row>
    <row r="480" spans="1:27" ht="90" x14ac:dyDescent="0.25">
      <c r="A480" s="17" t="s">
        <v>128</v>
      </c>
      <c r="B480" s="18" t="s">
        <v>129</v>
      </c>
      <c r="C480" s="19" t="s">
        <v>55</v>
      </c>
      <c r="D480" s="17" t="s">
        <v>48</v>
      </c>
      <c r="E480" s="17" t="s">
        <v>167</v>
      </c>
      <c r="F480" s="17" t="s">
        <v>168</v>
      </c>
      <c r="G480" s="17" t="s">
        <v>173</v>
      </c>
      <c r="H480" s="17" t="s">
        <v>174</v>
      </c>
      <c r="I480" s="17"/>
      <c r="J480" s="17"/>
      <c r="K480" s="17"/>
      <c r="L480" s="17"/>
      <c r="M480" s="17" t="s">
        <v>27</v>
      </c>
      <c r="N480" s="17" t="s">
        <v>175</v>
      </c>
      <c r="O480" s="17" t="s">
        <v>28</v>
      </c>
      <c r="P480" s="18" t="s">
        <v>56</v>
      </c>
      <c r="Q480" s="20">
        <v>553809365</v>
      </c>
      <c r="R480" s="20">
        <v>0</v>
      </c>
      <c r="S480" s="20">
        <v>0</v>
      </c>
      <c r="T480" s="20">
        <v>553809365</v>
      </c>
      <c r="U480" s="20">
        <v>0</v>
      </c>
      <c r="V480" s="20">
        <v>395270656</v>
      </c>
      <c r="W480" s="20">
        <v>158538709</v>
      </c>
      <c r="X480" s="20">
        <v>260396080</v>
      </c>
      <c r="Y480" s="20">
        <v>21075235</v>
      </c>
      <c r="Z480" s="20">
        <v>21075235</v>
      </c>
      <c r="AA480" s="20">
        <v>21075235</v>
      </c>
    </row>
    <row r="481" spans="1:27" ht="90" x14ac:dyDescent="0.25">
      <c r="A481" s="17" t="s">
        <v>128</v>
      </c>
      <c r="B481" s="18" t="s">
        <v>129</v>
      </c>
      <c r="C481" s="19" t="s">
        <v>55</v>
      </c>
      <c r="D481" s="17" t="s">
        <v>48</v>
      </c>
      <c r="E481" s="17" t="s">
        <v>167</v>
      </c>
      <c r="F481" s="17" t="s">
        <v>168</v>
      </c>
      <c r="G481" s="17" t="s">
        <v>173</v>
      </c>
      <c r="H481" s="17" t="s">
        <v>174</v>
      </c>
      <c r="I481" s="17"/>
      <c r="J481" s="17"/>
      <c r="K481" s="17"/>
      <c r="L481" s="17"/>
      <c r="M481" s="17" t="s">
        <v>27</v>
      </c>
      <c r="N481" s="17" t="s">
        <v>156</v>
      </c>
      <c r="O481" s="17" t="s">
        <v>28</v>
      </c>
      <c r="P481" s="18" t="s">
        <v>56</v>
      </c>
      <c r="Q481" s="20">
        <v>2929908282</v>
      </c>
      <c r="R481" s="20">
        <v>0</v>
      </c>
      <c r="S481" s="20">
        <v>2670799560</v>
      </c>
      <c r="T481" s="20">
        <v>259108722</v>
      </c>
      <c r="U481" s="20">
        <v>0</v>
      </c>
      <c r="V481" s="20">
        <v>253005350</v>
      </c>
      <c r="W481" s="20">
        <v>6103372</v>
      </c>
      <c r="X481" s="20">
        <v>75664256</v>
      </c>
      <c r="Y481" s="20">
        <v>10327044</v>
      </c>
      <c r="Z481" s="20">
        <v>10327044</v>
      </c>
      <c r="AA481" s="20">
        <v>10327044</v>
      </c>
    </row>
    <row r="482" spans="1:27" ht="56.25" x14ac:dyDescent="0.25">
      <c r="A482" s="17" t="s">
        <v>128</v>
      </c>
      <c r="B482" s="18" t="s">
        <v>129</v>
      </c>
      <c r="C482" s="19" t="s">
        <v>57</v>
      </c>
      <c r="D482" s="17" t="s">
        <v>48</v>
      </c>
      <c r="E482" s="17" t="s">
        <v>167</v>
      </c>
      <c r="F482" s="17" t="s">
        <v>168</v>
      </c>
      <c r="G482" s="17" t="s">
        <v>173</v>
      </c>
      <c r="H482" s="17" t="s">
        <v>177</v>
      </c>
      <c r="I482" s="17"/>
      <c r="J482" s="17"/>
      <c r="K482" s="17"/>
      <c r="L482" s="17"/>
      <c r="M482" s="17" t="s">
        <v>54</v>
      </c>
      <c r="N482" s="17" t="s">
        <v>163</v>
      </c>
      <c r="O482" s="17" t="s">
        <v>28</v>
      </c>
      <c r="P482" s="18" t="s">
        <v>58</v>
      </c>
      <c r="Q482" s="20">
        <v>1110791901</v>
      </c>
      <c r="R482" s="20">
        <v>0</v>
      </c>
      <c r="S482" s="20">
        <v>0</v>
      </c>
      <c r="T482" s="20">
        <v>1110791901</v>
      </c>
      <c r="U482" s="20">
        <v>0</v>
      </c>
      <c r="V482" s="20">
        <v>252778450</v>
      </c>
      <c r="W482" s="20">
        <v>858013451</v>
      </c>
      <c r="X482" s="20">
        <v>120341565</v>
      </c>
      <c r="Y482" s="20">
        <v>12176312</v>
      </c>
      <c r="Z482" s="20">
        <v>12176312</v>
      </c>
      <c r="AA482" s="20">
        <v>12176312</v>
      </c>
    </row>
    <row r="483" spans="1:27" ht="56.25" x14ac:dyDescent="0.25">
      <c r="A483" s="17" t="s">
        <v>128</v>
      </c>
      <c r="B483" s="18" t="s">
        <v>129</v>
      </c>
      <c r="C483" s="19" t="s">
        <v>57</v>
      </c>
      <c r="D483" s="17" t="s">
        <v>48</v>
      </c>
      <c r="E483" s="17" t="s">
        <v>167</v>
      </c>
      <c r="F483" s="17" t="s">
        <v>168</v>
      </c>
      <c r="G483" s="17" t="s">
        <v>173</v>
      </c>
      <c r="H483" s="17" t="s">
        <v>177</v>
      </c>
      <c r="I483" s="17"/>
      <c r="J483" s="17"/>
      <c r="K483" s="17"/>
      <c r="L483" s="17"/>
      <c r="M483" s="17" t="s">
        <v>27</v>
      </c>
      <c r="N483" s="17" t="s">
        <v>156</v>
      </c>
      <c r="O483" s="17" t="s">
        <v>28</v>
      </c>
      <c r="P483" s="18" t="s">
        <v>58</v>
      </c>
      <c r="Q483" s="20">
        <v>1435265311</v>
      </c>
      <c r="R483" s="20">
        <v>0</v>
      </c>
      <c r="S483" s="20">
        <v>45355196</v>
      </c>
      <c r="T483" s="20">
        <v>1389910115</v>
      </c>
      <c r="U483" s="20">
        <v>0</v>
      </c>
      <c r="V483" s="20">
        <v>218001744</v>
      </c>
      <c r="W483" s="20">
        <v>1171908371</v>
      </c>
      <c r="X483" s="20">
        <v>99280992</v>
      </c>
      <c r="Y483" s="20">
        <v>1112299</v>
      </c>
      <c r="Z483" s="20">
        <v>1112299</v>
      </c>
      <c r="AA483" s="20">
        <v>1112299</v>
      </c>
    </row>
    <row r="484" spans="1:27" ht="45" x14ac:dyDescent="0.25">
      <c r="A484" s="17" t="s">
        <v>128</v>
      </c>
      <c r="B484" s="18" t="s">
        <v>129</v>
      </c>
      <c r="C484" s="19" t="s">
        <v>59</v>
      </c>
      <c r="D484" s="17" t="s">
        <v>48</v>
      </c>
      <c r="E484" s="17" t="s">
        <v>167</v>
      </c>
      <c r="F484" s="17" t="s">
        <v>168</v>
      </c>
      <c r="G484" s="17" t="s">
        <v>163</v>
      </c>
      <c r="H484" s="17" t="s">
        <v>178</v>
      </c>
      <c r="I484" s="17"/>
      <c r="J484" s="17"/>
      <c r="K484" s="17"/>
      <c r="L484" s="17"/>
      <c r="M484" s="17" t="s">
        <v>27</v>
      </c>
      <c r="N484" s="17" t="s">
        <v>156</v>
      </c>
      <c r="O484" s="17" t="s">
        <v>28</v>
      </c>
      <c r="P484" s="18" t="s">
        <v>60</v>
      </c>
      <c r="Q484" s="20">
        <v>1843440310</v>
      </c>
      <c r="R484" s="20">
        <v>92738021</v>
      </c>
      <c r="S484" s="20">
        <v>0</v>
      </c>
      <c r="T484" s="20">
        <v>1936178331</v>
      </c>
      <c r="U484" s="20">
        <v>0</v>
      </c>
      <c r="V484" s="20">
        <v>1722712549</v>
      </c>
      <c r="W484" s="20">
        <v>213465782</v>
      </c>
      <c r="X484" s="20">
        <v>1467225283</v>
      </c>
      <c r="Y484" s="20">
        <v>135134294</v>
      </c>
      <c r="Z484" s="20">
        <v>135134294</v>
      </c>
      <c r="AA484" s="20">
        <v>135134294</v>
      </c>
    </row>
    <row r="485" spans="1:27" ht="33.950000000000003" customHeight="1" x14ac:dyDescent="0.25">
      <c r="A485" s="17" t="s">
        <v>128</v>
      </c>
      <c r="B485" s="18" t="s">
        <v>129</v>
      </c>
      <c r="C485" s="19" t="s">
        <v>61</v>
      </c>
      <c r="D485" s="17" t="s">
        <v>48</v>
      </c>
      <c r="E485" s="17" t="s">
        <v>180</v>
      </c>
      <c r="F485" s="17" t="s">
        <v>168</v>
      </c>
      <c r="G485" s="17" t="s">
        <v>169</v>
      </c>
      <c r="H485" s="17" t="s">
        <v>177</v>
      </c>
      <c r="I485" s="17"/>
      <c r="J485" s="17"/>
      <c r="K485" s="17"/>
      <c r="L485" s="17"/>
      <c r="M485" s="17" t="s">
        <v>27</v>
      </c>
      <c r="N485" s="17" t="s">
        <v>156</v>
      </c>
      <c r="O485" s="17" t="s">
        <v>28</v>
      </c>
      <c r="P485" s="18" t="s">
        <v>58</v>
      </c>
      <c r="Q485" s="20">
        <v>66186597</v>
      </c>
      <c r="R485" s="20">
        <v>0</v>
      </c>
      <c r="S485" s="20">
        <v>0</v>
      </c>
      <c r="T485" s="20">
        <v>66186597</v>
      </c>
      <c r="U485" s="20">
        <v>0</v>
      </c>
      <c r="V485" s="20">
        <v>47310518</v>
      </c>
      <c r="W485" s="20">
        <v>18876079</v>
      </c>
      <c r="X485" s="20">
        <v>44427232</v>
      </c>
      <c r="Y485" s="20">
        <v>3978502</v>
      </c>
      <c r="Z485" s="20">
        <v>3978502</v>
      </c>
      <c r="AA485" s="20">
        <v>3978502</v>
      </c>
    </row>
    <row r="486" spans="1:27" ht="45" x14ac:dyDescent="0.25">
      <c r="A486" s="17" t="s">
        <v>128</v>
      </c>
      <c r="B486" s="18" t="s">
        <v>129</v>
      </c>
      <c r="C486" s="19" t="s">
        <v>183</v>
      </c>
      <c r="D486" s="17" t="s">
        <v>48</v>
      </c>
      <c r="E486" s="17" t="s">
        <v>180</v>
      </c>
      <c r="F486" s="17" t="s">
        <v>168</v>
      </c>
      <c r="G486" s="17" t="s">
        <v>170</v>
      </c>
      <c r="H486" s="17" t="s">
        <v>62</v>
      </c>
      <c r="I486" s="17"/>
      <c r="J486" s="17"/>
      <c r="K486" s="17"/>
      <c r="L486" s="17"/>
      <c r="M486" s="17" t="s">
        <v>27</v>
      </c>
      <c r="N486" s="17" t="s">
        <v>156</v>
      </c>
      <c r="O486" s="17" t="s">
        <v>28</v>
      </c>
      <c r="P486" s="18" t="s">
        <v>63</v>
      </c>
      <c r="Q486" s="20">
        <v>740958023</v>
      </c>
      <c r="R486" s="20">
        <v>131694111</v>
      </c>
      <c r="S486" s="20">
        <v>0</v>
      </c>
      <c r="T486" s="20">
        <v>872652134</v>
      </c>
      <c r="U486" s="20">
        <v>0</v>
      </c>
      <c r="V486" s="20">
        <v>809954787</v>
      </c>
      <c r="W486" s="20">
        <v>62697347</v>
      </c>
      <c r="X486" s="20">
        <v>476519688</v>
      </c>
      <c r="Y486" s="20">
        <v>60748875.5</v>
      </c>
      <c r="Z486" s="20">
        <v>60748875.5</v>
      </c>
      <c r="AA486" s="20">
        <v>60748875.5</v>
      </c>
    </row>
    <row r="487" spans="1:27" x14ac:dyDescent="0.25">
      <c r="A487" s="17" t="s">
        <v>150</v>
      </c>
      <c r="B487" s="18" t="s">
        <v>150</v>
      </c>
      <c r="C487" s="19" t="s">
        <v>150</v>
      </c>
      <c r="D487" s="17" t="s">
        <v>150</v>
      </c>
      <c r="E487" s="17" t="s">
        <v>150</v>
      </c>
      <c r="F487" s="17" t="s">
        <v>150</v>
      </c>
      <c r="G487" s="17" t="s">
        <v>150</v>
      </c>
      <c r="H487" s="17" t="s">
        <v>150</v>
      </c>
      <c r="I487" s="17" t="s">
        <v>150</v>
      </c>
      <c r="J487" s="17" t="s">
        <v>150</v>
      </c>
      <c r="K487" s="17" t="s">
        <v>150</v>
      </c>
      <c r="L487" s="17" t="s">
        <v>150</v>
      </c>
      <c r="M487" s="17" t="s">
        <v>150</v>
      </c>
      <c r="N487" s="17" t="s">
        <v>150</v>
      </c>
      <c r="O487" s="17" t="s">
        <v>150</v>
      </c>
      <c r="P487" s="18" t="s">
        <v>150</v>
      </c>
      <c r="Q487" s="20">
        <v>10317817731807</v>
      </c>
      <c r="R487" s="20">
        <v>202665146474</v>
      </c>
      <c r="S487" s="20">
        <v>187985867786</v>
      </c>
      <c r="T487" s="20">
        <v>10332497010495</v>
      </c>
      <c r="U487" s="20">
        <v>0</v>
      </c>
      <c r="V487" s="20">
        <v>8765558063653.6504</v>
      </c>
      <c r="W487" s="20">
        <v>1566938946841.3501</v>
      </c>
      <c r="X487" s="20">
        <v>6426818128689.0801</v>
      </c>
      <c r="Y487" s="20">
        <v>653014587601.21997</v>
      </c>
      <c r="Z487" s="20">
        <v>652916326275.29004</v>
      </c>
      <c r="AA487" s="20">
        <v>652833939446.29004</v>
      </c>
    </row>
    <row r="488" spans="1:27" x14ac:dyDescent="0.25">
      <c r="T488" s="27">
        <f>+T487-T486</f>
        <v>10331624358361</v>
      </c>
    </row>
  </sheetData>
  <autoFilter ref="A4:AA487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73C9E0-DD13-4BB3-BD39-7638B7B92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Presupuesto_total</vt:lpstr>
      <vt:lpstr>Presupuesto_Regional</vt:lpstr>
      <vt:lpstr>Hoja2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Mauricio Alejandro Rodriguez Tovar</cp:lastModifiedBy>
  <cp:revision/>
  <dcterms:created xsi:type="dcterms:W3CDTF">2024-02-01T16:09:53Z</dcterms:created>
  <dcterms:modified xsi:type="dcterms:W3CDTF">2025-03-07T15:11:23Z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