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enero 2025/"/>
    </mc:Choice>
  </mc:AlternateContent>
  <xr:revisionPtr revIDLastSave="0" documentId="14_{F7C3629F-72BF-4545-BDB3-CF5440B15C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2" r:id="rId1"/>
    <sheet name="Hoja3" sheetId="5" state="hidden" r:id="rId2"/>
    <sheet name="SIIF_ENERO" sheetId="1" r:id="rId3"/>
  </sheets>
  <definedNames>
    <definedName name="_xlnm._FilterDatabase" localSheetId="2" hidden="1">SIIF_ENERO!$A$4:$AA$32</definedName>
  </definedNames>
  <calcPr calcId="191028"/>
  <pivotCaches>
    <pivotCache cacheId="9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" l="1"/>
  <c r="X33" i="1"/>
  <c r="T33" i="1"/>
  <c r="E5" i="2"/>
  <c r="E6" i="2"/>
  <c r="E7" i="2"/>
  <c r="E8" i="2"/>
  <c r="E9" i="2"/>
  <c r="D5" i="2"/>
  <c r="D6" i="2"/>
  <c r="D7" i="2"/>
  <c r="D8" i="2"/>
  <c r="D9" i="2"/>
  <c r="C5" i="2"/>
  <c r="G5" i="2" s="1"/>
  <c r="C6" i="2"/>
  <c r="G6" i="2" s="1"/>
  <c r="C7" i="2"/>
  <c r="G7" i="2" s="1"/>
  <c r="C8" i="2"/>
  <c r="G8" i="2" s="1"/>
  <c r="C9" i="2"/>
  <c r="C4" i="2"/>
  <c r="D4" i="2"/>
  <c r="G9" i="2" l="1"/>
  <c r="F9" i="2"/>
  <c r="F5" i="2"/>
  <c r="F6" i="2"/>
  <c r="F7" i="2"/>
  <c r="F8" i="2"/>
  <c r="E4" i="2"/>
  <c r="E10" i="2" l="1"/>
  <c r="Y34" i="1" s="1"/>
  <c r="D10" i="2"/>
  <c r="X34" i="1" s="1"/>
  <c r="C10" i="2"/>
  <c r="T34" i="1" s="1"/>
  <c r="G4" i="2"/>
  <c r="F4" i="2"/>
  <c r="G10" i="2" l="1"/>
  <c r="F10" i="2"/>
</calcChain>
</file>

<file path=xl/sharedStrings.xml><?xml version="1.0" encoding="utf-8"?>
<sst xmlns="http://schemas.openxmlformats.org/spreadsheetml/2006/main" count="463" uniqueCount="124">
  <si>
    <t>DESCRIPCION</t>
  </si>
  <si>
    <t>APROPIACION</t>
  </si>
  <si>
    <t>COMPROMISOS</t>
  </si>
  <si>
    <t>OBLIGACIONES</t>
  </si>
  <si>
    <t>% Comp</t>
  </si>
  <si>
    <t>%Obl</t>
  </si>
  <si>
    <t>Total general</t>
  </si>
  <si>
    <t>Área responsable: Dirección de Planeación y Control de Gestión- Subdirección de Programación</t>
  </si>
  <si>
    <t>Año Fiscal:</t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</si>
  <si>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</si>
  <si>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</si>
  <si>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</si>
  <si>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</si>
  <si>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</si>
  <si>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</si>
  <si>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</si>
  <si>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</si>
  <si>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</si>
  <si>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</si>
  <si>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</si>
  <si>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</si>
  <si>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</si>
  <si>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</si>
  <si>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</si>
  <si>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</si>
  <si>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</si>
  <si>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</si>
  <si>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</si>
  <si>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</si>
  <si>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</si>
  <si>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</si>
  <si>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</si>
  <si>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</si>
  <si>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</si>
  <si>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INSTITUTO COLOMBIANO DE BIENESTAR FAMILIAR (ICBF)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</si>
  <si>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</si>
  <si>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</si>
  <si>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</si>
  <si>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</si>
  <si>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</si>
  <si>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</si>
  <si>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</si>
  <si>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</si>
  <si>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</si>
  <si>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</si>
  <si>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</si>
  <si>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</si>
  <si>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</si>
  <si>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</si>
  <si>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</si>
  <si>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</si>
  <si>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</si>
  <si>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</si>
  <si>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</si>
  <si>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</si>
  <si>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</si>
  <si>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</si>
  <si>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</si>
  <si>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</si>
  <si>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</si>
  <si>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</si>
  <si>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</si>
  <si>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</si>
  <si>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</si>
  <si>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</si>
  <si>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Nación</t>
  </si>
  <si>
    <t>46-02-00</t>
  </si>
  <si>
    <t>A-08-04-03</t>
  </si>
  <si>
    <t>CONTRIBUCIÓN NACIONAL DE VALORIZACIÓN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</si>
  <si>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</si>
  <si>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</si>
  <si>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</si>
  <si>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</si>
  <si>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</si>
  <si>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7. ACTORES DIFERENCIALES PARA EL CAMBIO / 2. UNIVERSALIZACIÓN DE LA ATENCIÓN INTEGRAL A LA PRIMERA INFANCIA EN LOS TERRITORIOS CON MAYOR RIESGO DE VULNERACIÓN DE DERECHOS PARA LA NIÑEZ</t>
  </si>
  <si>
    <t>C-4602-1500-9-704020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</si>
  <si>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</si>
  <si>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</si>
  <si>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</si>
  <si>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</si>
  <si>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</si>
  <si>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53105B</t>
  </si>
  <si>
    <t>5. CONVERGENCIA REGIONAL / B. ENTIDADES PÚBLICAS TERRITORIALES Y NACIONALES FORTALECIDAS</t>
  </si>
  <si>
    <t/>
  </si>
  <si>
    <t>SUB
CTA</t>
  </si>
  <si>
    <t>SOR
ORD</t>
  </si>
  <si>
    <t>SUB
ITEM</t>
  </si>
  <si>
    <t>SUB
ITEM 2</t>
  </si>
  <si>
    <t>01</t>
  </si>
  <si>
    <t>02</t>
  </si>
  <si>
    <t>03</t>
  </si>
  <si>
    <t>04</t>
  </si>
  <si>
    <t>015</t>
  </si>
  <si>
    <t>999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</si>
  <si>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</si>
  <si>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</si>
  <si>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</si>
  <si>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</si>
  <si>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</si>
  <si>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</si>
  <si>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</si>
  <si>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</si>
  <si>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</si>
  <si>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3</t>
  </si>
  <si>
    <t>704050</t>
  </si>
  <si>
    <t>5</t>
  </si>
  <si>
    <t>704020</t>
  </si>
  <si>
    <t>9</t>
  </si>
  <si>
    <t>704080</t>
  </si>
  <si>
    <t>704040</t>
  </si>
  <si>
    <t>4699</t>
  </si>
  <si>
    <t>27</t>
  </si>
  <si>
    <t>20</t>
  </si>
  <si>
    <t>21</t>
  </si>
  <si>
    <t>16</t>
  </si>
  <si>
    <t>26</t>
  </si>
  <si>
    <t>C-4699-1500-3-53105B</t>
  </si>
  <si>
    <t>República de Colombia
Departamento para la Prosperidad Social
Instituto Colombiano de Bienestar Familiar
Cecilia De la Fuente de Lleras
Dirección de Planeación y Control de Gestión
EJECUCIÓN PRESUPUESTAL PROYECTOS DE INVERSIÓN ENERO 2025</t>
  </si>
  <si>
    <t>Fuente de información: Reporte Ejecución Presupuestal SIIF Nación- Fecha Reporte: Febrero 01 de 2025</t>
  </si>
  <si>
    <t>Enero-Enero</t>
  </si>
  <si>
    <t>Etiquetas de fila</t>
  </si>
  <si>
    <t>Suma de APR. VIGENTE</t>
  </si>
  <si>
    <t>Suma de COMPROMISO</t>
  </si>
  <si>
    <t>Suma de OBLIGACION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</si>
</sst>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37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41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43" fontId="2" fillId="0" borderId="0" xfId="1" applyFont="1" applyAlignment="1"/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8" fontId="15" fillId="0" borderId="1" xfId="0" applyNumberFormat="1" applyFont="1" applyBorder="1" applyAlignment="1">
      <alignment horizontal="right" vertical="center" wrapText="1" readingOrder="1"/>
    </xf>
    <xf numFmtId="0" fontId="12" fillId="0" borderId="0" xfId="0" applyFont="1" applyAlignment="1">
      <alignment horizontal="center" vertical="center" wrapText="1" readingOrder="1"/>
    </xf>
    <xf numFmtId="8" fontId="14" fillId="0" borderId="1" xfId="0" applyNumberFormat="1" applyFont="1" applyBorder="1" applyAlignment="1">
      <alignment horizontal="right" vertical="center" wrapText="1" readingOrder="1"/>
    </xf>
    <xf numFmtId="8" fontId="2" fillId="0" borderId="0" xfId="1" applyNumberFormat="1" applyFont="1" applyAlignment="1"/>
    <xf numFmtId="167" fontId="13" fillId="0" borderId="1" xfId="0" applyNumberFormat="1" applyFont="1" applyBorder="1" applyAlignment="1">
      <alignment horizontal="right" vertical="center" wrapText="1" readingOrder="1"/>
    </xf>
    <xf numFmtId="0" fontId="10" fillId="4" borderId="2" xfId="4" applyFont="1" applyFill="1" applyBorder="1" applyAlignment="1">
      <alignment horizontal="center"/>
    </xf>
    <xf numFmtId="164" fontId="10" fillId="4" borderId="2" xfId="4" applyNumberFormat="1" applyFont="1" applyFill="1" applyBorder="1" applyAlignment="1">
      <alignment horizontal="center"/>
    </xf>
    <xf numFmtId="164" fontId="10" fillId="4" borderId="3" xfId="4" applyNumberFormat="1" applyFont="1" applyFill="1" applyBorder="1" applyAlignment="1">
      <alignment horizontal="center"/>
    </xf>
    <xf numFmtId="0" fontId="11" fillId="4" borderId="6" xfId="0" applyFont="1" applyFill="1" applyBorder="1"/>
    <xf numFmtId="164" fontId="11" fillId="4" borderId="6" xfId="2" applyNumberFormat="1" applyFont="1" applyFill="1" applyBorder="1" applyAlignment="1">
      <alignment vertical="center"/>
    </xf>
    <xf numFmtId="166" fontId="11" fillId="4" borderId="6" xfId="3" applyNumberFormat="1" applyFont="1" applyFill="1" applyBorder="1" applyAlignment="1">
      <alignment vertical="center"/>
    </xf>
    <xf numFmtId="164" fontId="2" fillId="2" borderId="0" xfId="0" applyNumberFormat="1" applyFont="1" applyFill="1"/>
    <xf numFmtId="0" fontId="12" fillId="0" borderId="1" xfId="0" applyFont="1" applyBorder="1" applyAlignment="1">
      <alignment horizontal="center" vertical="center" wrapText="1" readingOrder="1"/>
    </xf>
    <xf numFmtId="0" fontId="2" fillId="0" borderId="0" xfId="0" pivotButton="1" applyFont="1"/>
    <xf numFmtId="0" fontId="2" fillId="0" borderId="0" xfId="0" applyFont="1" applyAlignment="1">
      <alignment horizontal="left"/>
    </xf>
    <xf numFmtId="167" fontId="2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07.418158101849" createdVersion="8" refreshedVersion="8" minRefreshableVersion="3" recordCount="27" xr:uid="{5B6992D3-7705-41CF-8A7C-7AEA216104EA}">
  <cacheSource type="worksheet">
    <worksheetSource ref="A4:AA31" sheet="SIIF_ENERO"/>
  </cacheSource>
  <cacheFields count="27">
    <cacheField name="UEJ" numFmtId="0">
      <sharedItems/>
    </cacheField>
    <cacheField name="NOMBRE UEJ" numFmtId="0">
      <sharedItems/>
    </cacheField>
    <cacheField name="RUBRO" numFmtId="0">
      <sharedItems/>
    </cacheField>
    <cacheField name="TIPO" numFmtId="0">
      <sharedItems count="2">
        <s v="A"/>
        <s v="C"/>
      </sharedItems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 count="20">
        <s v="SALARIO"/>
        <s v="CONTRIBUCIONES INHERENTES A LA NÓMINA"/>
        <s v="REMUNERACIONES NO CONSTITUTIVAS DE FACTOR SALARIAL"/>
        <s v="OTROS GASTOS DE PERSONAL - DISTRIBUCIÓN PREVIO CONCEPTO DGPPN"/>
        <s v="ADQUISICIÓN DE BIENES  Y SERVICIOS"/>
        <s v="ADJUDICACIÓN Y LIBERACIÓN JUDICIAL"/>
        <s v="OTRAS TRANSFERENCIAS - DISTRIBUCIÓN PREVIO CONCEPTO DGPPN"/>
        <s v="MESADAS PENSIONALES (DE PENSIONES)"/>
        <s v="INCAPACIDADES Y LICENCIAS DE MATERNIDAD Y PATERNIDAD (NO DE PENSIONES)"/>
        <s v="SENTENCIAS Y CONCILIACIONES"/>
        <s v="PRÉSTAMOS POR CALAMIDAD DOMÉSTICA"/>
        <s v="IMPUESTOS"/>
        <s v="CUOTA DE FISCALIZACIÓN Y AUDITAJE"/>
        <s v="CONTRIBUCIÓN NACIONAL DE VALORIZACIÓN"/>
        <s v="7. ACTORES DIFERENCIALES PARA EL CAMBIO / 5. CONSOLIDACIÓN DEL SISTEMA NACIONAL DE BIENESTAR FAMILIAR Y DEL GASTO PÚBLICO PARA LA NIÑEZ"/>
        <s v="3. DERECHO HUMANO A LA ALIMENTACIÓN / B. ENTORNOS DE DESARROLLO QUE INCENTIVEN LA ALIMENTACIÓN SALUDABLE Y ADECUADA"/>
        <s v="7. ACTORES DIFERENCIALES PARA EL CAMBIO / 2. UNIVERSALIZACIÓN DE LA ATENCIÓN INTEGRAL A LA PRIMERA INFANCIA EN LOS TERRITORIOS CON MAYOR RIESGO DE VULNERACIÓN DE DERECHOS PARA LA NIÑEZ"/>
        <s v="7. ACTORES DIFERENCIALES PARA EL CAMBIO / 8. EL INSTITUTO COLOMBIANO DE BIENESTAR FAMILIAR COMO IMPULSOR DE PROYECTOS DE VIDA"/>
        <s v="7. ACTORES DIFERENCIALES PARA EL CAMBIO / 4. FORTALECIMIENTO DE LAS FAMILIAS Y LAS COMUNIDADES"/>
        <s v="5. CONVERGENCIA REGIONAL / B. ENTIDADES PÚBLICAS TERRITORIALES Y NACIONALES FORTALECIDAS"/>
      </sharedItems>
    </cacheField>
    <cacheField name="APR. INICIAL" numFmtId="167">
      <sharedItems containsSemiMixedTypes="0" containsString="0" containsNumber="1" containsInteger="1" minValue="75896000" maxValue="5866534920693"/>
    </cacheField>
    <cacheField name="APR. ADICIONADA" numFmtId="167">
      <sharedItems containsSemiMixedTypes="0" containsString="0" containsNumber="1" containsInteger="1" minValue="0" maxValue="0"/>
    </cacheField>
    <cacheField name="APR. REDUCIDA" numFmtId="167">
      <sharedItems containsSemiMixedTypes="0" containsString="0" containsNumber="1" containsInteger="1" minValue="0" maxValue="0"/>
    </cacheField>
    <cacheField name="APR. VIGENTE" numFmtId="167">
      <sharedItems containsSemiMixedTypes="0" containsString="0" containsNumber="1" containsInteger="1" minValue="75896000" maxValue="5866534920693"/>
    </cacheField>
    <cacheField name="APR BLOQUEADA" numFmtId="167">
      <sharedItems containsSemiMixedTypes="0" containsString="0" containsNumber="1" containsInteger="1" minValue="0" maxValue="100000000000"/>
    </cacheField>
    <cacheField name="CDP" numFmtId="167">
      <sharedItems containsSemiMixedTypes="0" containsString="0" containsNumber="1" minValue="0" maxValue="2946566639517.98"/>
    </cacheField>
    <cacheField name="APR. DISPONIBLE" numFmtId="167">
      <sharedItems containsSemiMixedTypes="0" containsString="0" containsNumber="1" minValue="0" maxValue="2919968281175.02"/>
    </cacheField>
    <cacheField name="COMPROMISO" numFmtId="167">
      <sharedItems containsSemiMixedTypes="0" containsString="0" containsNumber="1" minValue="0" maxValue="2308634052410.79"/>
    </cacheField>
    <cacheField name="OBLIGACION" numFmtId="167">
      <sharedItems containsSemiMixedTypes="0" containsString="0" containsNumber="1" minValue="0" maxValue="107021060633"/>
    </cacheField>
    <cacheField name="ORDEN PAGO" numFmtId="167">
      <sharedItems containsSemiMixedTypes="0" containsString="0" containsNumber="1" minValue="0" maxValue="106591983838"/>
    </cacheField>
    <cacheField name="PAGOS" numFmtId="167">
      <sharedItems containsSemiMixedTypes="0" containsString="0" containsNumber="1" minValue="0" maxValue="1065919838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s v="46-02-00"/>
    <s v="INSTITUTO COLOMBIANO DE BIENESTAR FAMILIAR (ICBF)"/>
    <s v="A-01-01-01"/>
    <x v="0"/>
    <s v="01"/>
    <s v="01"/>
    <s v="01"/>
    <m/>
    <m/>
    <m/>
    <m/>
    <m/>
    <s v="Propios"/>
    <s v="27"/>
    <s v="CSF"/>
    <x v="0"/>
    <n v="637201550000"/>
    <n v="0"/>
    <n v="0"/>
    <n v="637201550000"/>
    <n v="0"/>
    <n v="637201550000"/>
    <n v="0"/>
    <n v="35214754874"/>
    <n v="35214754874"/>
    <n v="35214754874"/>
    <n v="35214754874"/>
  </r>
  <r>
    <s v="46-02-00"/>
    <s v="INSTITUTO COLOMBIANO DE BIENESTAR FAMILIAR (ICBF)"/>
    <s v="A-01-01-02"/>
    <x v="0"/>
    <s v="01"/>
    <s v="01"/>
    <s v="02"/>
    <m/>
    <m/>
    <m/>
    <m/>
    <m/>
    <s v="Propios"/>
    <s v="27"/>
    <s v="CSF"/>
    <x v="1"/>
    <n v="220735470000"/>
    <n v="0"/>
    <n v="0"/>
    <n v="220735470000"/>
    <n v="0"/>
    <n v="220735470000"/>
    <n v="0"/>
    <n v="396739939"/>
    <n v="389997339"/>
    <n v="389997339"/>
    <n v="389997339"/>
  </r>
  <r>
    <s v="46-02-00"/>
    <s v="INSTITUTO COLOMBIANO DE BIENESTAR FAMILIAR (ICBF)"/>
    <s v="A-01-01-03"/>
    <x v="0"/>
    <s v="01"/>
    <s v="01"/>
    <s v="03"/>
    <m/>
    <m/>
    <m/>
    <m/>
    <m/>
    <s v="Propios"/>
    <s v="27"/>
    <s v="CSF"/>
    <x v="2"/>
    <n v="52057310000"/>
    <n v="0"/>
    <n v="0"/>
    <n v="52057310000"/>
    <n v="0"/>
    <n v="52057310000"/>
    <n v="0"/>
    <n v="1329918858"/>
    <n v="1329918858"/>
    <n v="1329918858"/>
    <n v="1329918858"/>
  </r>
  <r>
    <s v="46-02-00"/>
    <s v="INSTITUTO COLOMBIANO DE BIENESTAR FAMILIAR (ICBF)"/>
    <s v="A-01-01-04"/>
    <x v="0"/>
    <s v="01"/>
    <s v="01"/>
    <s v="04"/>
    <m/>
    <m/>
    <m/>
    <m/>
    <m/>
    <s v="Propios"/>
    <s v="27"/>
    <s v="CSF"/>
    <x v="3"/>
    <n v="51922670000"/>
    <n v="0"/>
    <n v="0"/>
    <n v="51922670000"/>
    <n v="51922670000"/>
    <n v="0"/>
    <n v="0"/>
    <n v="0"/>
    <n v="0"/>
    <n v="0"/>
    <n v="0"/>
  </r>
  <r>
    <s v="46-02-00"/>
    <s v="INSTITUTO COLOMBIANO DE BIENESTAR FAMILIAR (ICBF)"/>
    <s v="A-02"/>
    <x v="0"/>
    <s v="02"/>
    <m/>
    <m/>
    <m/>
    <m/>
    <m/>
    <m/>
    <m/>
    <s v="Propios"/>
    <s v="27"/>
    <s v="CSF"/>
    <x v="4"/>
    <n v="46731961400"/>
    <n v="0"/>
    <n v="0"/>
    <n v="46731961400"/>
    <n v="0"/>
    <n v="35093402299"/>
    <n v="11638559101"/>
    <n v="11704504203"/>
    <n v="47108394"/>
    <n v="47108394"/>
    <n v="47108394"/>
  </r>
  <r>
    <s v="46-02-00"/>
    <s v="INSTITUTO COLOMBIANO DE BIENESTAR FAMILIAR (ICBF)"/>
    <s v="A-03-03-01-015"/>
    <x v="0"/>
    <s v="03"/>
    <s v="03"/>
    <s v="01"/>
    <s v="015"/>
    <m/>
    <m/>
    <m/>
    <m/>
    <s v="Propios"/>
    <s v="27"/>
    <s v="CSF"/>
    <x v="5"/>
    <n v="1651422876"/>
    <n v="0"/>
    <n v="0"/>
    <n v="1651422876"/>
    <n v="0"/>
    <n v="5000000"/>
    <n v="1646422876"/>
    <n v="5000000"/>
    <n v="5000000"/>
    <n v="5000000"/>
    <n v="5000000"/>
  </r>
  <r>
    <s v="46-02-00"/>
    <s v="INSTITUTO COLOMBIANO DE BIENESTAR FAMILIAR (ICBF)"/>
    <s v="A-03-03-01-999"/>
    <x v="0"/>
    <s v="03"/>
    <s v="03"/>
    <s v="01"/>
    <s v="999"/>
    <m/>
    <m/>
    <m/>
    <m/>
    <s v="Propios"/>
    <s v="27"/>
    <s v="CSF"/>
    <x v="6"/>
    <n v="100000000000"/>
    <n v="0"/>
    <n v="0"/>
    <n v="100000000000"/>
    <n v="100000000000"/>
    <n v="0"/>
    <n v="0"/>
    <n v="0"/>
    <n v="0"/>
    <n v="0"/>
    <n v="0"/>
  </r>
  <r>
    <s v="46-02-00"/>
    <s v="INSTITUTO COLOMBIANO DE BIENESTAR FAMILIAR (ICBF)"/>
    <s v="A-03-04-02-001"/>
    <x v="0"/>
    <s v="03"/>
    <s v="04"/>
    <s v="02"/>
    <s v="001"/>
    <m/>
    <m/>
    <m/>
    <m/>
    <s v="Propios"/>
    <s v="27"/>
    <s v="CSF"/>
    <x v="7"/>
    <n v="105525916"/>
    <n v="0"/>
    <n v="0"/>
    <n v="105525916"/>
    <n v="0"/>
    <n v="105525916"/>
    <n v="0"/>
    <n v="4270500"/>
    <n v="4270500"/>
    <n v="4270500"/>
    <n v="4270500"/>
  </r>
  <r>
    <s v="46-02-00"/>
    <s v="INSTITUTO COLOMBIANO DE BIENESTAR FAMILIAR (ICBF)"/>
    <s v="A-03-04-02-012"/>
    <x v="0"/>
    <s v="03"/>
    <s v="04"/>
    <s v="02"/>
    <s v="012"/>
    <m/>
    <m/>
    <m/>
    <m/>
    <s v="Propios"/>
    <s v="27"/>
    <s v="CSF"/>
    <x v="8"/>
    <n v="5502000000"/>
    <n v="0"/>
    <n v="0"/>
    <n v="5502000000"/>
    <n v="0"/>
    <n v="5502000000"/>
    <n v="0"/>
    <n v="309308582"/>
    <n v="309308582"/>
    <n v="309308582"/>
    <n v="309308582"/>
  </r>
  <r>
    <s v="46-02-00"/>
    <s v="INSTITUTO COLOMBIANO DE BIENESTAR FAMILIAR (ICBF)"/>
    <s v="A-03-10"/>
    <x v="0"/>
    <s v="03"/>
    <s v="10"/>
    <m/>
    <m/>
    <m/>
    <m/>
    <m/>
    <m/>
    <s v="Propios"/>
    <s v="27"/>
    <s v="CSF"/>
    <x v="9"/>
    <n v="6937250286"/>
    <n v="0"/>
    <n v="0"/>
    <n v="6937250286"/>
    <n v="0"/>
    <n v="6500000000"/>
    <n v="437250286"/>
    <n v="0"/>
    <n v="0"/>
    <n v="0"/>
    <n v="0"/>
  </r>
  <r>
    <s v="46-02-00"/>
    <s v="INSTITUTO COLOMBIANO DE BIENESTAR FAMILIAR (ICBF)"/>
    <s v="A-06-01-04-004"/>
    <x v="0"/>
    <s v="06"/>
    <s v="01"/>
    <s v="04"/>
    <s v="004"/>
    <m/>
    <m/>
    <m/>
    <m/>
    <s v="Propios"/>
    <s v="27"/>
    <s v="CSF"/>
    <x v="10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s v="A-08-01"/>
    <x v="0"/>
    <s v="08"/>
    <s v="01"/>
    <m/>
    <m/>
    <m/>
    <m/>
    <m/>
    <m/>
    <s v="Propios"/>
    <s v="27"/>
    <s v="CSF"/>
    <x v="11"/>
    <n v="4842518267"/>
    <n v="0"/>
    <n v="0"/>
    <n v="4842518267"/>
    <n v="0"/>
    <n v="2594128633"/>
    <n v="2248389634"/>
    <n v="243215759"/>
    <n v="142771697"/>
    <n v="142771697"/>
    <n v="142771697"/>
  </r>
  <r>
    <s v="46-02-00"/>
    <s v="INSTITUTO COLOMBIANO DE BIENESTAR FAMILIAR (ICBF)"/>
    <s v="A-08-04-01"/>
    <x v="0"/>
    <s v="08"/>
    <s v="04"/>
    <s v="01"/>
    <m/>
    <m/>
    <m/>
    <m/>
    <m/>
    <s v="Propios"/>
    <s v="27"/>
    <s v="CSF"/>
    <x v="12"/>
    <n v="23294824198"/>
    <n v="0"/>
    <n v="0"/>
    <n v="23294824198"/>
    <n v="0"/>
    <n v="0"/>
    <n v="23294824198"/>
    <n v="0"/>
    <n v="0"/>
    <n v="0"/>
    <n v="0"/>
  </r>
  <r>
    <s v="46-02-00"/>
    <s v="INSTITUTO COLOMBIANO DE BIENESTAR FAMILIAR (ICBF)"/>
    <s v="A-08-04-03"/>
    <x v="0"/>
    <s v="08"/>
    <s v="04"/>
    <s v="03"/>
    <m/>
    <m/>
    <m/>
    <m/>
    <m/>
    <s v="Propios"/>
    <s v="27"/>
    <s v="CSF"/>
    <x v="13"/>
    <n v="75896000"/>
    <n v="0"/>
    <n v="0"/>
    <n v="75896000"/>
    <n v="0"/>
    <n v="0"/>
    <n v="75896000"/>
    <n v="0"/>
    <n v="0"/>
    <n v="0"/>
    <n v="0"/>
  </r>
  <r>
    <s v="46-02-00"/>
    <s v="INSTITUTO COLOMBIANO DE BIENESTAR FAMILIAR (ICBF)"/>
    <s v="C-4602-1500-3-704050"/>
    <x v="1"/>
    <s v="4602"/>
    <s v="1500"/>
    <s v="3"/>
    <s v="704050"/>
    <m/>
    <m/>
    <m/>
    <m/>
    <s v="Propios"/>
    <s v="27"/>
    <s v="CSF"/>
    <x v="14"/>
    <n v="20000000000"/>
    <n v="0"/>
    <n v="0"/>
    <n v="20000000000"/>
    <n v="0"/>
    <n v="13378503952"/>
    <n v="6621496048"/>
    <n v="9954092556"/>
    <n v="0"/>
    <n v="0"/>
    <n v="0"/>
  </r>
  <r>
    <s v="46-02-00"/>
    <s v="INSTITUTO COLOMBIANO DE BIENESTAR FAMILIAR (ICBF)"/>
    <s v="C-4602-1500-5-30205B"/>
    <x v="1"/>
    <s v="4602"/>
    <s v="1500"/>
    <s v="5"/>
    <s v="30205B"/>
    <m/>
    <m/>
    <m/>
    <m/>
    <s v="Propios"/>
    <s v="27"/>
    <s v="CSF"/>
    <x v="15"/>
    <n v="400000000000"/>
    <n v="0"/>
    <n v="0"/>
    <n v="400000000000"/>
    <n v="0"/>
    <n v="213008424102"/>
    <n v="186991575898"/>
    <n v="208349015467"/>
    <n v="609896"/>
    <n v="609896"/>
    <n v="609896"/>
  </r>
  <r>
    <s v="46-02-00"/>
    <s v="INSTITUTO COLOMBIANO DE BIENESTAR FAMILIAR (ICBF)"/>
    <s v="C-4602-1500-9-704020"/>
    <x v="1"/>
    <s v="4602"/>
    <s v="1500"/>
    <s v="9"/>
    <s v="704020"/>
    <m/>
    <m/>
    <m/>
    <m/>
    <s v="Nación"/>
    <s v="10"/>
    <s v="CSF"/>
    <x v="16"/>
    <n v="5866534920693"/>
    <n v="0"/>
    <n v="0"/>
    <n v="5866534920693"/>
    <n v="0"/>
    <n v="2946566639517.98"/>
    <n v="2919968281175.02"/>
    <n v="2308634052410.79"/>
    <n v="107021060633"/>
    <n v="106591983838"/>
    <n v="106591983838"/>
  </r>
  <r>
    <s v="46-02-00"/>
    <s v="INSTITUTO COLOMBIANO DE BIENESTAR FAMILIAR (ICBF)"/>
    <s v="C-4602-1500-9-704020"/>
    <x v="1"/>
    <s v="4602"/>
    <s v="1500"/>
    <s v="9"/>
    <s v="704020"/>
    <m/>
    <m/>
    <m/>
    <m/>
    <s v="Propios"/>
    <s v="20"/>
    <s v="CSF"/>
    <x v="16"/>
    <n v="71150591294"/>
    <n v="0"/>
    <n v="0"/>
    <n v="71150591294"/>
    <n v="0"/>
    <n v="41000179701.120003"/>
    <n v="30150411592.880001"/>
    <n v="34119050826.700001"/>
    <n v="0"/>
    <n v="0"/>
    <n v="0"/>
  </r>
  <r>
    <s v="46-02-00"/>
    <s v="INSTITUTO COLOMBIANO DE BIENESTAR FAMILIAR (ICBF)"/>
    <s v="C-4602-1500-9-704020"/>
    <x v="1"/>
    <s v="4602"/>
    <s v="1500"/>
    <s v="9"/>
    <s v="704020"/>
    <m/>
    <m/>
    <m/>
    <m/>
    <s v="Propios"/>
    <s v="27"/>
    <s v="CSF"/>
    <x v="16"/>
    <n v="187892739750"/>
    <n v="0"/>
    <n v="0"/>
    <n v="187892739750"/>
    <n v="0"/>
    <n v="94361898302.440002"/>
    <n v="93530841447.559998"/>
    <n v="17936530498"/>
    <n v="62964"/>
    <n v="62964"/>
    <n v="62964"/>
  </r>
  <r>
    <s v="46-02-00"/>
    <s v="INSTITUTO COLOMBIANO DE BIENESTAR FAMILIAR (ICBF)"/>
    <s v="C-4602-1500-9-704080"/>
    <x v="1"/>
    <s v="4602"/>
    <s v="1500"/>
    <s v="9"/>
    <s v="704080"/>
    <m/>
    <m/>
    <m/>
    <m/>
    <s v="Nación"/>
    <s v="10"/>
    <s v="CSF"/>
    <x v="17"/>
    <n v="234043331045"/>
    <n v="0"/>
    <n v="0"/>
    <n v="234043331045"/>
    <n v="0"/>
    <n v="26917555617.549999"/>
    <n v="207125775427.45001"/>
    <n v="11444125244.32"/>
    <n v="68132395"/>
    <n v="68132395"/>
    <n v="68132395"/>
  </r>
  <r>
    <s v="46-02-00"/>
    <s v="INSTITUTO COLOMBIANO DE BIENESTAR FAMILIAR (ICBF)"/>
    <s v="C-4602-1500-9-704080"/>
    <x v="1"/>
    <s v="4602"/>
    <s v="1500"/>
    <s v="9"/>
    <s v="704080"/>
    <m/>
    <m/>
    <m/>
    <m/>
    <s v="Propios"/>
    <s v="27"/>
    <s v="CSF"/>
    <x v="17"/>
    <n v="680000000000"/>
    <n v="0"/>
    <n v="0"/>
    <n v="680000000000"/>
    <n v="0"/>
    <n v="258113777736"/>
    <n v="421886222264"/>
    <n v="144916280324"/>
    <n v="0"/>
    <n v="0"/>
    <n v="0"/>
  </r>
  <r>
    <s v="46-02-00"/>
    <s v="INSTITUTO COLOMBIANO DE BIENESTAR FAMILIAR (ICBF)"/>
    <s v="C-4602-1500-10-704040"/>
    <x v="1"/>
    <s v="4602"/>
    <s v="1500"/>
    <s v="10"/>
    <s v="704040"/>
    <m/>
    <m/>
    <m/>
    <m/>
    <s v="Nación"/>
    <s v="16"/>
    <s v="CSF"/>
    <x v="18"/>
    <n v="170093000000"/>
    <n v="0"/>
    <n v="0"/>
    <n v="170093000000"/>
    <n v="0"/>
    <n v="318576149"/>
    <n v="169774423851"/>
    <n v="75000000"/>
    <n v="0"/>
    <n v="0"/>
    <n v="0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1"/>
    <s v="CSF"/>
    <x v="18"/>
    <n v="266007644540"/>
    <n v="0"/>
    <n v="0"/>
    <n v="266007644540"/>
    <n v="0"/>
    <n v="131606339528.85001"/>
    <n v="134401305011.14999"/>
    <n v="104474559067.75"/>
    <n v="6589115424"/>
    <n v="6589115424"/>
    <n v="6589115424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6"/>
    <s v="CSF"/>
    <x v="18"/>
    <n v="22768049174"/>
    <n v="0"/>
    <n v="0"/>
    <n v="22768049174"/>
    <n v="0"/>
    <n v="0"/>
    <n v="22768049174"/>
    <n v="0"/>
    <n v="0"/>
    <n v="0"/>
    <n v="0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7"/>
    <s v="CSF"/>
    <x v="18"/>
    <n v="1141131306286"/>
    <n v="0"/>
    <n v="0"/>
    <n v="1141131306286"/>
    <n v="0"/>
    <n v="699665728864.10999"/>
    <n v="441465577421.89001"/>
    <n v="548959643248.90002"/>
    <n v="69742233494.080002"/>
    <n v="69741197494.080002"/>
    <n v="69741197494.080002"/>
  </r>
  <r>
    <s v="46-02-00"/>
    <s v="INSTITUTO COLOMBIANO DE BIENESTAR FAMILIAR (ICBF)"/>
    <s v="C-4699-1500-1-704080"/>
    <x v="1"/>
    <s v="4699"/>
    <s v="1500"/>
    <s v="1"/>
    <s v="704080"/>
    <m/>
    <m/>
    <m/>
    <m/>
    <s v="Propios"/>
    <s v="27"/>
    <s v="CSF"/>
    <x v="17"/>
    <n v="80000000000"/>
    <n v="0"/>
    <n v="0"/>
    <n v="80000000000"/>
    <n v="0"/>
    <n v="58759167475.68"/>
    <n v="21240832524.32"/>
    <n v="18669333330"/>
    <n v="0"/>
    <n v="0"/>
    <n v="0"/>
  </r>
  <r>
    <s v="46-02-00"/>
    <s v="INSTITUTO COLOMBIANO DE BIENESTAR FAMILIAR (ICBF)"/>
    <s v="C-4699-1500-3-53105B"/>
    <x v="1"/>
    <s v="4699"/>
    <s v="1500"/>
    <s v="3"/>
    <s v="53105B"/>
    <m/>
    <m/>
    <m/>
    <m/>
    <s v="Propios"/>
    <s v="27"/>
    <s v="CSF"/>
    <x v="19"/>
    <n v="400000000000"/>
    <n v="0"/>
    <n v="0"/>
    <n v="400000000000"/>
    <n v="0"/>
    <n v="327015750609.69"/>
    <n v="72984249390.309998"/>
    <n v="117822373489.14999"/>
    <n v="1424594947.0599999"/>
    <n v="1419195066.0599999"/>
    <n v="1419064390.05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FE69FB-0F84-4CAA-B899-4BDBADBEFBBF}" name="TablaDinámica2" cacheId="9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D10" firstHeaderRow="0" firstDataRow="1" firstDataCol="1" rowPageCount="1" colPageCount="1"/>
  <pivotFields count="27">
    <pivotField showAll="0"/>
    <pivotField showAll="0"/>
    <pivotField showAll="0"/>
    <pivotField axis="axisPage" multipleItemSelectionAllowed="1" showAll="0">
      <items count="3">
        <item h="1"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15"/>
        <item x="19"/>
        <item x="16"/>
        <item x="18"/>
        <item x="14"/>
        <item x="17"/>
        <item x="5"/>
        <item x="4"/>
        <item x="13"/>
        <item x="1"/>
        <item x="12"/>
        <item x="11"/>
        <item x="8"/>
        <item x="7"/>
        <item x="6"/>
        <item x="3"/>
        <item x="10"/>
        <item x="2"/>
        <item x="0"/>
        <item x="9"/>
        <item t="default"/>
      </items>
    </pivotField>
    <pivotField numFmtId="167" showAll="0"/>
    <pivotField numFmtId="167" showAll="0"/>
    <pivotField numFmtId="167" showAll="0"/>
    <pivotField dataField="1" numFmtId="167" showAll="0"/>
    <pivotField numFmtId="167" showAll="0"/>
    <pivotField numFmtId="167" showAll="0"/>
    <pivotField numFmtId="167" showAll="0"/>
    <pivotField dataField="1" numFmtId="167" showAll="0"/>
    <pivotField dataField="1" numFmtId="167" showAll="0"/>
    <pivotField numFmtId="167" showAll="0"/>
    <pivotField numFmtId="167" showAll="0"/>
  </pivotFields>
  <rowFields count="1">
    <field x="1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3" hier="-1"/>
  </pageFields>
  <dataFields count="3">
    <dataField name="Suma de APR. VIGENTE" fld="19" baseField="0" baseItem="0" numFmtId="167"/>
    <dataField name="Suma de COMPROMISO" fld="23" baseField="0" baseItem="0" numFmtId="167"/>
    <dataField name="Suma de OBLIGACION" fld="24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20"/>
  <sheetViews>
    <sheetView showGridLines="0" tabSelected="1" workbookViewId="0">
      <selection activeCell="C115" sqref="C115"/>
    </sheetView>
  </sheetViews>
  <sheetFormatPr baseColWidth="10" defaultColWidth="0" defaultRowHeight="15" customHeight="1" zeroHeight="1" x14ac:dyDescent="0.25"/>
  <cols>
    <col min="1" max="1" width="3.7109375" customWidth="1"/>
    <col min="2" max="2" width="80.5703125" style="8" customWidth="1"/>
    <col min="3" max="3" width="20.5703125" style="9" customWidth="1"/>
    <col min="4" max="4" width="19.85546875" bestFit="1" customWidth="1"/>
    <col min="5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5" t="s">
        <v>117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24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6" t="s">
        <v>5</v>
      </c>
      <c r="H3" s="3"/>
      <c r="I3" s="5"/>
      <c r="J3" s="3"/>
      <c r="K3" s="3"/>
      <c r="L3" s="3"/>
      <c r="M3" s="3"/>
      <c r="N3" s="3"/>
    </row>
    <row r="4" spans="1:14" ht="22.5" x14ac:dyDescent="0.25">
      <c r="A4" s="3"/>
      <c r="B4" s="18" t="s">
        <v>73</v>
      </c>
      <c r="C4" s="6">
        <f>SUMIF(SIIF_ENERO!$P:$P,$B4,SIIF_ENERO!$T:$T)</f>
        <v>400000000000</v>
      </c>
      <c r="D4" s="6">
        <f>SUMIF(SIIF_ENERO!$P:$P,$B4,SIIF_ENERO!$X:$X)</f>
        <v>208349015467</v>
      </c>
      <c r="E4" s="6">
        <f>SUMIF(SIIF_ENERO!$P:$P,$B4,SIIF_ENERO!$Y:$Y)</f>
        <v>609896</v>
      </c>
      <c r="F4" s="1">
        <f>+D4/C4</f>
        <v>0.52087253866750005</v>
      </c>
      <c r="G4" s="7">
        <f>+E4/C4</f>
        <v>1.52474E-6</v>
      </c>
      <c r="H4" s="3"/>
      <c r="I4" s="5"/>
      <c r="J4" s="3"/>
      <c r="K4" s="3"/>
      <c r="L4" s="3"/>
      <c r="M4" s="3"/>
      <c r="N4" s="3"/>
    </row>
    <row r="5" spans="1:14" ht="22.5" x14ac:dyDescent="0.25">
      <c r="B5" s="18" t="s">
        <v>82</v>
      </c>
      <c r="C5" s="6">
        <f>SUMIF(SIIF_ENERO!$P:$P,$B5,SIIF_ENERO!$T:$T)</f>
        <v>400000000000</v>
      </c>
      <c r="D5" s="6">
        <f>SUMIF(SIIF_ENERO!$P:$P,$B5,SIIF_ENERO!$X:$X)</f>
        <v>117822373489.14999</v>
      </c>
      <c r="E5" s="6">
        <f>SUMIF(SIIF_ENERO!$P:$P,$B5,SIIF_ENERO!$Y:$Y)</f>
        <v>1424594947.0599999</v>
      </c>
      <c r="F5" s="1">
        <f t="shared" ref="F5:F9" si="0">+D5/C5</f>
        <v>0.29455593372287497</v>
      </c>
      <c r="G5" s="7">
        <f t="shared" ref="G5:G9" si="1">+E5/C5</f>
        <v>3.5614873676499998E-3</v>
      </c>
      <c r="H5" s="3"/>
      <c r="I5" s="5"/>
      <c r="J5" s="3"/>
      <c r="K5" s="3"/>
      <c r="L5" s="3"/>
      <c r="M5" s="3"/>
      <c r="N5" s="3"/>
    </row>
    <row r="6" spans="1:14" ht="33.75" x14ac:dyDescent="0.25">
      <c r="B6" s="18" t="s">
        <v>74</v>
      </c>
      <c r="C6" s="6">
        <f>SUMIF(SIIF_ENERO!$P:$P,$B6,SIIF_ENERO!$T:$T)</f>
        <v>6125578251737</v>
      </c>
      <c r="D6" s="6">
        <f>SUMIF(SIIF_ENERO!$P:$P,$B6,SIIF_ENERO!$X:$X)</f>
        <v>2360689633735.4902</v>
      </c>
      <c r="E6" s="6">
        <f>SUMIF(SIIF_ENERO!$P:$P,$B6,SIIF_ENERO!$Y:$Y)</f>
        <v>107021123597</v>
      </c>
      <c r="F6" s="1">
        <f t="shared" si="0"/>
        <v>0.38538233236447206</v>
      </c>
      <c r="G6" s="7">
        <f t="shared" si="1"/>
        <v>1.7471187077995869E-2</v>
      </c>
      <c r="H6" s="3"/>
      <c r="I6" s="5"/>
      <c r="J6" s="3"/>
      <c r="K6" s="3"/>
      <c r="L6" s="3"/>
      <c r="M6" s="3"/>
      <c r="N6" s="3"/>
    </row>
    <row r="7" spans="1:14" ht="22.5" x14ac:dyDescent="0.25">
      <c r="B7" s="18" t="s">
        <v>79</v>
      </c>
      <c r="C7" s="6">
        <f>SUMIF(SIIF_ENERO!$P:$P,$B7,SIIF_ENERO!$T:$T)</f>
        <v>1600000000000</v>
      </c>
      <c r="D7" s="6">
        <f>SUMIF(SIIF_ENERO!$P:$P,$B7,SIIF_ENERO!$X:$X)</f>
        <v>653509202316.65002</v>
      </c>
      <c r="E7" s="6">
        <f>SUMIF(SIIF_ENERO!$P:$P,$B7,SIIF_ENERO!$Y:$Y)</f>
        <v>76331348918.080002</v>
      </c>
      <c r="F7" s="1">
        <f t="shared" si="0"/>
        <v>0.40844325144790627</v>
      </c>
      <c r="G7" s="7">
        <f t="shared" si="1"/>
        <v>4.77070930738E-2</v>
      </c>
      <c r="H7" s="3"/>
      <c r="I7" s="5"/>
      <c r="J7" s="3"/>
      <c r="K7" s="3"/>
      <c r="L7" s="3"/>
      <c r="M7" s="3"/>
      <c r="N7" s="3"/>
    </row>
    <row r="8" spans="1:14" ht="22.5" x14ac:dyDescent="0.25">
      <c r="B8" s="15" t="s">
        <v>70</v>
      </c>
      <c r="C8" s="6">
        <f>SUMIF(SIIF_ENERO!$P:$P,$B8,SIIF_ENERO!$T:$T)</f>
        <v>20000000000</v>
      </c>
      <c r="D8" s="6">
        <f>SUMIF(SIIF_ENERO!$P:$P,$B8,SIIF_ENERO!$X:$X)</f>
        <v>9954092556</v>
      </c>
      <c r="E8" s="6">
        <f>SUMIF(SIIF_ENERO!$P:$P,$B8,SIIF_ENERO!$Y:$Y)</f>
        <v>0</v>
      </c>
      <c r="F8" s="1">
        <f t="shared" si="0"/>
        <v>0.49770462780000002</v>
      </c>
      <c r="G8" s="7">
        <f t="shared" si="1"/>
        <v>0</v>
      </c>
      <c r="H8" s="3"/>
      <c r="I8" s="5"/>
      <c r="J8" s="3"/>
      <c r="K8" s="3"/>
      <c r="L8" s="3"/>
      <c r="M8" s="3"/>
      <c r="N8" s="3"/>
    </row>
    <row r="9" spans="1:14" ht="22.5" x14ac:dyDescent="0.25">
      <c r="B9" s="18" t="s">
        <v>77</v>
      </c>
      <c r="C9" s="6">
        <f>SUMIF(SIIF_ENERO!$P:$P,$B9,SIIF_ENERO!$T:$T)</f>
        <v>994043331045</v>
      </c>
      <c r="D9" s="6">
        <f>SUMIF(SIIF_ENERO!$P:$P,$B9,SIIF_ENERO!$X:$X)</f>
        <v>175029738898.32001</v>
      </c>
      <c r="E9" s="6">
        <f>SUMIF(SIIF_ENERO!$P:$P,$B9,SIIF_ENERO!$Y:$Y)</f>
        <v>68132395</v>
      </c>
      <c r="F9" s="1">
        <f t="shared" si="0"/>
        <v>0.17607858071369775</v>
      </c>
      <c r="G9" s="7">
        <f t="shared" si="1"/>
        <v>6.854066907563778E-5</v>
      </c>
      <c r="H9" s="3"/>
      <c r="I9" s="5"/>
      <c r="J9" s="3"/>
      <c r="K9" s="3"/>
      <c r="L9" s="3"/>
      <c r="M9" s="3"/>
      <c r="N9" s="3"/>
    </row>
    <row r="10" spans="1:14" ht="17.25" thickBot="1" x14ac:dyDescent="0.3">
      <c r="B10" s="27" t="s">
        <v>6</v>
      </c>
      <c r="C10" s="28">
        <f>SUM(C4:C9)</f>
        <v>9539621582782</v>
      </c>
      <c r="D10" s="28">
        <f>SUM(D4:D9)</f>
        <v>3525354056462.6099</v>
      </c>
      <c r="E10" s="28">
        <f>SUM(E4:E9)</f>
        <v>184845809753.14001</v>
      </c>
      <c r="F10" s="29">
        <f>+D10/C10</f>
        <v>0.36954862683709572</v>
      </c>
      <c r="G10" s="29">
        <f>+E10/C10</f>
        <v>1.9376639644361471E-2</v>
      </c>
      <c r="H10" s="3"/>
      <c r="I10" s="5"/>
      <c r="J10" s="3"/>
      <c r="K10" s="3"/>
      <c r="L10" s="3"/>
      <c r="M10" s="3"/>
      <c r="N10" s="3"/>
    </row>
    <row r="11" spans="1:14" ht="16.5" x14ac:dyDescent="0.25">
      <c r="A11" s="10"/>
      <c r="B11" s="12" t="s">
        <v>118</v>
      </c>
      <c r="C11" s="11"/>
      <c r="D11" s="30"/>
      <c r="E11" s="3"/>
      <c r="F11" s="3"/>
      <c r="G11" s="3"/>
      <c r="H11" s="3"/>
      <c r="I11" s="5"/>
      <c r="J11" s="3"/>
      <c r="K11" s="3"/>
      <c r="L11" s="3"/>
      <c r="M11" s="3"/>
    </row>
    <row r="12" spans="1:14" ht="16.5" x14ac:dyDescent="0.25">
      <c r="B12" s="12" t="s">
        <v>7</v>
      </c>
    </row>
    <row r="13" spans="1:14" ht="16.5" hidden="1" x14ac:dyDescent="0.25"/>
    <row r="14" spans="1:14" ht="16.5" hidden="1" x14ac:dyDescent="0.25"/>
    <row r="15" spans="1:14" ht="16.5" hidden="1" x14ac:dyDescent="0.25"/>
    <row r="16" spans="1:14" ht="16.5" hidden="1" x14ac:dyDescent="0.25"/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989A-0675-4DCC-A478-81B9A7A85F46}">
  <dimension ref="A1:D10"/>
  <sheetViews>
    <sheetView workbookViewId="0">
      <selection activeCell="A4" sqref="A4:A9"/>
    </sheetView>
  </sheetViews>
  <sheetFormatPr baseColWidth="10" defaultRowHeight="15" x14ac:dyDescent="0.25"/>
  <cols>
    <col min="1" max="1" width="190.5703125" bestFit="1" customWidth="1"/>
    <col min="2" max="2" width="21.5703125" bestFit="1" customWidth="1"/>
    <col min="3" max="3" width="22.28515625" bestFit="1" customWidth="1"/>
    <col min="4" max="4" width="20.42578125" bestFit="1" customWidth="1"/>
  </cols>
  <sheetData>
    <row r="1" spans="1:4" x14ac:dyDescent="0.25">
      <c r="A1" s="32" t="s">
        <v>15</v>
      </c>
      <c r="B1" t="s">
        <v>64</v>
      </c>
    </row>
    <row r="3" spans="1:4" x14ac:dyDescent="0.25">
      <c r="A3" s="32" t="s">
        <v>120</v>
      </c>
      <c r="B3" t="s">
        <v>121</v>
      </c>
      <c r="C3" t="s">
        <v>122</v>
      </c>
      <c r="D3" t="s">
        <v>123</v>
      </c>
    </row>
    <row r="4" spans="1:4" x14ac:dyDescent="0.25">
      <c r="A4" s="33" t="s">
        <v>73</v>
      </c>
      <c r="B4" s="34">
        <v>400000000000</v>
      </c>
      <c r="C4" s="34">
        <v>208349015467</v>
      </c>
      <c r="D4" s="34">
        <v>609896</v>
      </c>
    </row>
    <row r="5" spans="1:4" x14ac:dyDescent="0.25">
      <c r="A5" s="33" t="s">
        <v>82</v>
      </c>
      <c r="B5" s="34">
        <v>400000000000</v>
      </c>
      <c r="C5" s="34">
        <v>117822373489.14999</v>
      </c>
      <c r="D5" s="34">
        <v>1424594947.0599999</v>
      </c>
    </row>
    <row r="6" spans="1:4" x14ac:dyDescent="0.25">
      <c r="A6" s="33" t="s">
        <v>74</v>
      </c>
      <c r="B6" s="34">
        <v>6125578251737</v>
      </c>
      <c r="C6" s="34">
        <v>2360689633735.4902</v>
      </c>
      <c r="D6" s="34">
        <v>107021123597</v>
      </c>
    </row>
    <row r="7" spans="1:4" x14ac:dyDescent="0.25">
      <c r="A7" s="33" t="s">
        <v>79</v>
      </c>
      <c r="B7" s="34">
        <v>1600000000000</v>
      </c>
      <c r="C7" s="34">
        <v>653509202316.65002</v>
      </c>
      <c r="D7" s="34">
        <v>76331348918.080002</v>
      </c>
    </row>
    <row r="8" spans="1:4" x14ac:dyDescent="0.25">
      <c r="A8" s="33" t="s">
        <v>70</v>
      </c>
      <c r="B8" s="34">
        <v>20000000000</v>
      </c>
      <c r="C8" s="34">
        <v>9954092556</v>
      </c>
      <c r="D8" s="34">
        <v>0</v>
      </c>
    </row>
    <row r="9" spans="1:4" x14ac:dyDescent="0.25">
      <c r="A9" s="33" t="s">
        <v>77</v>
      </c>
      <c r="B9" s="34">
        <v>994043331045</v>
      </c>
      <c r="C9" s="34">
        <v>175029738898.32001</v>
      </c>
      <c r="D9" s="34">
        <v>68132395</v>
      </c>
    </row>
    <row r="10" spans="1:4" x14ac:dyDescent="0.25">
      <c r="A10" s="33" t="s">
        <v>6</v>
      </c>
      <c r="B10" s="34">
        <v>9539621582782</v>
      </c>
      <c r="C10" s="34">
        <v>3525354056462.6099</v>
      </c>
      <c r="D10" s="34">
        <v>184845809753.14001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showGridLines="0" workbookViewId="0">
      <pane ySplit="4" topLeftCell="A25" activePane="bottomLeft" state="frozen"/>
      <selection pane="bottomLeft" activeCell="W27" sqref="W27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5" width="5.42578125" customWidth="1"/>
    <col min="6" max="6" width="9.140625" bestFit="1" customWidth="1"/>
    <col min="7" max="7" width="5.42578125" customWidth="1"/>
    <col min="8" max="8" width="6.140625" bestFit="1" customWidth="1"/>
    <col min="9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13" customWidth="1"/>
    <col min="18" max="18" width="21.7109375" style="13" customWidth="1"/>
    <col min="19" max="27" width="18.85546875" style="13" customWidth="1"/>
    <col min="28" max="28" width="0" hidden="1" customWidth="1"/>
    <col min="29" max="29" width="6.42578125" customWidth="1"/>
  </cols>
  <sheetData>
    <row r="1" spans="1:27" x14ac:dyDescent="0.25">
      <c r="A1" s="31" t="s">
        <v>8</v>
      </c>
      <c r="B1" s="31">
        <v>2025</v>
      </c>
      <c r="C1" s="20" t="s">
        <v>83</v>
      </c>
      <c r="D1" s="20" t="s">
        <v>83</v>
      </c>
      <c r="E1" s="20" t="s">
        <v>83</v>
      </c>
      <c r="F1" s="20" t="s">
        <v>83</v>
      </c>
      <c r="G1" s="20" t="s">
        <v>83</v>
      </c>
      <c r="H1" s="20" t="s">
        <v>83</v>
      </c>
      <c r="I1" s="20" t="s">
        <v>83</v>
      </c>
      <c r="J1" s="20" t="s">
        <v>83</v>
      </c>
      <c r="K1" s="20" t="s">
        <v>83</v>
      </c>
      <c r="L1" s="20" t="s">
        <v>83</v>
      </c>
      <c r="M1" s="20" t="s">
        <v>83</v>
      </c>
      <c r="N1" s="20" t="s">
        <v>83</v>
      </c>
      <c r="O1" s="20" t="s">
        <v>83</v>
      </c>
      <c r="P1" s="20" t="s">
        <v>83</v>
      </c>
      <c r="Q1" s="20" t="s">
        <v>83</v>
      </c>
      <c r="R1" s="20" t="s">
        <v>83</v>
      </c>
      <c r="S1" s="20" t="s">
        <v>83</v>
      </c>
      <c r="T1" s="20" t="s">
        <v>83</v>
      </c>
      <c r="U1" s="20" t="s">
        <v>83</v>
      </c>
      <c r="V1" s="20" t="s">
        <v>83</v>
      </c>
      <c r="W1" s="20" t="s">
        <v>83</v>
      </c>
      <c r="X1" s="20" t="s">
        <v>83</v>
      </c>
      <c r="Y1" s="20" t="s">
        <v>83</v>
      </c>
      <c r="Z1" s="20" t="s">
        <v>83</v>
      </c>
      <c r="AA1" s="20" t="s">
        <v>83</v>
      </c>
    </row>
    <row r="2" spans="1:27" x14ac:dyDescent="0.25">
      <c r="A2" s="31" t="s">
        <v>9</v>
      </c>
      <c r="B2" s="31" t="s">
        <v>10</v>
      </c>
      <c r="C2" s="20" t="s">
        <v>83</v>
      </c>
      <c r="D2" s="20" t="s">
        <v>83</v>
      </c>
      <c r="E2" s="20" t="s">
        <v>83</v>
      </c>
      <c r="F2" s="20" t="s">
        <v>83</v>
      </c>
      <c r="G2" s="20" t="s">
        <v>83</v>
      </c>
      <c r="H2" s="20" t="s">
        <v>83</v>
      </c>
      <c r="I2" s="20" t="s">
        <v>83</v>
      </c>
      <c r="J2" s="20" t="s">
        <v>83</v>
      </c>
      <c r="K2" s="20" t="s">
        <v>83</v>
      </c>
      <c r="L2" s="20" t="s">
        <v>83</v>
      </c>
      <c r="M2" s="20" t="s">
        <v>83</v>
      </c>
      <c r="N2" s="20" t="s">
        <v>83</v>
      </c>
      <c r="O2" s="20" t="s">
        <v>83</v>
      </c>
      <c r="P2" s="20" t="s">
        <v>83</v>
      </c>
      <c r="Q2" s="20" t="s">
        <v>83</v>
      </c>
      <c r="R2" s="20" t="s">
        <v>83</v>
      </c>
      <c r="S2" s="20" t="s">
        <v>83</v>
      </c>
      <c r="T2" s="20" t="s">
        <v>83</v>
      </c>
      <c r="U2" s="20" t="s">
        <v>83</v>
      </c>
      <c r="V2" s="20" t="s">
        <v>83</v>
      </c>
      <c r="W2" s="20" t="s">
        <v>83</v>
      </c>
      <c r="X2" s="20" t="s">
        <v>83</v>
      </c>
      <c r="Y2" s="20" t="s">
        <v>83</v>
      </c>
      <c r="Z2" s="20" t="s">
        <v>83</v>
      </c>
      <c r="AA2" s="20" t="s">
        <v>83</v>
      </c>
    </row>
    <row r="3" spans="1:27" x14ac:dyDescent="0.25">
      <c r="A3" s="31" t="s">
        <v>11</v>
      </c>
      <c r="B3" s="31" t="s">
        <v>119</v>
      </c>
      <c r="C3" s="20" t="s">
        <v>83</v>
      </c>
      <c r="D3" s="20" t="s">
        <v>83</v>
      </c>
      <c r="E3" s="20" t="s">
        <v>83</v>
      </c>
      <c r="F3" s="20" t="s">
        <v>83</v>
      </c>
      <c r="G3" s="20" t="s">
        <v>83</v>
      </c>
      <c r="H3" s="20" t="s">
        <v>83</v>
      </c>
      <c r="I3" s="20" t="s">
        <v>83</v>
      </c>
      <c r="J3" s="20" t="s">
        <v>83</v>
      </c>
      <c r="K3" s="20" t="s">
        <v>83</v>
      </c>
      <c r="L3" s="20" t="s">
        <v>83</v>
      </c>
      <c r="M3" s="20" t="s">
        <v>83</v>
      </c>
      <c r="N3" s="20" t="s">
        <v>83</v>
      </c>
      <c r="O3" s="20" t="s">
        <v>83</v>
      </c>
      <c r="P3" s="20" t="s">
        <v>83</v>
      </c>
      <c r="Q3" s="20" t="s">
        <v>83</v>
      </c>
      <c r="R3" s="20" t="s">
        <v>83</v>
      </c>
      <c r="S3" s="20" t="s">
        <v>83</v>
      </c>
      <c r="T3" s="20" t="s">
        <v>83</v>
      </c>
      <c r="U3" s="20" t="s">
        <v>83</v>
      </c>
      <c r="V3" s="20" t="s">
        <v>83</v>
      </c>
      <c r="W3" s="20" t="s">
        <v>83</v>
      </c>
      <c r="X3" s="20" t="s">
        <v>83</v>
      </c>
      <c r="Y3" s="20" t="s">
        <v>83</v>
      </c>
      <c r="Z3" s="20" t="s">
        <v>83</v>
      </c>
      <c r="AA3" s="20" t="s">
        <v>83</v>
      </c>
    </row>
    <row r="4" spans="1:27" ht="15" customHeight="1" x14ac:dyDescent="0.25">
      <c r="A4" s="31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1" t="s">
        <v>84</v>
      </c>
      <c r="G4" s="31" t="s">
        <v>17</v>
      </c>
      <c r="H4" s="31" t="s">
        <v>18</v>
      </c>
      <c r="I4" s="31" t="s">
        <v>85</v>
      </c>
      <c r="J4" s="31" t="s">
        <v>19</v>
      </c>
      <c r="K4" s="31" t="s">
        <v>86</v>
      </c>
      <c r="L4" s="31" t="s">
        <v>87</v>
      </c>
      <c r="M4" s="31" t="s">
        <v>20</v>
      </c>
      <c r="N4" s="31" t="s">
        <v>21</v>
      </c>
      <c r="O4" s="31" t="s">
        <v>22</v>
      </c>
      <c r="P4" s="31" t="s">
        <v>0</v>
      </c>
      <c r="Q4" s="31" t="s">
        <v>23</v>
      </c>
      <c r="R4" s="31" t="s">
        <v>24</v>
      </c>
      <c r="S4" s="31" t="s">
        <v>25</v>
      </c>
      <c r="T4" s="31" t="s">
        <v>26</v>
      </c>
      <c r="U4" s="31" t="s">
        <v>27</v>
      </c>
      <c r="V4" s="31" t="s">
        <v>28</v>
      </c>
      <c r="W4" s="31" t="s">
        <v>29</v>
      </c>
      <c r="X4" s="31" t="s">
        <v>30</v>
      </c>
      <c r="Y4" s="31" t="s">
        <v>31</v>
      </c>
      <c r="Z4" s="31" t="s">
        <v>32</v>
      </c>
      <c r="AA4" s="31" t="s">
        <v>33</v>
      </c>
    </row>
    <row r="5" spans="1:27" ht="22.5" x14ac:dyDescent="0.25">
      <c r="A5" s="14" t="s">
        <v>66</v>
      </c>
      <c r="B5" s="15" t="s">
        <v>34</v>
      </c>
      <c r="C5" s="16" t="s">
        <v>35</v>
      </c>
      <c r="D5" s="14" t="s">
        <v>36</v>
      </c>
      <c r="E5" s="14" t="s">
        <v>88</v>
      </c>
      <c r="F5" s="14" t="s">
        <v>88</v>
      </c>
      <c r="G5" s="14" t="s">
        <v>88</v>
      </c>
      <c r="H5" s="14"/>
      <c r="I5" s="14"/>
      <c r="J5" s="14"/>
      <c r="K5" s="14"/>
      <c r="L5" s="14"/>
      <c r="M5" s="14" t="s">
        <v>37</v>
      </c>
      <c r="N5" s="14" t="s">
        <v>111</v>
      </c>
      <c r="O5" s="14" t="s">
        <v>38</v>
      </c>
      <c r="P5" s="15" t="s">
        <v>39</v>
      </c>
      <c r="Q5" s="23">
        <v>637201550000</v>
      </c>
      <c r="R5" s="23">
        <v>0</v>
      </c>
      <c r="S5" s="23">
        <v>0</v>
      </c>
      <c r="T5" s="23">
        <v>637201550000</v>
      </c>
      <c r="U5" s="23">
        <v>0</v>
      </c>
      <c r="V5" s="23">
        <v>637201550000</v>
      </c>
      <c r="W5" s="23">
        <v>0</v>
      </c>
      <c r="X5" s="23">
        <v>35214754874</v>
      </c>
      <c r="Y5" s="23">
        <v>35214754874</v>
      </c>
      <c r="Z5" s="23">
        <v>35214754874</v>
      </c>
      <c r="AA5" s="23">
        <v>35214754874</v>
      </c>
    </row>
    <row r="6" spans="1:27" ht="22.5" x14ac:dyDescent="0.25">
      <c r="A6" s="14" t="s">
        <v>66</v>
      </c>
      <c r="B6" s="15" t="s">
        <v>34</v>
      </c>
      <c r="C6" s="16" t="s">
        <v>40</v>
      </c>
      <c r="D6" s="14" t="s">
        <v>36</v>
      </c>
      <c r="E6" s="14" t="s">
        <v>88</v>
      </c>
      <c r="F6" s="14" t="s">
        <v>88</v>
      </c>
      <c r="G6" s="14" t="s">
        <v>89</v>
      </c>
      <c r="H6" s="14"/>
      <c r="I6" s="14"/>
      <c r="J6" s="14"/>
      <c r="K6" s="14"/>
      <c r="L6" s="14"/>
      <c r="M6" s="14" t="s">
        <v>37</v>
      </c>
      <c r="N6" s="14" t="s">
        <v>111</v>
      </c>
      <c r="O6" s="14" t="s">
        <v>38</v>
      </c>
      <c r="P6" s="15" t="s">
        <v>41</v>
      </c>
      <c r="Q6" s="23">
        <v>220735470000</v>
      </c>
      <c r="R6" s="23">
        <v>0</v>
      </c>
      <c r="S6" s="23">
        <v>0</v>
      </c>
      <c r="T6" s="23">
        <v>220735470000</v>
      </c>
      <c r="U6" s="23">
        <v>0</v>
      </c>
      <c r="V6" s="23">
        <v>220735470000</v>
      </c>
      <c r="W6" s="23">
        <v>0</v>
      </c>
      <c r="X6" s="23">
        <v>396739939</v>
      </c>
      <c r="Y6" s="23">
        <v>389997339</v>
      </c>
      <c r="Z6" s="23">
        <v>389997339</v>
      </c>
      <c r="AA6" s="23">
        <v>389997339</v>
      </c>
    </row>
    <row r="7" spans="1:27" ht="33.75" x14ac:dyDescent="0.25">
      <c r="A7" s="14" t="s">
        <v>66</v>
      </c>
      <c r="B7" s="15" t="s">
        <v>34</v>
      </c>
      <c r="C7" s="16" t="s">
        <v>42</v>
      </c>
      <c r="D7" s="14" t="s">
        <v>36</v>
      </c>
      <c r="E7" s="14" t="s">
        <v>88</v>
      </c>
      <c r="F7" s="14" t="s">
        <v>88</v>
      </c>
      <c r="G7" s="14" t="s">
        <v>90</v>
      </c>
      <c r="H7" s="14"/>
      <c r="I7" s="14"/>
      <c r="J7" s="14"/>
      <c r="K7" s="14"/>
      <c r="L7" s="14"/>
      <c r="M7" s="14" t="s">
        <v>37</v>
      </c>
      <c r="N7" s="14" t="s">
        <v>111</v>
      </c>
      <c r="O7" s="14" t="s">
        <v>38</v>
      </c>
      <c r="P7" s="15" t="s">
        <v>43</v>
      </c>
      <c r="Q7" s="23">
        <v>52057310000</v>
      </c>
      <c r="R7" s="23">
        <v>0</v>
      </c>
      <c r="S7" s="23">
        <v>0</v>
      </c>
      <c r="T7" s="23">
        <v>52057310000</v>
      </c>
      <c r="U7" s="23">
        <v>0</v>
      </c>
      <c r="V7" s="23">
        <v>52057310000</v>
      </c>
      <c r="W7" s="23">
        <v>0</v>
      </c>
      <c r="X7" s="23">
        <v>1329918858</v>
      </c>
      <c r="Y7" s="23">
        <v>1329918858</v>
      </c>
      <c r="Z7" s="23">
        <v>1329918858</v>
      </c>
      <c r="AA7" s="23">
        <v>1329918858</v>
      </c>
    </row>
    <row r="8" spans="1:27" ht="33.75" x14ac:dyDescent="0.25">
      <c r="A8" s="14" t="s">
        <v>66</v>
      </c>
      <c r="B8" s="15" t="s">
        <v>34</v>
      </c>
      <c r="C8" s="16" t="s">
        <v>44</v>
      </c>
      <c r="D8" s="14" t="s">
        <v>36</v>
      </c>
      <c r="E8" s="14" t="s">
        <v>88</v>
      </c>
      <c r="F8" s="14" t="s">
        <v>88</v>
      </c>
      <c r="G8" s="14" t="s">
        <v>91</v>
      </c>
      <c r="H8" s="14"/>
      <c r="I8" s="14"/>
      <c r="J8" s="14"/>
      <c r="K8" s="14"/>
      <c r="L8" s="14"/>
      <c r="M8" s="14" t="s">
        <v>37</v>
      </c>
      <c r="N8" s="14" t="s">
        <v>111</v>
      </c>
      <c r="O8" s="14" t="s">
        <v>38</v>
      </c>
      <c r="P8" s="15" t="s">
        <v>45</v>
      </c>
      <c r="Q8" s="23">
        <v>51922670000</v>
      </c>
      <c r="R8" s="23">
        <v>0</v>
      </c>
      <c r="S8" s="23">
        <v>0</v>
      </c>
      <c r="T8" s="23">
        <v>51922670000</v>
      </c>
      <c r="U8" s="23">
        <v>51922670000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</row>
    <row r="9" spans="1:27" ht="22.5" x14ac:dyDescent="0.25">
      <c r="A9" s="14" t="s">
        <v>66</v>
      </c>
      <c r="B9" s="15" t="s">
        <v>34</v>
      </c>
      <c r="C9" s="16" t="s">
        <v>46</v>
      </c>
      <c r="D9" s="14" t="s">
        <v>36</v>
      </c>
      <c r="E9" s="14" t="s">
        <v>89</v>
      </c>
      <c r="F9" s="14"/>
      <c r="G9" s="14"/>
      <c r="H9" s="14"/>
      <c r="I9" s="14"/>
      <c r="J9" s="14"/>
      <c r="K9" s="14"/>
      <c r="L9" s="14"/>
      <c r="M9" s="14" t="s">
        <v>37</v>
      </c>
      <c r="N9" s="14" t="s">
        <v>111</v>
      </c>
      <c r="O9" s="14" t="s">
        <v>38</v>
      </c>
      <c r="P9" s="15" t="s">
        <v>47</v>
      </c>
      <c r="Q9" s="23">
        <v>46731961400</v>
      </c>
      <c r="R9" s="23">
        <v>0</v>
      </c>
      <c r="S9" s="23">
        <v>0</v>
      </c>
      <c r="T9" s="23">
        <v>46731961400</v>
      </c>
      <c r="U9" s="23">
        <v>0</v>
      </c>
      <c r="V9" s="23">
        <v>35093402299</v>
      </c>
      <c r="W9" s="23">
        <v>11638559101</v>
      </c>
      <c r="X9" s="23">
        <v>11704504203</v>
      </c>
      <c r="Y9" s="23">
        <v>47108394</v>
      </c>
      <c r="Z9" s="23">
        <v>47108394</v>
      </c>
      <c r="AA9" s="23">
        <v>47108394</v>
      </c>
    </row>
    <row r="10" spans="1:27" ht="22.5" x14ac:dyDescent="0.25">
      <c r="A10" s="14" t="s">
        <v>66</v>
      </c>
      <c r="B10" s="15" t="s">
        <v>34</v>
      </c>
      <c r="C10" s="16" t="s">
        <v>48</v>
      </c>
      <c r="D10" s="14" t="s">
        <v>36</v>
      </c>
      <c r="E10" s="14" t="s">
        <v>90</v>
      </c>
      <c r="F10" s="14" t="s">
        <v>90</v>
      </c>
      <c r="G10" s="14" t="s">
        <v>88</v>
      </c>
      <c r="H10" s="14" t="s">
        <v>92</v>
      </c>
      <c r="I10" s="14"/>
      <c r="J10" s="14"/>
      <c r="K10" s="14"/>
      <c r="L10" s="14"/>
      <c r="M10" s="14" t="s">
        <v>37</v>
      </c>
      <c r="N10" s="14" t="s">
        <v>111</v>
      </c>
      <c r="O10" s="14" t="s">
        <v>38</v>
      </c>
      <c r="P10" s="15" t="s">
        <v>49</v>
      </c>
      <c r="Q10" s="23">
        <v>1651422876</v>
      </c>
      <c r="R10" s="23">
        <v>0</v>
      </c>
      <c r="S10" s="23">
        <v>0</v>
      </c>
      <c r="T10" s="23">
        <v>1651422876</v>
      </c>
      <c r="U10" s="23">
        <v>0</v>
      </c>
      <c r="V10" s="23">
        <v>5000000</v>
      </c>
      <c r="W10" s="23">
        <v>1646422876</v>
      </c>
      <c r="X10" s="23">
        <v>5000000</v>
      </c>
      <c r="Y10" s="23">
        <v>5000000</v>
      </c>
      <c r="Z10" s="23">
        <v>5000000</v>
      </c>
      <c r="AA10" s="23">
        <v>5000000</v>
      </c>
    </row>
    <row r="11" spans="1:27" ht="33.75" x14ac:dyDescent="0.25">
      <c r="A11" s="14" t="s">
        <v>66</v>
      </c>
      <c r="B11" s="15" t="s">
        <v>34</v>
      </c>
      <c r="C11" s="16" t="s">
        <v>50</v>
      </c>
      <c r="D11" s="14" t="s">
        <v>36</v>
      </c>
      <c r="E11" s="14" t="s">
        <v>90</v>
      </c>
      <c r="F11" s="14" t="s">
        <v>90</v>
      </c>
      <c r="G11" s="14" t="s">
        <v>88</v>
      </c>
      <c r="H11" s="14" t="s">
        <v>93</v>
      </c>
      <c r="I11" s="14"/>
      <c r="J11" s="14"/>
      <c r="K11" s="14"/>
      <c r="L11" s="14"/>
      <c r="M11" s="14" t="s">
        <v>37</v>
      </c>
      <c r="N11" s="14" t="s">
        <v>111</v>
      </c>
      <c r="O11" s="14" t="s">
        <v>38</v>
      </c>
      <c r="P11" s="15" t="s">
        <v>51</v>
      </c>
      <c r="Q11" s="23">
        <v>100000000000</v>
      </c>
      <c r="R11" s="23">
        <v>0</v>
      </c>
      <c r="S11" s="23">
        <v>0</v>
      </c>
      <c r="T11" s="23">
        <v>100000000000</v>
      </c>
      <c r="U11" s="23">
        <v>100000000000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</row>
    <row r="12" spans="1:27" ht="22.5" x14ac:dyDescent="0.25">
      <c r="A12" s="14" t="s">
        <v>66</v>
      </c>
      <c r="B12" s="15" t="s">
        <v>34</v>
      </c>
      <c r="C12" s="16" t="s">
        <v>52</v>
      </c>
      <c r="D12" s="14" t="s">
        <v>36</v>
      </c>
      <c r="E12" s="14" t="s">
        <v>90</v>
      </c>
      <c r="F12" s="14" t="s">
        <v>91</v>
      </c>
      <c r="G12" s="14" t="s">
        <v>89</v>
      </c>
      <c r="H12" s="14" t="s">
        <v>94</v>
      </c>
      <c r="I12" s="14"/>
      <c r="J12" s="14"/>
      <c r="K12" s="14"/>
      <c r="L12" s="14"/>
      <c r="M12" s="14" t="s">
        <v>37</v>
      </c>
      <c r="N12" s="14" t="s">
        <v>111</v>
      </c>
      <c r="O12" s="14" t="s">
        <v>38</v>
      </c>
      <c r="P12" s="15" t="s">
        <v>53</v>
      </c>
      <c r="Q12" s="23">
        <v>105525916</v>
      </c>
      <c r="R12" s="23">
        <v>0</v>
      </c>
      <c r="S12" s="23">
        <v>0</v>
      </c>
      <c r="T12" s="23">
        <v>105525916</v>
      </c>
      <c r="U12" s="23">
        <v>0</v>
      </c>
      <c r="V12" s="23">
        <v>105525916</v>
      </c>
      <c r="W12" s="23">
        <v>0</v>
      </c>
      <c r="X12" s="23">
        <v>4270500</v>
      </c>
      <c r="Y12" s="23">
        <v>4270500</v>
      </c>
      <c r="Z12" s="23">
        <v>4270500</v>
      </c>
      <c r="AA12" s="23">
        <v>4270500</v>
      </c>
    </row>
    <row r="13" spans="1:27" ht="33.75" x14ac:dyDescent="0.25">
      <c r="A13" s="14" t="s">
        <v>66</v>
      </c>
      <c r="B13" s="15" t="s">
        <v>34</v>
      </c>
      <c r="C13" s="16" t="s">
        <v>54</v>
      </c>
      <c r="D13" s="14" t="s">
        <v>36</v>
      </c>
      <c r="E13" s="14" t="s">
        <v>90</v>
      </c>
      <c r="F13" s="14" t="s">
        <v>91</v>
      </c>
      <c r="G13" s="14" t="s">
        <v>89</v>
      </c>
      <c r="H13" s="14" t="s">
        <v>95</v>
      </c>
      <c r="I13" s="14"/>
      <c r="J13" s="14"/>
      <c r="K13" s="14"/>
      <c r="L13" s="14"/>
      <c r="M13" s="14" t="s">
        <v>37</v>
      </c>
      <c r="N13" s="14" t="s">
        <v>111</v>
      </c>
      <c r="O13" s="14" t="s">
        <v>38</v>
      </c>
      <c r="P13" s="15" t="s">
        <v>55</v>
      </c>
      <c r="Q13" s="23">
        <v>5502000000</v>
      </c>
      <c r="R13" s="23">
        <v>0</v>
      </c>
      <c r="S13" s="23">
        <v>0</v>
      </c>
      <c r="T13" s="23">
        <v>5502000000</v>
      </c>
      <c r="U13" s="23">
        <v>0</v>
      </c>
      <c r="V13" s="23">
        <v>5502000000</v>
      </c>
      <c r="W13" s="23">
        <v>0</v>
      </c>
      <c r="X13" s="23">
        <v>309308582</v>
      </c>
      <c r="Y13" s="23">
        <v>309308582</v>
      </c>
      <c r="Z13" s="23">
        <v>309308582</v>
      </c>
      <c r="AA13" s="23">
        <v>309308582</v>
      </c>
    </row>
    <row r="14" spans="1:27" ht="22.5" x14ac:dyDescent="0.25">
      <c r="A14" s="14" t="s">
        <v>66</v>
      </c>
      <c r="B14" s="15" t="s">
        <v>34</v>
      </c>
      <c r="C14" s="16" t="s">
        <v>56</v>
      </c>
      <c r="D14" s="14" t="s">
        <v>36</v>
      </c>
      <c r="E14" s="14" t="s">
        <v>90</v>
      </c>
      <c r="F14" s="14" t="s">
        <v>96</v>
      </c>
      <c r="G14" s="14"/>
      <c r="H14" s="14"/>
      <c r="I14" s="14"/>
      <c r="J14" s="14"/>
      <c r="K14" s="14"/>
      <c r="L14" s="14"/>
      <c r="M14" s="14" t="s">
        <v>37</v>
      </c>
      <c r="N14" s="14" t="s">
        <v>111</v>
      </c>
      <c r="O14" s="14" t="s">
        <v>38</v>
      </c>
      <c r="P14" s="15" t="s">
        <v>57</v>
      </c>
      <c r="Q14" s="23">
        <v>6937250286</v>
      </c>
      <c r="R14" s="23">
        <v>0</v>
      </c>
      <c r="S14" s="23">
        <v>0</v>
      </c>
      <c r="T14" s="23">
        <v>6937250286</v>
      </c>
      <c r="U14" s="23">
        <v>0</v>
      </c>
      <c r="V14" s="23">
        <v>6500000000</v>
      </c>
      <c r="W14" s="23">
        <v>437250286</v>
      </c>
      <c r="X14" s="23">
        <v>0</v>
      </c>
      <c r="Y14" s="23">
        <v>0</v>
      </c>
      <c r="Z14" s="23">
        <v>0</v>
      </c>
      <c r="AA14" s="23">
        <v>0</v>
      </c>
    </row>
    <row r="15" spans="1:27" ht="22.5" x14ac:dyDescent="0.25">
      <c r="A15" s="14" t="s">
        <v>66</v>
      </c>
      <c r="B15" s="15" t="s">
        <v>34</v>
      </c>
      <c r="C15" s="16" t="s">
        <v>58</v>
      </c>
      <c r="D15" s="14" t="s">
        <v>36</v>
      </c>
      <c r="E15" s="14" t="s">
        <v>97</v>
      </c>
      <c r="F15" s="14" t="s">
        <v>88</v>
      </c>
      <c r="G15" s="14" t="s">
        <v>91</v>
      </c>
      <c r="H15" s="14" t="s">
        <v>98</v>
      </c>
      <c r="I15" s="14"/>
      <c r="J15" s="14"/>
      <c r="K15" s="14"/>
      <c r="L15" s="14"/>
      <c r="M15" s="14" t="s">
        <v>37</v>
      </c>
      <c r="N15" s="14" t="s">
        <v>111</v>
      </c>
      <c r="O15" s="14" t="s">
        <v>38</v>
      </c>
      <c r="P15" s="15" t="s">
        <v>59</v>
      </c>
      <c r="Q15" s="23">
        <v>79730600</v>
      </c>
      <c r="R15" s="23">
        <v>0</v>
      </c>
      <c r="S15" s="23">
        <v>0</v>
      </c>
      <c r="T15" s="23">
        <v>79730600</v>
      </c>
      <c r="U15" s="23">
        <v>0</v>
      </c>
      <c r="V15" s="23">
        <v>0</v>
      </c>
      <c r="W15" s="23">
        <v>79730600</v>
      </c>
      <c r="X15" s="23">
        <v>0</v>
      </c>
      <c r="Y15" s="23">
        <v>0</v>
      </c>
      <c r="Z15" s="23">
        <v>0</v>
      </c>
      <c r="AA15" s="23">
        <v>0</v>
      </c>
    </row>
    <row r="16" spans="1:27" ht="22.5" x14ac:dyDescent="0.25">
      <c r="A16" s="14" t="s">
        <v>66</v>
      </c>
      <c r="B16" s="15" t="s">
        <v>34</v>
      </c>
      <c r="C16" s="16" t="s">
        <v>60</v>
      </c>
      <c r="D16" s="14" t="s">
        <v>36</v>
      </c>
      <c r="E16" s="14" t="s">
        <v>99</v>
      </c>
      <c r="F16" s="14" t="s">
        <v>88</v>
      </c>
      <c r="G16" s="14"/>
      <c r="H16" s="14"/>
      <c r="I16" s="14"/>
      <c r="J16" s="14"/>
      <c r="K16" s="14"/>
      <c r="L16" s="14"/>
      <c r="M16" s="14" t="s">
        <v>37</v>
      </c>
      <c r="N16" s="14" t="s">
        <v>111</v>
      </c>
      <c r="O16" s="14" t="s">
        <v>38</v>
      </c>
      <c r="P16" s="15" t="s">
        <v>61</v>
      </c>
      <c r="Q16" s="23">
        <v>4842518267</v>
      </c>
      <c r="R16" s="23">
        <v>0</v>
      </c>
      <c r="S16" s="23">
        <v>0</v>
      </c>
      <c r="T16" s="23">
        <v>4842518267</v>
      </c>
      <c r="U16" s="23">
        <v>0</v>
      </c>
      <c r="V16" s="23">
        <v>2594128633</v>
      </c>
      <c r="W16" s="23">
        <v>2248389634</v>
      </c>
      <c r="X16" s="23">
        <v>243215759</v>
      </c>
      <c r="Y16" s="23">
        <v>142771697</v>
      </c>
      <c r="Z16" s="23">
        <v>142771697</v>
      </c>
      <c r="AA16" s="23">
        <v>142771697</v>
      </c>
    </row>
    <row r="17" spans="1:27" ht="22.5" x14ac:dyDescent="0.25">
      <c r="A17" s="14" t="s">
        <v>66</v>
      </c>
      <c r="B17" s="15" t="s">
        <v>34</v>
      </c>
      <c r="C17" s="16" t="s">
        <v>62</v>
      </c>
      <c r="D17" s="14" t="s">
        <v>36</v>
      </c>
      <c r="E17" s="14" t="s">
        <v>99</v>
      </c>
      <c r="F17" s="14" t="s">
        <v>91</v>
      </c>
      <c r="G17" s="14" t="s">
        <v>88</v>
      </c>
      <c r="H17" s="14"/>
      <c r="I17" s="14"/>
      <c r="J17" s="14"/>
      <c r="K17" s="14"/>
      <c r="L17" s="14"/>
      <c r="M17" s="14" t="s">
        <v>37</v>
      </c>
      <c r="N17" s="14" t="s">
        <v>111</v>
      </c>
      <c r="O17" s="14" t="s">
        <v>38</v>
      </c>
      <c r="P17" s="15" t="s">
        <v>63</v>
      </c>
      <c r="Q17" s="23">
        <v>23294824198</v>
      </c>
      <c r="R17" s="23">
        <v>0</v>
      </c>
      <c r="S17" s="23">
        <v>0</v>
      </c>
      <c r="T17" s="23">
        <v>23294824198</v>
      </c>
      <c r="U17" s="23">
        <v>0</v>
      </c>
      <c r="V17" s="23">
        <v>0</v>
      </c>
      <c r="W17" s="23">
        <v>23294824198</v>
      </c>
      <c r="X17" s="23">
        <v>0</v>
      </c>
      <c r="Y17" s="23">
        <v>0</v>
      </c>
      <c r="Z17" s="23">
        <v>0</v>
      </c>
      <c r="AA17" s="23">
        <v>0</v>
      </c>
    </row>
    <row r="18" spans="1:27" ht="22.5" x14ac:dyDescent="0.25">
      <c r="A18" s="14" t="s">
        <v>66</v>
      </c>
      <c r="B18" s="15" t="s">
        <v>34</v>
      </c>
      <c r="C18" s="16" t="s">
        <v>67</v>
      </c>
      <c r="D18" s="14" t="s">
        <v>36</v>
      </c>
      <c r="E18" s="14" t="s">
        <v>99</v>
      </c>
      <c r="F18" s="14" t="s">
        <v>91</v>
      </c>
      <c r="G18" s="14" t="s">
        <v>90</v>
      </c>
      <c r="H18" s="14"/>
      <c r="I18" s="14"/>
      <c r="J18" s="14"/>
      <c r="K18" s="14"/>
      <c r="L18" s="14"/>
      <c r="M18" s="14" t="s">
        <v>37</v>
      </c>
      <c r="N18" s="14" t="s">
        <v>111</v>
      </c>
      <c r="O18" s="14" t="s">
        <v>38</v>
      </c>
      <c r="P18" s="15" t="s">
        <v>68</v>
      </c>
      <c r="Q18" s="23">
        <v>75896000</v>
      </c>
      <c r="R18" s="23">
        <v>0</v>
      </c>
      <c r="S18" s="23">
        <v>0</v>
      </c>
      <c r="T18" s="23">
        <v>75896000</v>
      </c>
      <c r="U18" s="23">
        <v>0</v>
      </c>
      <c r="V18" s="23">
        <v>0</v>
      </c>
      <c r="W18" s="23">
        <v>75896000</v>
      </c>
      <c r="X18" s="23">
        <v>0</v>
      </c>
      <c r="Y18" s="23">
        <v>0</v>
      </c>
      <c r="Z18" s="23">
        <v>0</v>
      </c>
      <c r="AA18" s="23">
        <v>0</v>
      </c>
    </row>
    <row r="19" spans="1:27" ht="56.25" x14ac:dyDescent="0.25">
      <c r="A19" s="14" t="s">
        <v>66</v>
      </c>
      <c r="B19" s="15" t="s">
        <v>34</v>
      </c>
      <c r="C19" s="16" t="s">
        <v>69</v>
      </c>
      <c r="D19" s="14" t="s">
        <v>64</v>
      </c>
      <c r="E19" s="14" t="s">
        <v>100</v>
      </c>
      <c r="F19" s="14" t="s">
        <v>101</v>
      </c>
      <c r="G19" s="14" t="s">
        <v>103</v>
      </c>
      <c r="H19" s="14" t="s">
        <v>104</v>
      </c>
      <c r="I19" s="14"/>
      <c r="J19" s="14"/>
      <c r="K19" s="14"/>
      <c r="L19" s="14"/>
      <c r="M19" s="14" t="s">
        <v>37</v>
      </c>
      <c r="N19" s="14" t="s">
        <v>111</v>
      </c>
      <c r="O19" s="14" t="s">
        <v>38</v>
      </c>
      <c r="P19" s="15" t="s">
        <v>70</v>
      </c>
      <c r="Q19" s="23">
        <v>20000000000</v>
      </c>
      <c r="R19" s="23">
        <v>0</v>
      </c>
      <c r="S19" s="23">
        <v>0</v>
      </c>
      <c r="T19" s="23">
        <v>20000000000</v>
      </c>
      <c r="U19" s="23">
        <v>0</v>
      </c>
      <c r="V19" s="23">
        <v>13378503952</v>
      </c>
      <c r="W19" s="23">
        <v>6621496048</v>
      </c>
      <c r="X19" s="23">
        <v>9954092556</v>
      </c>
      <c r="Y19" s="23">
        <v>0</v>
      </c>
      <c r="Z19" s="23">
        <v>0</v>
      </c>
      <c r="AA19" s="23">
        <v>0</v>
      </c>
    </row>
    <row r="20" spans="1:27" ht="56.25" x14ac:dyDescent="0.25">
      <c r="A20" s="14" t="s">
        <v>66</v>
      </c>
      <c r="B20" s="15" t="s">
        <v>34</v>
      </c>
      <c r="C20" s="16" t="s">
        <v>71</v>
      </c>
      <c r="D20" s="14" t="s">
        <v>64</v>
      </c>
      <c r="E20" s="14" t="s">
        <v>100</v>
      </c>
      <c r="F20" s="14" t="s">
        <v>101</v>
      </c>
      <c r="G20" s="14" t="s">
        <v>105</v>
      </c>
      <c r="H20" s="14" t="s">
        <v>72</v>
      </c>
      <c r="I20" s="14"/>
      <c r="J20" s="14"/>
      <c r="K20" s="14"/>
      <c r="L20" s="14"/>
      <c r="M20" s="14" t="s">
        <v>37</v>
      </c>
      <c r="N20" s="14" t="s">
        <v>111</v>
      </c>
      <c r="O20" s="14" t="s">
        <v>38</v>
      </c>
      <c r="P20" s="15" t="s">
        <v>73</v>
      </c>
      <c r="Q20" s="23">
        <v>400000000000</v>
      </c>
      <c r="R20" s="23">
        <v>0</v>
      </c>
      <c r="S20" s="23">
        <v>0</v>
      </c>
      <c r="T20" s="23">
        <v>400000000000</v>
      </c>
      <c r="U20" s="23">
        <v>0</v>
      </c>
      <c r="V20" s="23">
        <v>213008424102</v>
      </c>
      <c r="W20" s="23">
        <v>186991575898</v>
      </c>
      <c r="X20" s="23">
        <v>208349015467</v>
      </c>
      <c r="Y20" s="23">
        <v>609896</v>
      </c>
      <c r="Z20" s="23">
        <v>609896</v>
      </c>
      <c r="AA20" s="23">
        <v>609896</v>
      </c>
    </row>
    <row r="21" spans="1:27" ht="90" x14ac:dyDescent="0.25">
      <c r="A21" s="14" t="s">
        <v>66</v>
      </c>
      <c r="B21" s="15" t="s">
        <v>34</v>
      </c>
      <c r="C21" s="16" t="s">
        <v>75</v>
      </c>
      <c r="D21" s="14" t="s">
        <v>64</v>
      </c>
      <c r="E21" s="14" t="s">
        <v>100</v>
      </c>
      <c r="F21" s="14" t="s">
        <v>101</v>
      </c>
      <c r="G21" s="14" t="s">
        <v>107</v>
      </c>
      <c r="H21" s="14" t="s">
        <v>106</v>
      </c>
      <c r="I21" s="14"/>
      <c r="J21" s="14"/>
      <c r="K21" s="14"/>
      <c r="L21" s="14"/>
      <c r="M21" s="14" t="s">
        <v>65</v>
      </c>
      <c r="N21" s="14" t="s">
        <v>96</v>
      </c>
      <c r="O21" s="14" t="s">
        <v>38</v>
      </c>
      <c r="P21" s="15" t="s">
        <v>74</v>
      </c>
      <c r="Q21" s="23">
        <v>5866534920693</v>
      </c>
      <c r="R21" s="23">
        <v>0</v>
      </c>
      <c r="S21" s="23">
        <v>0</v>
      </c>
      <c r="T21" s="23">
        <v>5866534920693</v>
      </c>
      <c r="U21" s="23">
        <v>0</v>
      </c>
      <c r="V21" s="23">
        <v>2946566639517.98</v>
      </c>
      <c r="W21" s="23">
        <v>2919968281175.02</v>
      </c>
      <c r="X21" s="23">
        <v>2308634052410.79</v>
      </c>
      <c r="Y21" s="23">
        <v>107021060633</v>
      </c>
      <c r="Z21" s="23">
        <v>106591983838</v>
      </c>
      <c r="AA21" s="23">
        <v>106591983838</v>
      </c>
    </row>
    <row r="22" spans="1:27" ht="90" x14ac:dyDescent="0.25">
      <c r="A22" s="14" t="s">
        <v>66</v>
      </c>
      <c r="B22" s="15" t="s">
        <v>34</v>
      </c>
      <c r="C22" s="16" t="s">
        <v>75</v>
      </c>
      <c r="D22" s="14" t="s">
        <v>64</v>
      </c>
      <c r="E22" s="14" t="s">
        <v>100</v>
      </c>
      <c r="F22" s="14" t="s">
        <v>101</v>
      </c>
      <c r="G22" s="14" t="s">
        <v>107</v>
      </c>
      <c r="H22" s="14" t="s">
        <v>106</v>
      </c>
      <c r="I22" s="14"/>
      <c r="J22" s="14"/>
      <c r="K22" s="14"/>
      <c r="L22" s="14"/>
      <c r="M22" s="14" t="s">
        <v>37</v>
      </c>
      <c r="N22" s="14" t="s">
        <v>112</v>
      </c>
      <c r="O22" s="14" t="s">
        <v>38</v>
      </c>
      <c r="P22" s="15" t="s">
        <v>74</v>
      </c>
      <c r="Q22" s="23">
        <v>71150591294</v>
      </c>
      <c r="R22" s="23">
        <v>0</v>
      </c>
      <c r="S22" s="23">
        <v>0</v>
      </c>
      <c r="T22" s="23">
        <v>71150591294</v>
      </c>
      <c r="U22" s="23">
        <v>0</v>
      </c>
      <c r="V22" s="23">
        <v>41000179701.120003</v>
      </c>
      <c r="W22" s="23">
        <v>30150411592.880001</v>
      </c>
      <c r="X22" s="23">
        <v>34119050826.700001</v>
      </c>
      <c r="Y22" s="23">
        <v>0</v>
      </c>
      <c r="Z22" s="23">
        <v>0</v>
      </c>
      <c r="AA22" s="23">
        <v>0</v>
      </c>
    </row>
    <row r="23" spans="1:27" ht="90" x14ac:dyDescent="0.25">
      <c r="A23" s="14" t="s">
        <v>66</v>
      </c>
      <c r="B23" s="15" t="s">
        <v>34</v>
      </c>
      <c r="C23" s="16" t="s">
        <v>75</v>
      </c>
      <c r="D23" s="14" t="s">
        <v>64</v>
      </c>
      <c r="E23" s="14" t="s">
        <v>100</v>
      </c>
      <c r="F23" s="14" t="s">
        <v>101</v>
      </c>
      <c r="G23" s="14" t="s">
        <v>107</v>
      </c>
      <c r="H23" s="14" t="s">
        <v>106</v>
      </c>
      <c r="I23" s="14"/>
      <c r="J23" s="14"/>
      <c r="K23" s="14"/>
      <c r="L23" s="14"/>
      <c r="M23" s="14" t="s">
        <v>37</v>
      </c>
      <c r="N23" s="14" t="s">
        <v>111</v>
      </c>
      <c r="O23" s="14" t="s">
        <v>38</v>
      </c>
      <c r="P23" s="15" t="s">
        <v>74</v>
      </c>
      <c r="Q23" s="23">
        <v>187892739750</v>
      </c>
      <c r="R23" s="23">
        <v>0</v>
      </c>
      <c r="S23" s="23">
        <v>0</v>
      </c>
      <c r="T23" s="23">
        <v>187892739750</v>
      </c>
      <c r="U23" s="23">
        <v>0</v>
      </c>
      <c r="V23" s="23">
        <v>94361898302.440002</v>
      </c>
      <c r="W23" s="23">
        <v>93530841447.559998</v>
      </c>
      <c r="X23" s="23">
        <v>17936530498</v>
      </c>
      <c r="Y23" s="23">
        <v>62964</v>
      </c>
      <c r="Z23" s="23">
        <v>62964</v>
      </c>
      <c r="AA23" s="23">
        <v>62964</v>
      </c>
    </row>
    <row r="24" spans="1:27" ht="56.25" x14ac:dyDescent="0.25">
      <c r="A24" s="14" t="s">
        <v>66</v>
      </c>
      <c r="B24" s="15" t="s">
        <v>34</v>
      </c>
      <c r="C24" s="16" t="s">
        <v>76</v>
      </c>
      <c r="D24" s="14" t="s">
        <v>64</v>
      </c>
      <c r="E24" s="14" t="s">
        <v>100</v>
      </c>
      <c r="F24" s="14" t="s">
        <v>101</v>
      </c>
      <c r="G24" s="14" t="s">
        <v>107</v>
      </c>
      <c r="H24" s="14" t="s">
        <v>108</v>
      </c>
      <c r="I24" s="14"/>
      <c r="J24" s="14"/>
      <c r="K24" s="14"/>
      <c r="L24" s="14"/>
      <c r="M24" s="14" t="s">
        <v>65</v>
      </c>
      <c r="N24" s="14" t="s">
        <v>96</v>
      </c>
      <c r="O24" s="14" t="s">
        <v>38</v>
      </c>
      <c r="P24" s="15" t="s">
        <v>77</v>
      </c>
      <c r="Q24" s="23">
        <v>234043331045</v>
      </c>
      <c r="R24" s="23">
        <v>0</v>
      </c>
      <c r="S24" s="23">
        <v>0</v>
      </c>
      <c r="T24" s="23">
        <v>234043331045</v>
      </c>
      <c r="U24" s="23">
        <v>0</v>
      </c>
      <c r="V24" s="23">
        <v>26917555617.549999</v>
      </c>
      <c r="W24" s="23">
        <v>207125775427.45001</v>
      </c>
      <c r="X24" s="23">
        <v>11444125244.32</v>
      </c>
      <c r="Y24" s="23">
        <v>68132395</v>
      </c>
      <c r="Z24" s="23">
        <v>68132395</v>
      </c>
      <c r="AA24" s="23">
        <v>68132395</v>
      </c>
    </row>
    <row r="25" spans="1:27" ht="56.25" x14ac:dyDescent="0.25">
      <c r="A25" s="14" t="s">
        <v>66</v>
      </c>
      <c r="B25" s="15" t="s">
        <v>34</v>
      </c>
      <c r="C25" s="16" t="s">
        <v>76</v>
      </c>
      <c r="D25" s="14" t="s">
        <v>64</v>
      </c>
      <c r="E25" s="14" t="s">
        <v>100</v>
      </c>
      <c r="F25" s="14" t="s">
        <v>101</v>
      </c>
      <c r="G25" s="14" t="s">
        <v>107</v>
      </c>
      <c r="H25" s="14" t="s">
        <v>108</v>
      </c>
      <c r="I25" s="14"/>
      <c r="J25" s="14"/>
      <c r="K25" s="14"/>
      <c r="L25" s="14"/>
      <c r="M25" s="14" t="s">
        <v>37</v>
      </c>
      <c r="N25" s="14" t="s">
        <v>111</v>
      </c>
      <c r="O25" s="14" t="s">
        <v>38</v>
      </c>
      <c r="P25" s="15" t="s">
        <v>77</v>
      </c>
      <c r="Q25" s="23">
        <v>680000000000</v>
      </c>
      <c r="R25" s="23">
        <v>0</v>
      </c>
      <c r="S25" s="23">
        <v>0</v>
      </c>
      <c r="T25" s="23">
        <v>680000000000</v>
      </c>
      <c r="U25" s="23">
        <v>0</v>
      </c>
      <c r="V25" s="23">
        <v>258113777736</v>
      </c>
      <c r="W25" s="23">
        <v>421886222264</v>
      </c>
      <c r="X25" s="23">
        <v>144916280324</v>
      </c>
      <c r="Y25" s="23">
        <v>0</v>
      </c>
      <c r="Z25" s="23">
        <v>0</v>
      </c>
      <c r="AA25" s="23">
        <v>0</v>
      </c>
    </row>
    <row r="26" spans="1:27" ht="45" x14ac:dyDescent="0.25">
      <c r="A26" s="14" t="s">
        <v>66</v>
      </c>
      <c r="B26" s="15" t="s">
        <v>34</v>
      </c>
      <c r="C26" s="16" t="s">
        <v>78</v>
      </c>
      <c r="D26" s="14" t="s">
        <v>64</v>
      </c>
      <c r="E26" s="14" t="s">
        <v>100</v>
      </c>
      <c r="F26" s="14" t="s">
        <v>101</v>
      </c>
      <c r="G26" s="14" t="s">
        <v>96</v>
      </c>
      <c r="H26" s="14" t="s">
        <v>109</v>
      </c>
      <c r="I26" s="14"/>
      <c r="J26" s="14"/>
      <c r="K26" s="14"/>
      <c r="L26" s="14"/>
      <c r="M26" s="14" t="s">
        <v>65</v>
      </c>
      <c r="N26" s="14" t="s">
        <v>114</v>
      </c>
      <c r="O26" s="14" t="s">
        <v>38</v>
      </c>
      <c r="P26" s="15" t="s">
        <v>79</v>
      </c>
      <c r="Q26" s="23">
        <v>170093000000</v>
      </c>
      <c r="R26" s="23">
        <v>0</v>
      </c>
      <c r="S26" s="23">
        <v>0</v>
      </c>
      <c r="T26" s="23">
        <v>170093000000</v>
      </c>
      <c r="U26" s="23">
        <v>0</v>
      </c>
      <c r="V26" s="23">
        <v>318576149</v>
      </c>
      <c r="W26" s="23">
        <v>169774423851</v>
      </c>
      <c r="X26" s="23">
        <v>75000000</v>
      </c>
      <c r="Y26" s="23">
        <v>0</v>
      </c>
      <c r="Z26" s="23">
        <v>0</v>
      </c>
      <c r="AA26" s="23">
        <v>0</v>
      </c>
    </row>
    <row r="27" spans="1:27" ht="45" x14ac:dyDescent="0.25">
      <c r="A27" s="14" t="s">
        <v>66</v>
      </c>
      <c r="B27" s="15" t="s">
        <v>34</v>
      </c>
      <c r="C27" s="16" t="s">
        <v>78</v>
      </c>
      <c r="D27" s="14" t="s">
        <v>64</v>
      </c>
      <c r="E27" s="14" t="s">
        <v>100</v>
      </c>
      <c r="F27" s="14" t="s">
        <v>101</v>
      </c>
      <c r="G27" s="14" t="s">
        <v>96</v>
      </c>
      <c r="H27" s="14" t="s">
        <v>109</v>
      </c>
      <c r="I27" s="14"/>
      <c r="J27" s="14"/>
      <c r="K27" s="14"/>
      <c r="L27" s="14"/>
      <c r="M27" s="14" t="s">
        <v>37</v>
      </c>
      <c r="N27" s="14" t="s">
        <v>113</v>
      </c>
      <c r="O27" s="14" t="s">
        <v>38</v>
      </c>
      <c r="P27" s="15" t="s">
        <v>79</v>
      </c>
      <c r="Q27" s="23">
        <v>266007644540</v>
      </c>
      <c r="R27" s="23">
        <v>0</v>
      </c>
      <c r="S27" s="23">
        <v>0</v>
      </c>
      <c r="T27" s="23">
        <v>266007644540</v>
      </c>
      <c r="U27" s="23">
        <v>0</v>
      </c>
      <c r="V27" s="23">
        <v>131606339528.85001</v>
      </c>
      <c r="W27" s="23">
        <v>134401305011.14999</v>
      </c>
      <c r="X27" s="23">
        <v>104474559067.75</v>
      </c>
      <c r="Y27" s="23">
        <v>6589115424</v>
      </c>
      <c r="Z27" s="23">
        <v>6589115424</v>
      </c>
      <c r="AA27" s="23">
        <v>6589115424</v>
      </c>
    </row>
    <row r="28" spans="1:27" ht="45" x14ac:dyDescent="0.25">
      <c r="A28" s="14" t="s">
        <v>66</v>
      </c>
      <c r="B28" s="15" t="s">
        <v>34</v>
      </c>
      <c r="C28" s="16" t="s">
        <v>78</v>
      </c>
      <c r="D28" s="14" t="s">
        <v>64</v>
      </c>
      <c r="E28" s="14" t="s">
        <v>100</v>
      </c>
      <c r="F28" s="14" t="s">
        <v>101</v>
      </c>
      <c r="G28" s="14" t="s">
        <v>96</v>
      </c>
      <c r="H28" s="14" t="s">
        <v>109</v>
      </c>
      <c r="I28" s="14"/>
      <c r="J28" s="14"/>
      <c r="K28" s="14"/>
      <c r="L28" s="14"/>
      <c r="M28" s="14" t="s">
        <v>37</v>
      </c>
      <c r="N28" s="14" t="s">
        <v>115</v>
      </c>
      <c r="O28" s="14" t="s">
        <v>38</v>
      </c>
      <c r="P28" s="15" t="s">
        <v>79</v>
      </c>
      <c r="Q28" s="23">
        <v>22768049174</v>
      </c>
      <c r="R28" s="23">
        <v>0</v>
      </c>
      <c r="S28" s="23">
        <v>0</v>
      </c>
      <c r="T28" s="23">
        <v>22768049174</v>
      </c>
      <c r="U28" s="23">
        <v>0</v>
      </c>
      <c r="V28" s="23">
        <v>0</v>
      </c>
      <c r="W28" s="23">
        <v>22768049174</v>
      </c>
      <c r="X28" s="23">
        <v>0</v>
      </c>
      <c r="Y28" s="23">
        <v>0</v>
      </c>
      <c r="Z28" s="23">
        <v>0</v>
      </c>
      <c r="AA28" s="23">
        <v>0</v>
      </c>
    </row>
    <row r="29" spans="1:27" ht="45" x14ac:dyDescent="0.25">
      <c r="A29" s="14" t="s">
        <v>66</v>
      </c>
      <c r="B29" s="15" t="s">
        <v>34</v>
      </c>
      <c r="C29" s="16" t="s">
        <v>78</v>
      </c>
      <c r="D29" s="14" t="s">
        <v>64</v>
      </c>
      <c r="E29" s="14" t="s">
        <v>100</v>
      </c>
      <c r="F29" s="14" t="s">
        <v>101</v>
      </c>
      <c r="G29" s="14" t="s">
        <v>96</v>
      </c>
      <c r="H29" s="14" t="s">
        <v>109</v>
      </c>
      <c r="I29" s="14"/>
      <c r="J29" s="14"/>
      <c r="K29" s="14"/>
      <c r="L29" s="14"/>
      <c r="M29" s="14" t="s">
        <v>37</v>
      </c>
      <c r="N29" s="14" t="s">
        <v>111</v>
      </c>
      <c r="O29" s="14" t="s">
        <v>38</v>
      </c>
      <c r="P29" s="15" t="s">
        <v>79</v>
      </c>
      <c r="Q29" s="23">
        <v>1141131306286</v>
      </c>
      <c r="R29" s="23">
        <v>0</v>
      </c>
      <c r="S29" s="23">
        <v>0</v>
      </c>
      <c r="T29" s="23">
        <v>1141131306286</v>
      </c>
      <c r="U29" s="23">
        <v>0</v>
      </c>
      <c r="V29" s="23">
        <v>699665728864.10999</v>
      </c>
      <c r="W29" s="23">
        <v>441465577421.89001</v>
      </c>
      <c r="X29" s="23">
        <v>548959643248.90002</v>
      </c>
      <c r="Y29" s="23">
        <v>69742233494.080002</v>
      </c>
      <c r="Z29" s="23">
        <v>69741197494.080002</v>
      </c>
      <c r="AA29" s="23">
        <v>69741197494.080002</v>
      </c>
    </row>
    <row r="30" spans="1:27" ht="56.25" x14ac:dyDescent="0.25">
      <c r="A30" s="14" t="s">
        <v>66</v>
      </c>
      <c r="B30" s="15" t="s">
        <v>34</v>
      </c>
      <c r="C30" s="16" t="s">
        <v>80</v>
      </c>
      <c r="D30" s="14" t="s">
        <v>64</v>
      </c>
      <c r="E30" s="14" t="s">
        <v>110</v>
      </c>
      <c r="F30" s="14" t="s">
        <v>101</v>
      </c>
      <c r="G30" s="14" t="s">
        <v>102</v>
      </c>
      <c r="H30" s="14" t="s">
        <v>108</v>
      </c>
      <c r="I30" s="14"/>
      <c r="J30" s="14"/>
      <c r="K30" s="14"/>
      <c r="L30" s="14"/>
      <c r="M30" s="14" t="s">
        <v>37</v>
      </c>
      <c r="N30" s="14" t="s">
        <v>111</v>
      </c>
      <c r="O30" s="14" t="s">
        <v>38</v>
      </c>
      <c r="P30" s="15" t="s">
        <v>77</v>
      </c>
      <c r="Q30" s="23">
        <v>80000000000</v>
      </c>
      <c r="R30" s="23">
        <v>0</v>
      </c>
      <c r="S30" s="23">
        <v>0</v>
      </c>
      <c r="T30" s="23">
        <v>80000000000</v>
      </c>
      <c r="U30" s="23">
        <v>0</v>
      </c>
      <c r="V30" s="23">
        <v>58759167475.68</v>
      </c>
      <c r="W30" s="23">
        <v>21240832524.32</v>
      </c>
      <c r="X30" s="23">
        <v>18669333330</v>
      </c>
      <c r="Y30" s="23">
        <v>0</v>
      </c>
      <c r="Z30" s="23">
        <v>0</v>
      </c>
      <c r="AA30" s="23">
        <v>0</v>
      </c>
    </row>
    <row r="31" spans="1:27" ht="45" x14ac:dyDescent="0.25">
      <c r="A31" s="14" t="s">
        <v>66</v>
      </c>
      <c r="B31" s="15" t="s">
        <v>34</v>
      </c>
      <c r="C31" s="16" t="s">
        <v>116</v>
      </c>
      <c r="D31" s="14" t="s">
        <v>64</v>
      </c>
      <c r="E31" s="14" t="s">
        <v>110</v>
      </c>
      <c r="F31" s="14" t="s">
        <v>101</v>
      </c>
      <c r="G31" s="14" t="s">
        <v>103</v>
      </c>
      <c r="H31" s="14" t="s">
        <v>81</v>
      </c>
      <c r="I31" s="14"/>
      <c r="J31" s="14"/>
      <c r="K31" s="14"/>
      <c r="L31" s="14"/>
      <c r="M31" s="14" t="s">
        <v>37</v>
      </c>
      <c r="N31" s="14" t="s">
        <v>111</v>
      </c>
      <c r="O31" s="14" t="s">
        <v>38</v>
      </c>
      <c r="P31" s="15" t="s">
        <v>82</v>
      </c>
      <c r="Q31" s="23">
        <v>400000000000</v>
      </c>
      <c r="R31" s="23">
        <v>0</v>
      </c>
      <c r="S31" s="23">
        <v>0</v>
      </c>
      <c r="T31" s="23">
        <v>400000000000</v>
      </c>
      <c r="U31" s="23">
        <v>0</v>
      </c>
      <c r="V31" s="23">
        <v>327015750609.69</v>
      </c>
      <c r="W31" s="23">
        <v>72984249390.309998</v>
      </c>
      <c r="X31" s="23">
        <v>117822373489.14999</v>
      </c>
      <c r="Y31" s="23">
        <v>1424594947.0599999</v>
      </c>
      <c r="Z31" s="23">
        <v>1419195066.0599999</v>
      </c>
      <c r="AA31" s="23">
        <v>1419064390.0599999</v>
      </c>
    </row>
    <row r="32" spans="1:27" x14ac:dyDescent="0.25">
      <c r="A32" s="14" t="s">
        <v>83</v>
      </c>
      <c r="B32" s="15" t="s">
        <v>83</v>
      </c>
      <c r="C32" s="16" t="s">
        <v>83</v>
      </c>
      <c r="D32" s="14" t="s">
        <v>83</v>
      </c>
      <c r="E32" s="14" t="s">
        <v>83</v>
      </c>
      <c r="F32" s="14" t="s">
        <v>83</v>
      </c>
      <c r="G32" s="14" t="s">
        <v>83</v>
      </c>
      <c r="H32" s="14" t="s">
        <v>83</v>
      </c>
      <c r="I32" s="14" t="s">
        <v>83</v>
      </c>
      <c r="J32" s="14" t="s">
        <v>83</v>
      </c>
      <c r="K32" s="14" t="s">
        <v>83</v>
      </c>
      <c r="L32" s="14" t="s">
        <v>83</v>
      </c>
      <c r="M32" s="14" t="s">
        <v>83</v>
      </c>
      <c r="N32" s="14" t="s">
        <v>83</v>
      </c>
      <c r="O32" s="14" t="s">
        <v>83</v>
      </c>
      <c r="P32" s="15" t="s">
        <v>83</v>
      </c>
      <c r="Q32" s="23">
        <v>10690759712325</v>
      </c>
      <c r="R32" s="23">
        <v>0</v>
      </c>
      <c r="S32" s="23">
        <v>0</v>
      </c>
      <c r="T32" s="23">
        <v>10690759712325</v>
      </c>
      <c r="U32" s="23">
        <v>151922670000</v>
      </c>
      <c r="V32" s="23">
        <v>5770506928404.4199</v>
      </c>
      <c r="W32" s="23">
        <v>4768330113920.5801</v>
      </c>
      <c r="X32" s="23">
        <v>3574561769177.6099</v>
      </c>
      <c r="Y32" s="23">
        <v>222288939997.14001</v>
      </c>
      <c r="Z32" s="23">
        <v>221853427321.14001</v>
      </c>
      <c r="AA32" s="23">
        <v>221853296645.14001</v>
      </c>
    </row>
    <row r="33" spans="1:27" ht="33.950000000000003" customHeight="1" x14ac:dyDescent="0.25">
      <c r="A33" s="14"/>
      <c r="B33" s="15"/>
      <c r="C33" s="1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/>
      <c r="Q33" s="19"/>
      <c r="R33" s="19"/>
      <c r="S33" s="19"/>
      <c r="T33" s="19">
        <f>+SUM(T19:T31)</f>
        <v>9539621582782</v>
      </c>
      <c r="U33" s="19"/>
      <c r="V33" s="19"/>
      <c r="W33" s="19"/>
      <c r="X33" s="19">
        <f>+SUM(X19:X31)</f>
        <v>3525354056462.6099</v>
      </c>
      <c r="Y33" s="19">
        <f>+SUM(Y19:Y31)</f>
        <v>184845809753.14001</v>
      </c>
      <c r="Z33" s="19"/>
      <c r="AA33" s="19"/>
    </row>
    <row r="34" spans="1:27" x14ac:dyDescent="0.25">
      <c r="A34" s="14"/>
      <c r="B34" s="17"/>
      <c r="C34" s="1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5"/>
      <c r="Q34" s="21"/>
      <c r="R34" s="21"/>
      <c r="S34" s="21"/>
      <c r="T34" s="21">
        <f>+T33-ENERO!C10</f>
        <v>0</v>
      </c>
      <c r="U34" s="21"/>
      <c r="V34" s="21"/>
      <c r="W34" s="21"/>
      <c r="X34" s="21">
        <f>+X33-ENERO!D10</f>
        <v>0</v>
      </c>
      <c r="Y34" s="21">
        <f>+Y33-ENERO!E10</f>
        <v>0</v>
      </c>
      <c r="Z34" s="21"/>
      <c r="AA34" s="21"/>
    </row>
    <row r="35" spans="1:27" x14ac:dyDescent="0.25"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</sheetData>
  <autoFilter ref="A4:AA32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customXml/itemProps2.xml><?xml version="1.0" encoding="utf-8"?>
<ds:datastoreItem xmlns:ds="http://schemas.openxmlformats.org/officeDocument/2006/customXml" ds:itemID="{D6CB299A-A5A6-49E8-8A92-9CE7C0789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Hoja3</vt:lpstr>
      <vt:lpstr>SIIF_ENERO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Mauricio Alejandro Rodriguez Tovar</cp:lastModifiedBy>
  <cp:revision/>
  <dcterms:created xsi:type="dcterms:W3CDTF">2020-07-30T19:08:41Z</dcterms:created>
  <dcterms:modified xsi:type="dcterms:W3CDTF">2025-03-07T14:12:45Z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