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4/10_octubre_Transparencia/"/>
    </mc:Choice>
  </mc:AlternateContent>
  <xr:revisionPtr revIDLastSave="0" documentId="8_{666BE408-8845-4024-A173-49A6BF1645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BRE" sheetId="2" r:id="rId1"/>
    <sheet name="SIIF_OCTUBRE" sheetId="1" r:id="rId2"/>
  </sheets>
  <definedNames>
    <definedName name="_xlnm._FilterDatabase" localSheetId="1" hidden="1">SIIF_OCTUBRE!$A$4:$AA$39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1" l="1"/>
  <c r="X39" i="1"/>
  <c r="T39" i="1"/>
  <c r="C5" i="2"/>
  <c r="C4" i="2"/>
  <c r="E11" i="2" l="1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7" i="2"/>
  <c r="G8" i="2"/>
  <c r="F11" i="2"/>
  <c r="C12" i="2"/>
  <c r="T40" i="1" s="1"/>
  <c r="E12" i="2"/>
  <c r="Y40" i="1" s="1"/>
  <c r="D12" i="2"/>
  <c r="X40" i="1" s="1"/>
  <c r="G4" i="2"/>
  <c r="F4" i="2"/>
  <c r="G12" i="2" l="1"/>
  <c r="F12" i="2"/>
</calcChain>
</file>

<file path=xl/sharedStrings.xml><?xml version="1.0" encoding="utf-8"?>
<sst xmlns="http://schemas.openxmlformats.org/spreadsheetml/2006/main" count="548" uniqueCount="134">
  <si>
    <t>DESCRIPCION</t>
  </si>
  <si>
    <t>APROPIACION</t>
  </si>
  <si>
    <t>COMPROMISOS</t>
  </si>
  <si>
    <t>OBLIGACIONES</t>
  </si>
  <si>
    <t>% Comp</t>
  </si>
  <si>
    <t>%Obl</t>
  </si>
  <si>
    <t>Total general</t>
  </si>
  <si>
    <t>Área responsable: Dirección de Planeación y Control de Gestión- Subdirección de Programación</t>
  </si>
  <si>
    <t>Año Fiscal:</t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</si>
  <si>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</si>
  <si>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</si>
  <si>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</si>
  <si>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</si>
  <si>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</si>
  <si>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</si>
  <si>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</si>
  <si>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</si>
  <si>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</si>
  <si>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</si>
  <si>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</si>
  <si>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</si>
  <si>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</si>
  <si>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</si>
  <si>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</si>
  <si>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</si>
  <si>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</si>
  <si>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</si>
  <si>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</si>
  <si>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</si>
  <si>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</si>
  <si>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</si>
  <si>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</si>
  <si>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</si>
  <si>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</si>
  <si>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INSTITUTO COLOMBIANO DE BIENESTAR FAMILIAR (ICBF)</t>
  </si>
  <si>
    <t>A-01-01-01</t>
  </si>
  <si>
    <t>A</t>
  </si>
  <si>
    <t>Propios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</si>
  <si>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</si>
  <si>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</si>
  <si>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</si>
  <si>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</si>
  <si>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</si>
  <si>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</si>
  <si>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</si>
  <si>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</si>
  <si>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</si>
  <si>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</si>
  <si>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</si>
  <si>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</si>
  <si>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</si>
  <si>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</si>
  <si>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</si>
  <si>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</si>
  <si>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</si>
  <si>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</si>
  <si>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</si>
  <si>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</si>
  <si>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</si>
  <si>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</si>
  <si>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</si>
  <si>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</si>
  <si>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</si>
  <si>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</si>
  <si>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C</t>
  </si>
  <si>
    <t>Nación</t>
  </si>
  <si>
    <t>46-02-00</t>
  </si>
  <si>
    <t>A-08-04-03</t>
  </si>
  <si>
    <t>CONTRIBUCIÓN NACIONAL DE VALORIZACIÓN</t>
  </si>
  <si>
    <t>C-4602-1500-1-704060</t>
  </si>
  <si>
    <t>7. ACTORES DIFERENCIALES PARA EL CAMBIO / 6. CREACIÓN DEL SISTEMA NACIONAL DE JUSTICIA FAMILIAR PARA ATENDER LAS VULNERACIONES DE DERECHOS QUE AFECTAN A LAS NIÑAS, NIÑOS Y ADOLESCENTES</t>
  </si>
  <si>
    <t>C-4602-1500-2-704060</t>
  </si>
  <si>
    <t>C-4602-1500-3-704050</t>
  </si>
  <si>
    <t>7. ACTORES DIFERENCIALES PARA EL CAMBIO / 5. CONSOLIDACIÓN DEL SISTEMA NACIONAL DE BIENESTAR FAMILIAR Y DEL GASTO PÚBLICO PARA LA NIÑEZ</t>
  </si>
  <si>
    <t>C-4602-1500-5-30205B</t>
  </si>
  <si>
    <t>30205B</t>
  </si>
  <si>
    <t>3. DERECHO HUMANO A LA ALIMENTACIÓN / B. ENTORNOS DE DESARROLLO QUE INCENTIVEN LA ALIMENTACIÓN SALUDABLE Y ADECUADA</t>
  </si>
  <si>
    <t>C-4602-1500-6-704020</t>
  </si>
  <si>
    <t>7. ACTORES DIFERENCIALES PARA EL CAMBIO / 2. UNIVERSALIZACIÓN DE LA ATENCIÓN INTEGRAL A LA PRIMERA INFANCIA EN LOS TERRITORIOS CON MAYOR RIESGO DE VULNERACIÓN DE DERECHOS PARA LA NIÑEZ</t>
  </si>
  <si>
    <t>C-4602-1500-7-704030</t>
  </si>
  <si>
    <t>7. ACTORES DIFERENCIALES PARA EL CAMBIO / 3. PROTECCIÓN DE LA TRAYECTORIA DE VIDA Y EDUCATIVAS A TRAVÉS DEL ARTE, DEPORTE, CULTURA, AMBIENTE Y CIENCIA Y TECNOLOGÍA</t>
  </si>
  <si>
    <t>C-4602-1500-8-704030</t>
  </si>
  <si>
    <t>C-4602-1500-9-704020</t>
  </si>
  <si>
    <t>C-4602-1500-9-704080</t>
  </si>
  <si>
    <t>7. ACTORES DIFERENCIALES PARA EL CAMBIO / 8. EL INSTITUTO COLOMBIANO DE BIENESTAR FAMILIAR COMO IMPULSOR DE PROYECTOS DE VIDA</t>
  </si>
  <si>
    <t>C-4602-1500-10-704040</t>
  </si>
  <si>
    <t>7. ACTORES DIFERENCIALES PARA EL CAMBIO / 4. FORTALECIMIENTO DE LAS FAMILIAS Y LAS COMUNIDADES</t>
  </si>
  <si>
    <t>C-4699-1500-1-704080</t>
  </si>
  <si>
    <t>C-4699-1500-2-53105B</t>
  </si>
  <si>
    <t>53105B</t>
  </si>
  <si>
    <t>5. CONVERGENCIA REGIONAL / B. ENTIDADES PÚBLICAS TERRITORIALES Y NACIONALES FORTALECIDAS</t>
  </si>
  <si>
    <t/>
  </si>
  <si>
    <t>SUB
CTA</t>
  </si>
  <si>
    <t>SOR
ORD</t>
  </si>
  <si>
    <t>SUB
ITEM</t>
  </si>
  <si>
    <t>SUB
ITEM 2</t>
  </si>
  <si>
    <t>01</t>
  </si>
  <si>
    <t>02</t>
  </si>
  <si>
    <t>03</t>
  </si>
  <si>
    <t>04</t>
  </si>
  <si>
    <t>015</t>
  </si>
  <si>
    <t>999</t>
  </si>
  <si>
    <t>001</t>
  </si>
  <si>
    <t>012</t>
  </si>
  <si>
    <t>10</t>
  </si>
  <si>
    <t>06</t>
  </si>
  <si>
    <t>004</t>
  </si>
  <si>
    <t>08</t>
  </si>
  <si>
    <t>4602</t>
  </si>
  <si>
    <t>1500</t>
  </si>
  <si>
    <t>1</t>
  </si>
  <si>
    <t>704060</t>
  </si>
  <si>
    <t>2</t>
  </si>
  <si>
    <t>3</t>
  </si>
  <si>
    <t>704050</t>
  </si>
  <si>
    <t>5</t>
  </si>
  <si>
    <t>6</t>
  </si>
  <si>
    <t>704020</t>
  </si>
  <si>
    <t>7</t>
  </si>
  <si>
    <t>704030</t>
  </si>
  <si>
    <t>8</t>
  </si>
  <si>
    <t>9</t>
  </si>
  <si>
    <t>704080</t>
  </si>
  <si>
    <t>704040</t>
  </si>
  <si>
    <t>4699</t>
  </si>
  <si>
    <t>Enero-Octubre</t>
  </si>
  <si>
    <t>27</t>
  </si>
  <si>
    <t>20</t>
  </si>
  <si>
    <t>21</t>
  </si>
  <si>
    <t>14</t>
  </si>
  <si>
    <t>16</t>
  </si>
  <si>
    <t>26</t>
  </si>
  <si>
    <t>República de Colombia
Departamento para la Prosperidad Social
Instituto Colombiano de Bienestar Familiar
Cecilia De la Fuente de Lleras
Dirección de Planeación y Control de Gestión
EJECUCIÓN PRESUPUESTAL PROYECTOS DE INVERSIÓN OCTUBRE 2024</t>
  </si>
  <si>
    <t>Fuente de información: Reporte Ejecución Presupuestal SIIF Nación- Fecha Reporte: Noviembre 1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</si>
</sst>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  <numFmt numFmtId="167" formatCode="[$-1240A]&quot;$&quot;\ #,##0.00;\-&quot;$&quot;\ #,##0.00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rgb="FFD3D3D3"/>
      </left>
      <right style="dotted">
        <color rgb="FFD3D3D3"/>
      </right>
      <top style="dotted">
        <color rgb="FFD3D3D3"/>
      </top>
      <bottom style="dotted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3" borderId="0" applyNumberFormat="0" applyBorder="0" applyAlignment="0" applyProtection="0"/>
  </cellStyleXfs>
  <cellXfs count="37"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5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41" fontId="5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10" fillId="4" borderId="2" xfId="4" applyFont="1" applyFill="1" applyBorder="1" applyAlignment="1">
      <alignment horizontal="center"/>
    </xf>
    <xf numFmtId="164" fontId="10" fillId="4" borderId="2" xfId="4" applyNumberFormat="1" applyFont="1" applyFill="1" applyBorder="1" applyAlignment="1">
      <alignment horizontal="center"/>
    </xf>
    <xf numFmtId="164" fontId="10" fillId="4" borderId="3" xfId="4" applyNumberFormat="1" applyFont="1" applyFill="1" applyBorder="1" applyAlignment="1">
      <alignment horizontal="center"/>
    </xf>
    <xf numFmtId="0" fontId="11" fillId="4" borderId="6" xfId="0" applyFont="1" applyFill="1" applyBorder="1"/>
    <xf numFmtId="164" fontId="11" fillId="4" borderId="6" xfId="2" applyNumberFormat="1" applyFont="1" applyFill="1" applyBorder="1" applyAlignment="1">
      <alignment vertical="center"/>
    </xf>
    <xf numFmtId="166" fontId="11" fillId="4" borderId="6" xfId="3" applyNumberFormat="1" applyFont="1" applyFill="1" applyBorder="1" applyAlignment="1">
      <alignment vertical="center"/>
    </xf>
    <xf numFmtId="43" fontId="2" fillId="0" borderId="0" xfId="1" applyFont="1" applyAlignment="1"/>
    <xf numFmtId="0" fontId="13" fillId="0" borderId="1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right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8" fontId="15" fillId="0" borderId="1" xfId="0" applyNumberFormat="1" applyFont="1" applyBorder="1" applyAlignment="1">
      <alignment horizontal="right" vertical="center" wrapText="1" readingOrder="1"/>
    </xf>
    <xf numFmtId="0" fontId="12" fillId="0" borderId="0" xfId="0" applyFont="1" applyAlignment="1">
      <alignment horizontal="center" vertical="center" wrapText="1" readingOrder="1"/>
    </xf>
    <xf numFmtId="8" fontId="14" fillId="0" borderId="1" xfId="0" applyNumberFormat="1" applyFont="1" applyBorder="1" applyAlignment="1">
      <alignment horizontal="right" vertical="center" wrapText="1" readingOrder="1"/>
    </xf>
    <xf numFmtId="8" fontId="2" fillId="0" borderId="0" xfId="1" applyNumberFormat="1" applyFont="1" applyAlignment="1"/>
    <xf numFmtId="167" fontId="13" fillId="0" borderId="1" xfId="0" applyNumberFormat="1" applyFont="1" applyBorder="1" applyAlignment="1">
      <alignment horizontal="right" vertical="center" wrapText="1" readingOrder="1"/>
    </xf>
    <xf numFmtId="167" fontId="14" fillId="0" borderId="1" xfId="0" applyNumberFormat="1" applyFont="1" applyBorder="1" applyAlignment="1">
      <alignment horizontal="right" vertical="center" wrapText="1" readingOrder="1"/>
    </xf>
    <xf numFmtId="0" fontId="12" fillId="5" borderId="7" xfId="0" applyFont="1" applyFill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left" vertical="center" wrapText="1" readingOrder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5">
    <cellStyle name="Énfasis6" xfId="4" builtinId="49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activeCell="D13" sqref="D13"/>
    </sheetView>
  </sheetViews>
  <sheetFormatPr baseColWidth="10" defaultColWidth="0" defaultRowHeight="15" customHeight="1" zeroHeight="1" x14ac:dyDescent="0.25"/>
  <cols>
    <col min="1" max="1" width="3.7109375" customWidth="1"/>
    <col min="2" max="2" width="80.5703125" style="8" customWidth="1"/>
    <col min="3" max="3" width="20.5703125" style="9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9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5" t="s">
        <v>132</v>
      </c>
      <c r="B1" s="36"/>
      <c r="C1" s="36"/>
      <c r="D1" s="36"/>
      <c r="E1" s="36"/>
      <c r="F1" s="36"/>
      <c r="G1" s="36"/>
      <c r="H1" s="36"/>
      <c r="I1" s="2"/>
      <c r="J1" s="2"/>
      <c r="K1" s="2"/>
      <c r="L1" s="2"/>
      <c r="M1" s="2"/>
    </row>
    <row r="2" spans="1:14" ht="16.5" x14ac:dyDescent="0.25">
      <c r="A2" s="3"/>
      <c r="B2" s="4"/>
      <c r="C2" s="5"/>
      <c r="D2" s="3"/>
      <c r="E2" s="3"/>
      <c r="F2" s="3"/>
      <c r="G2" s="3"/>
      <c r="H2" s="3"/>
      <c r="I2" s="5"/>
      <c r="J2" s="3"/>
      <c r="K2" s="3"/>
      <c r="L2" s="3"/>
      <c r="M2" s="3"/>
      <c r="N2" s="3"/>
    </row>
    <row r="3" spans="1:14" ht="16.5" x14ac:dyDescent="0.25">
      <c r="A3" s="3"/>
      <c r="B3" s="13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5" t="s">
        <v>5</v>
      </c>
      <c r="H3" s="3"/>
      <c r="I3" s="5"/>
      <c r="J3" s="3"/>
      <c r="K3" s="3"/>
      <c r="L3" s="3"/>
      <c r="M3" s="3"/>
      <c r="N3" s="3"/>
    </row>
    <row r="4" spans="1:14" ht="33.75" x14ac:dyDescent="0.25">
      <c r="A4" s="3"/>
      <c r="B4" s="25" t="s">
        <v>78</v>
      </c>
      <c r="C4" s="6">
        <f>SUMIF(SIIF_OCTUBRE!$P:$P,$B4,SIIF_OCTUBRE!$T:$T)</f>
        <v>6230978073876</v>
      </c>
      <c r="D4" s="6">
        <f>SUMIF(SIIF_OCTUBRE!$P:$P,$B4,SIIF_OCTUBRE!$X:$X)</f>
        <v>5989348064327.3408</v>
      </c>
      <c r="E4" s="6">
        <f>SUMIF(SIIF_OCTUBRE!$P:$P,$B4,SIIF_OCTUBRE!$Y:$Y)</f>
        <v>4722669950300.4102</v>
      </c>
      <c r="F4" s="1">
        <f>+D4/C4</f>
        <v>0.96122117480051528</v>
      </c>
      <c r="G4" s="7">
        <f>+E4/C4</f>
        <v>0.75793397028641096</v>
      </c>
      <c r="H4" s="3"/>
      <c r="I4" s="5"/>
      <c r="J4" s="3"/>
      <c r="K4" s="3"/>
      <c r="L4" s="3"/>
      <c r="M4" s="3"/>
      <c r="N4" s="3"/>
    </row>
    <row r="5" spans="1:14" ht="22.5" x14ac:dyDescent="0.25">
      <c r="B5" s="25" t="s">
        <v>80</v>
      </c>
      <c r="C5" s="6">
        <f>SUMIF(SIIF_OCTUBRE!$P:$P,$B5,SIIF_OCTUBRE!$T:$T)</f>
        <v>1685090852</v>
      </c>
      <c r="D5" s="6">
        <f>SUMIF(SIIF_OCTUBRE!$P:$P,$B5,SIIF_OCTUBRE!$X:$X)</f>
        <v>835090851.75</v>
      </c>
      <c r="E5" s="6">
        <f>SUMIF(SIIF_OCTUBRE!$P:$P,$B5,SIIF_OCTUBRE!$Y:$Y)</f>
        <v>549225329.34000003</v>
      </c>
      <c r="F5" s="1">
        <f t="shared" ref="F5:F11" si="0">+D5/C5</f>
        <v>0.49557615885152284</v>
      </c>
      <c r="G5" s="7">
        <f t="shared" ref="G5:G11" si="1">+E5/C5</f>
        <v>0.32593217670616137</v>
      </c>
      <c r="H5" s="3"/>
      <c r="I5" s="5"/>
      <c r="J5" s="3"/>
      <c r="K5" s="3"/>
      <c r="L5" s="3"/>
      <c r="M5" s="3"/>
      <c r="N5" s="3"/>
    </row>
    <row r="6" spans="1:14" ht="22.5" x14ac:dyDescent="0.25">
      <c r="B6" s="25" t="s">
        <v>86</v>
      </c>
      <c r="C6" s="6">
        <f>SUMIF(SIIF_OCTUBRE!$P:$P,$B6,SIIF_OCTUBRE!$T:$T)</f>
        <v>1241076077967</v>
      </c>
      <c r="D6" s="6">
        <f>SUMIF(SIIF_OCTUBRE!$P:$P,$B6,SIIF_OCTUBRE!$X:$X)</f>
        <v>1095495964002.8701</v>
      </c>
      <c r="E6" s="6">
        <f>SUMIF(SIIF_OCTUBRE!$P:$P,$B6,SIIF_OCTUBRE!$Y:$Y)</f>
        <v>858853881979.65991</v>
      </c>
      <c r="F6" s="1">
        <f t="shared" si="0"/>
        <v>0.88269847711301963</v>
      </c>
      <c r="G6" s="7">
        <f t="shared" si="1"/>
        <v>0.69202355699784646</v>
      </c>
      <c r="H6" s="3"/>
      <c r="I6" s="5"/>
      <c r="J6" s="3"/>
      <c r="K6" s="3"/>
      <c r="L6" s="3"/>
      <c r="M6" s="3"/>
      <c r="N6" s="3"/>
    </row>
    <row r="7" spans="1:14" ht="22.5" x14ac:dyDescent="0.25">
      <c r="B7" s="25" t="s">
        <v>73</v>
      </c>
      <c r="C7" s="6">
        <f>SUMIF(SIIF_OCTUBRE!$P:$P,$B7,SIIF_OCTUBRE!$T:$T)</f>
        <v>25000000000</v>
      </c>
      <c r="D7" s="6">
        <f>SUMIF(SIIF_OCTUBRE!$P:$P,$B7,SIIF_OCTUBRE!$X:$X)</f>
        <v>17972891042.639999</v>
      </c>
      <c r="E7" s="6">
        <f>SUMIF(SIIF_OCTUBRE!$P:$P,$B7,SIIF_OCTUBRE!$Y:$Y)</f>
        <v>12325514086.809999</v>
      </c>
      <c r="F7" s="1">
        <f t="shared" si="0"/>
        <v>0.71891564170559996</v>
      </c>
      <c r="G7" s="7">
        <f t="shared" si="1"/>
        <v>0.49302056347239998</v>
      </c>
      <c r="H7" s="3"/>
      <c r="I7" s="5"/>
      <c r="J7" s="3"/>
      <c r="K7" s="3"/>
      <c r="L7" s="3"/>
      <c r="M7" s="3"/>
      <c r="N7" s="3"/>
    </row>
    <row r="8" spans="1:14" ht="33.75" x14ac:dyDescent="0.25">
      <c r="B8" s="25" t="s">
        <v>70</v>
      </c>
      <c r="C8" s="6">
        <f>SUMIF(SIIF_OCTUBRE!$P:$P,$B8,SIIF_OCTUBRE!$T:$T)</f>
        <v>330657013450</v>
      </c>
      <c r="D8" s="6">
        <f>SUMIF(SIIF_OCTUBRE!$P:$P,$B8,SIIF_OCTUBRE!$X:$X)</f>
        <v>306959302692.41998</v>
      </c>
      <c r="E8" s="6">
        <f>SUMIF(SIIF_OCTUBRE!$P:$P,$B8,SIIF_OCTUBRE!$Y:$Y)</f>
        <v>294275034724.64001</v>
      </c>
      <c r="F8" s="1">
        <f t="shared" si="0"/>
        <v>0.92833144378120547</v>
      </c>
      <c r="G8" s="7">
        <f t="shared" si="1"/>
        <v>0.8899706425526599</v>
      </c>
      <c r="H8" s="3"/>
      <c r="I8" s="5"/>
      <c r="J8" s="3"/>
      <c r="K8" s="3"/>
      <c r="L8" s="3"/>
      <c r="M8" s="3"/>
      <c r="N8" s="3"/>
    </row>
    <row r="9" spans="1:14" ht="22.5" x14ac:dyDescent="0.25">
      <c r="B9" s="25" t="s">
        <v>84</v>
      </c>
      <c r="C9" s="6">
        <f>SUMIF(SIIF_OCTUBRE!$P:$P,$B9,SIIF_OCTUBRE!$T:$T)</f>
        <v>1013906310631</v>
      </c>
      <c r="D9" s="6">
        <f>SUMIF(SIIF_OCTUBRE!$P:$P,$B9,SIIF_OCTUBRE!$X:$X)</f>
        <v>755877796739.80994</v>
      </c>
      <c r="E9" s="6">
        <f>SUMIF(SIIF_OCTUBRE!$P:$P,$B9,SIIF_OCTUBRE!$Y:$Y)</f>
        <v>447361380193.87</v>
      </c>
      <c r="F9" s="1">
        <f t="shared" si="0"/>
        <v>0.74551049620096832</v>
      </c>
      <c r="G9" s="7">
        <f t="shared" si="1"/>
        <v>0.44122556049134032</v>
      </c>
      <c r="H9" s="3"/>
      <c r="I9" s="5"/>
      <c r="J9" s="3"/>
      <c r="K9" s="3"/>
      <c r="L9" s="3"/>
      <c r="M9" s="3"/>
      <c r="N9" s="3"/>
    </row>
    <row r="10" spans="1:14" ht="22.5" x14ac:dyDescent="0.25">
      <c r="B10" s="25" t="s">
        <v>76</v>
      </c>
      <c r="C10" s="6">
        <f>SUMIF(SIIF_OCTUBRE!$P:$P,$B10,SIIF_OCTUBRE!$T:$T)</f>
        <v>455055561327</v>
      </c>
      <c r="D10" s="6">
        <f>SUMIF(SIIF_OCTUBRE!$P:$P,$B10,SIIF_OCTUBRE!$X:$X)</f>
        <v>433577115254.71997</v>
      </c>
      <c r="E10" s="6">
        <f>SUMIF(SIIF_OCTUBRE!$P:$P,$B10,SIIF_OCTUBRE!$Y:$Y)</f>
        <v>197592310967.29999</v>
      </c>
      <c r="F10" s="1">
        <f t="shared" si="0"/>
        <v>0.95280038769409581</v>
      </c>
      <c r="G10" s="7">
        <f t="shared" si="1"/>
        <v>0.43421579200371846</v>
      </c>
      <c r="H10" s="3"/>
      <c r="I10" s="5"/>
      <c r="J10" s="3"/>
      <c r="K10" s="3"/>
      <c r="L10" s="3"/>
      <c r="M10" s="3"/>
      <c r="N10" s="3"/>
    </row>
    <row r="11" spans="1:14" ht="22.5" x14ac:dyDescent="0.25">
      <c r="B11" s="25" t="s">
        <v>90</v>
      </c>
      <c r="C11" s="6">
        <f>SUMIF(SIIF_OCTUBRE!$P:$P,$B11,SIIF_OCTUBRE!$T:$T)</f>
        <v>488050275011</v>
      </c>
      <c r="D11" s="6">
        <f>SUMIF(SIIF_OCTUBRE!$P:$P,$B11,SIIF_OCTUBRE!$X:$X)</f>
        <v>380733257019.40002</v>
      </c>
      <c r="E11" s="6">
        <f>SUMIF(SIIF_OCTUBRE!$P:$P,$B11,SIIF_OCTUBRE!$Y:$Y)</f>
        <v>247462797272.60001</v>
      </c>
      <c r="F11" s="1">
        <f t="shared" si="0"/>
        <v>0.780110731442204</v>
      </c>
      <c r="G11" s="7">
        <f t="shared" si="1"/>
        <v>0.50704365911282911</v>
      </c>
      <c r="H11" s="3"/>
      <c r="I11" s="5"/>
      <c r="J11" s="3"/>
      <c r="K11" s="3"/>
      <c r="L11" s="3"/>
      <c r="M11" s="3"/>
      <c r="N11" s="3"/>
    </row>
    <row r="12" spans="1:14" ht="17.25" thickBot="1" x14ac:dyDescent="0.3">
      <c r="B12" s="16" t="s">
        <v>6</v>
      </c>
      <c r="C12" s="17">
        <f>SUM(C4:C11)</f>
        <v>9786408403114</v>
      </c>
      <c r="D12" s="17">
        <f>SUM(D4:D11)</f>
        <v>8980799481930.9492</v>
      </c>
      <c r="E12" s="17">
        <f>SUM(E4:E11)</f>
        <v>6781090094854.6289</v>
      </c>
      <c r="F12" s="18">
        <f>+D12/C12</f>
        <v>0.91768083979341097</v>
      </c>
      <c r="G12" s="18">
        <f>+E12/C12</f>
        <v>0.69290896266876723</v>
      </c>
      <c r="H12" s="3"/>
      <c r="I12" s="5"/>
      <c r="J12" s="3"/>
      <c r="K12" s="3"/>
      <c r="L12" s="3"/>
      <c r="M12" s="3"/>
      <c r="N12" s="3"/>
    </row>
    <row r="13" spans="1:14" ht="16.5" x14ac:dyDescent="0.25">
      <c r="A13" s="10"/>
      <c r="B13" s="12" t="s">
        <v>133</v>
      </c>
      <c r="C13" s="11"/>
      <c r="D13" s="3"/>
      <c r="E13" s="3"/>
      <c r="F13" s="3"/>
      <c r="G13" s="3"/>
      <c r="H13" s="3"/>
      <c r="I13" s="5"/>
      <c r="J13" s="3"/>
      <c r="K13" s="3"/>
      <c r="L13" s="3"/>
      <c r="M13" s="3"/>
    </row>
    <row r="14" spans="1:14" ht="16.5" x14ac:dyDescent="0.25">
      <c r="B14" s="12" t="s">
        <v>7</v>
      </c>
    </row>
    <row r="15" spans="1:14" ht="16.5" hidden="1" x14ac:dyDescent="0.25"/>
    <row r="16" spans="1:14" ht="16.5" hidden="1" x14ac:dyDescent="0.25"/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5" customHeight="1" x14ac:dyDescent="0.25"/>
    <row r="118" ht="15" customHeight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showGridLines="0" topLeftCell="G30" workbookViewId="0">
      <selection activeCell="X39" sqref="X39:Y39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5" width="5.42578125" customWidth="1"/>
    <col min="6" max="6" width="9.140625" bestFit="1" customWidth="1"/>
    <col min="7" max="7" width="5.42578125" customWidth="1"/>
    <col min="8" max="8" width="6.140625" bestFit="1" customWidth="1"/>
    <col min="9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20.140625" style="19" customWidth="1"/>
    <col min="18" max="18" width="21.7109375" style="19" customWidth="1"/>
    <col min="19" max="27" width="18.85546875" style="19" customWidth="1"/>
    <col min="28" max="28" width="0" hidden="1" customWidth="1"/>
    <col min="29" max="29" width="6.42578125" customWidth="1"/>
  </cols>
  <sheetData>
    <row r="1" spans="1:27" x14ac:dyDescent="0.25">
      <c r="A1" s="32" t="s">
        <v>8</v>
      </c>
      <c r="B1" s="32">
        <v>2024</v>
      </c>
      <c r="C1" s="27" t="s">
        <v>91</v>
      </c>
      <c r="D1" s="27" t="s">
        <v>91</v>
      </c>
      <c r="E1" s="27" t="s">
        <v>91</v>
      </c>
      <c r="F1" s="27" t="s">
        <v>91</v>
      </c>
      <c r="G1" s="27" t="s">
        <v>91</v>
      </c>
      <c r="H1" s="27" t="s">
        <v>91</v>
      </c>
      <c r="I1" s="27" t="s">
        <v>91</v>
      </c>
      <c r="J1" s="27" t="s">
        <v>91</v>
      </c>
      <c r="K1" s="27" t="s">
        <v>91</v>
      </c>
      <c r="L1" s="27" t="s">
        <v>91</v>
      </c>
      <c r="M1" s="27" t="s">
        <v>91</v>
      </c>
      <c r="N1" s="27" t="s">
        <v>91</v>
      </c>
      <c r="O1" s="27" t="s">
        <v>91</v>
      </c>
      <c r="P1" s="27" t="s">
        <v>91</v>
      </c>
      <c r="Q1" s="27" t="s">
        <v>91</v>
      </c>
      <c r="R1" s="27" t="s">
        <v>91</v>
      </c>
      <c r="S1" s="27" t="s">
        <v>91</v>
      </c>
      <c r="T1" s="27" t="s">
        <v>91</v>
      </c>
      <c r="U1" s="27" t="s">
        <v>91</v>
      </c>
      <c r="V1" s="27" t="s">
        <v>91</v>
      </c>
      <c r="W1" s="27" t="s">
        <v>91</v>
      </c>
      <c r="X1" s="27" t="s">
        <v>91</v>
      </c>
      <c r="Y1" s="27" t="s">
        <v>91</v>
      </c>
      <c r="Z1" s="27" t="s">
        <v>91</v>
      </c>
      <c r="AA1" s="27" t="s">
        <v>91</v>
      </c>
    </row>
    <row r="2" spans="1:27" x14ac:dyDescent="0.25">
      <c r="A2" s="32" t="s">
        <v>9</v>
      </c>
      <c r="B2" s="32" t="s">
        <v>10</v>
      </c>
      <c r="C2" s="27" t="s">
        <v>91</v>
      </c>
      <c r="D2" s="27" t="s">
        <v>91</v>
      </c>
      <c r="E2" s="27" t="s">
        <v>91</v>
      </c>
      <c r="F2" s="27" t="s">
        <v>91</v>
      </c>
      <c r="G2" s="27" t="s">
        <v>91</v>
      </c>
      <c r="H2" s="27" t="s">
        <v>91</v>
      </c>
      <c r="I2" s="27" t="s">
        <v>91</v>
      </c>
      <c r="J2" s="27" t="s">
        <v>91</v>
      </c>
      <c r="K2" s="27" t="s">
        <v>91</v>
      </c>
      <c r="L2" s="27" t="s">
        <v>91</v>
      </c>
      <c r="M2" s="27" t="s">
        <v>91</v>
      </c>
      <c r="N2" s="27" t="s">
        <v>91</v>
      </c>
      <c r="O2" s="27" t="s">
        <v>91</v>
      </c>
      <c r="P2" s="27" t="s">
        <v>91</v>
      </c>
      <c r="Q2" s="27" t="s">
        <v>91</v>
      </c>
      <c r="R2" s="27" t="s">
        <v>91</v>
      </c>
      <c r="S2" s="27" t="s">
        <v>91</v>
      </c>
      <c r="T2" s="27" t="s">
        <v>91</v>
      </c>
      <c r="U2" s="27" t="s">
        <v>91</v>
      </c>
      <c r="V2" s="27" t="s">
        <v>91</v>
      </c>
      <c r="W2" s="27" t="s">
        <v>91</v>
      </c>
      <c r="X2" s="27" t="s">
        <v>91</v>
      </c>
      <c r="Y2" s="27" t="s">
        <v>91</v>
      </c>
      <c r="Z2" s="27" t="s">
        <v>91</v>
      </c>
      <c r="AA2" s="27" t="s">
        <v>91</v>
      </c>
    </row>
    <row r="3" spans="1:27" x14ac:dyDescent="0.25">
      <c r="A3" s="32" t="s">
        <v>11</v>
      </c>
      <c r="B3" s="32" t="s">
        <v>125</v>
      </c>
      <c r="C3" s="27" t="s">
        <v>91</v>
      </c>
      <c r="D3" s="27" t="s">
        <v>91</v>
      </c>
      <c r="E3" s="27" t="s">
        <v>91</v>
      </c>
      <c r="F3" s="27" t="s">
        <v>91</v>
      </c>
      <c r="G3" s="27" t="s">
        <v>91</v>
      </c>
      <c r="H3" s="27" t="s">
        <v>91</v>
      </c>
      <c r="I3" s="27" t="s">
        <v>91</v>
      </c>
      <c r="J3" s="27" t="s">
        <v>91</v>
      </c>
      <c r="K3" s="27" t="s">
        <v>91</v>
      </c>
      <c r="L3" s="27" t="s">
        <v>91</v>
      </c>
      <c r="M3" s="27" t="s">
        <v>91</v>
      </c>
      <c r="N3" s="27" t="s">
        <v>91</v>
      </c>
      <c r="O3" s="27" t="s">
        <v>91</v>
      </c>
      <c r="P3" s="27" t="s">
        <v>91</v>
      </c>
      <c r="Q3" s="27" t="s">
        <v>91</v>
      </c>
      <c r="R3" s="27" t="s">
        <v>91</v>
      </c>
      <c r="S3" s="27" t="s">
        <v>91</v>
      </c>
      <c r="T3" s="27" t="s">
        <v>91</v>
      </c>
      <c r="U3" s="27" t="s">
        <v>91</v>
      </c>
      <c r="V3" s="27" t="s">
        <v>91</v>
      </c>
      <c r="W3" s="27" t="s">
        <v>91</v>
      </c>
      <c r="X3" s="27" t="s">
        <v>91</v>
      </c>
      <c r="Y3" s="27" t="s">
        <v>91</v>
      </c>
      <c r="Z3" s="27" t="s">
        <v>91</v>
      </c>
      <c r="AA3" s="27" t="s">
        <v>91</v>
      </c>
    </row>
    <row r="4" spans="1:27" ht="15" customHeight="1" x14ac:dyDescent="0.25">
      <c r="A4" s="32" t="s">
        <v>12</v>
      </c>
      <c r="B4" s="32" t="s">
        <v>13</v>
      </c>
      <c r="C4" s="32" t="s">
        <v>14</v>
      </c>
      <c r="D4" s="32" t="s">
        <v>15</v>
      </c>
      <c r="E4" s="32" t="s">
        <v>16</v>
      </c>
      <c r="F4" s="32" t="s">
        <v>92</v>
      </c>
      <c r="G4" s="32" t="s">
        <v>17</v>
      </c>
      <c r="H4" s="32" t="s">
        <v>18</v>
      </c>
      <c r="I4" s="32" t="s">
        <v>93</v>
      </c>
      <c r="J4" s="32" t="s">
        <v>19</v>
      </c>
      <c r="K4" s="32" t="s">
        <v>94</v>
      </c>
      <c r="L4" s="32" t="s">
        <v>95</v>
      </c>
      <c r="M4" s="32" t="s">
        <v>20</v>
      </c>
      <c r="N4" s="32" t="s">
        <v>21</v>
      </c>
      <c r="O4" s="32" t="s">
        <v>22</v>
      </c>
      <c r="P4" s="32" t="s">
        <v>0</v>
      </c>
      <c r="Q4" s="32" t="s">
        <v>23</v>
      </c>
      <c r="R4" s="32" t="s">
        <v>24</v>
      </c>
      <c r="S4" s="32" t="s">
        <v>25</v>
      </c>
      <c r="T4" s="32" t="s">
        <v>26</v>
      </c>
      <c r="U4" s="32" t="s">
        <v>27</v>
      </c>
      <c r="V4" s="32" t="s">
        <v>28</v>
      </c>
      <c r="W4" s="32" t="s">
        <v>29</v>
      </c>
      <c r="X4" s="32" t="s">
        <v>30</v>
      </c>
      <c r="Y4" s="32" t="s">
        <v>31</v>
      </c>
      <c r="Z4" s="32" t="s">
        <v>32</v>
      </c>
      <c r="AA4" s="32" t="s">
        <v>33</v>
      </c>
    </row>
    <row r="5" spans="1:27" ht="22.5" x14ac:dyDescent="0.25">
      <c r="A5" s="33" t="s">
        <v>66</v>
      </c>
      <c r="B5" s="34" t="s">
        <v>34</v>
      </c>
      <c r="C5" s="22" t="s">
        <v>35</v>
      </c>
      <c r="D5" s="20" t="s">
        <v>36</v>
      </c>
      <c r="E5" s="20" t="s">
        <v>96</v>
      </c>
      <c r="F5" s="20" t="s">
        <v>96</v>
      </c>
      <c r="G5" s="20" t="s">
        <v>96</v>
      </c>
      <c r="H5" s="20"/>
      <c r="I5" s="20"/>
      <c r="J5" s="20"/>
      <c r="K5" s="20"/>
      <c r="L5" s="20"/>
      <c r="M5" s="20" t="s">
        <v>37</v>
      </c>
      <c r="N5" s="20" t="s">
        <v>126</v>
      </c>
      <c r="O5" s="20" t="s">
        <v>38</v>
      </c>
      <c r="P5" s="21" t="s">
        <v>39</v>
      </c>
      <c r="Q5" s="30">
        <v>481354000000</v>
      </c>
      <c r="R5" s="30">
        <v>0</v>
      </c>
      <c r="S5" s="30">
        <v>0</v>
      </c>
      <c r="T5" s="30">
        <v>481354000000</v>
      </c>
      <c r="U5" s="30">
        <v>0</v>
      </c>
      <c r="V5" s="30">
        <v>481354000000</v>
      </c>
      <c r="W5" s="30">
        <v>0</v>
      </c>
      <c r="X5" s="30">
        <v>431825908027</v>
      </c>
      <c r="Y5" s="30">
        <v>431759375891</v>
      </c>
      <c r="Z5" s="30">
        <v>431759375891</v>
      </c>
      <c r="AA5" s="30">
        <v>431759375891</v>
      </c>
    </row>
    <row r="6" spans="1:27" ht="22.5" x14ac:dyDescent="0.25">
      <c r="A6" s="20" t="s">
        <v>66</v>
      </c>
      <c r="B6" s="21" t="s">
        <v>34</v>
      </c>
      <c r="C6" s="22" t="s">
        <v>40</v>
      </c>
      <c r="D6" s="20" t="s">
        <v>36</v>
      </c>
      <c r="E6" s="20" t="s">
        <v>96</v>
      </c>
      <c r="F6" s="20" t="s">
        <v>96</v>
      </c>
      <c r="G6" s="20" t="s">
        <v>97</v>
      </c>
      <c r="H6" s="20"/>
      <c r="I6" s="20"/>
      <c r="J6" s="20"/>
      <c r="K6" s="20"/>
      <c r="L6" s="20"/>
      <c r="M6" s="20" t="s">
        <v>37</v>
      </c>
      <c r="N6" s="20" t="s">
        <v>126</v>
      </c>
      <c r="O6" s="20" t="s">
        <v>38</v>
      </c>
      <c r="P6" s="21" t="s">
        <v>41</v>
      </c>
      <c r="Q6" s="30">
        <v>165942000000</v>
      </c>
      <c r="R6" s="30">
        <v>0</v>
      </c>
      <c r="S6" s="30">
        <v>0</v>
      </c>
      <c r="T6" s="30">
        <v>165942000000</v>
      </c>
      <c r="U6" s="30">
        <v>0</v>
      </c>
      <c r="V6" s="30">
        <v>161942000000</v>
      </c>
      <c r="W6" s="30">
        <v>4000000000</v>
      </c>
      <c r="X6" s="30">
        <v>138800847894</v>
      </c>
      <c r="Y6" s="30">
        <v>137404916198</v>
      </c>
      <c r="Z6" s="30">
        <v>137404916198</v>
      </c>
      <c r="AA6" s="30">
        <v>137404916198</v>
      </c>
    </row>
    <row r="7" spans="1:27" ht="33.75" x14ac:dyDescent="0.25">
      <c r="A7" s="20" t="s">
        <v>66</v>
      </c>
      <c r="B7" s="21" t="s">
        <v>34</v>
      </c>
      <c r="C7" s="22" t="s">
        <v>42</v>
      </c>
      <c r="D7" s="20" t="s">
        <v>36</v>
      </c>
      <c r="E7" s="20" t="s">
        <v>96</v>
      </c>
      <c r="F7" s="20" t="s">
        <v>96</v>
      </c>
      <c r="G7" s="20" t="s">
        <v>98</v>
      </c>
      <c r="H7" s="20"/>
      <c r="I7" s="20"/>
      <c r="J7" s="20"/>
      <c r="K7" s="20"/>
      <c r="L7" s="20"/>
      <c r="M7" s="20" t="s">
        <v>37</v>
      </c>
      <c r="N7" s="20" t="s">
        <v>126</v>
      </c>
      <c r="O7" s="20" t="s">
        <v>38</v>
      </c>
      <c r="P7" s="21" t="s">
        <v>43</v>
      </c>
      <c r="Q7" s="30">
        <v>36743000000</v>
      </c>
      <c r="R7" s="30">
        <v>0</v>
      </c>
      <c r="S7" s="30">
        <v>0</v>
      </c>
      <c r="T7" s="30">
        <v>36743000000</v>
      </c>
      <c r="U7" s="30">
        <v>0</v>
      </c>
      <c r="V7" s="30">
        <v>36743000000</v>
      </c>
      <c r="W7" s="30">
        <v>0</v>
      </c>
      <c r="X7" s="30">
        <v>31117908921</v>
      </c>
      <c r="Y7" s="30">
        <v>31102498948</v>
      </c>
      <c r="Z7" s="30">
        <v>31102498948</v>
      </c>
      <c r="AA7" s="30">
        <v>31102498948</v>
      </c>
    </row>
    <row r="8" spans="1:27" ht="33.75" x14ac:dyDescent="0.25">
      <c r="A8" s="20" t="s">
        <v>66</v>
      </c>
      <c r="B8" s="21" t="s">
        <v>34</v>
      </c>
      <c r="C8" s="22" t="s">
        <v>44</v>
      </c>
      <c r="D8" s="20" t="s">
        <v>36</v>
      </c>
      <c r="E8" s="20" t="s">
        <v>96</v>
      </c>
      <c r="F8" s="20" t="s">
        <v>96</v>
      </c>
      <c r="G8" s="20" t="s">
        <v>99</v>
      </c>
      <c r="H8" s="20"/>
      <c r="I8" s="20"/>
      <c r="J8" s="20"/>
      <c r="K8" s="20"/>
      <c r="L8" s="20"/>
      <c r="M8" s="20" t="s">
        <v>37</v>
      </c>
      <c r="N8" s="20" t="s">
        <v>126</v>
      </c>
      <c r="O8" s="20" t="s">
        <v>38</v>
      </c>
      <c r="P8" s="21" t="s">
        <v>45</v>
      </c>
      <c r="Q8" s="30">
        <v>131415000000</v>
      </c>
      <c r="R8" s="30">
        <v>0</v>
      </c>
      <c r="S8" s="30">
        <v>0</v>
      </c>
      <c r="T8" s="30">
        <v>131415000000</v>
      </c>
      <c r="U8" s="30">
        <v>131415000000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</row>
    <row r="9" spans="1:27" ht="22.5" x14ac:dyDescent="0.25">
      <c r="A9" s="20" t="s">
        <v>66</v>
      </c>
      <c r="B9" s="21" t="s">
        <v>34</v>
      </c>
      <c r="C9" s="22" t="s">
        <v>46</v>
      </c>
      <c r="D9" s="20" t="s">
        <v>36</v>
      </c>
      <c r="E9" s="20" t="s">
        <v>97</v>
      </c>
      <c r="F9" s="20"/>
      <c r="G9" s="20"/>
      <c r="H9" s="20"/>
      <c r="I9" s="20"/>
      <c r="J9" s="20"/>
      <c r="K9" s="20"/>
      <c r="L9" s="20"/>
      <c r="M9" s="20" t="s">
        <v>37</v>
      </c>
      <c r="N9" s="20" t="s">
        <v>126</v>
      </c>
      <c r="O9" s="20" t="s">
        <v>38</v>
      </c>
      <c r="P9" s="21" t="s">
        <v>47</v>
      </c>
      <c r="Q9" s="30">
        <v>46731961400</v>
      </c>
      <c r="R9" s="30">
        <v>0</v>
      </c>
      <c r="S9" s="30">
        <v>0</v>
      </c>
      <c r="T9" s="30">
        <v>46731961400</v>
      </c>
      <c r="U9" s="30">
        <v>0</v>
      </c>
      <c r="V9" s="30">
        <v>46280198172.110001</v>
      </c>
      <c r="W9" s="30">
        <v>451763227.88999999</v>
      </c>
      <c r="X9" s="30">
        <v>42730340440.910004</v>
      </c>
      <c r="Y9" s="30">
        <v>30797780452.5</v>
      </c>
      <c r="Z9" s="30">
        <v>30797780452.5</v>
      </c>
      <c r="AA9" s="30">
        <v>30797780452.5</v>
      </c>
    </row>
    <row r="10" spans="1:27" ht="22.5" x14ac:dyDescent="0.25">
      <c r="A10" s="20" t="s">
        <v>66</v>
      </c>
      <c r="B10" s="21" t="s">
        <v>34</v>
      </c>
      <c r="C10" s="22" t="s">
        <v>48</v>
      </c>
      <c r="D10" s="20" t="s">
        <v>36</v>
      </c>
      <c r="E10" s="20" t="s">
        <v>98</v>
      </c>
      <c r="F10" s="20" t="s">
        <v>98</v>
      </c>
      <c r="G10" s="20" t="s">
        <v>96</v>
      </c>
      <c r="H10" s="20" t="s">
        <v>100</v>
      </c>
      <c r="I10" s="20"/>
      <c r="J10" s="20"/>
      <c r="K10" s="20"/>
      <c r="L10" s="20"/>
      <c r="M10" s="20" t="s">
        <v>37</v>
      </c>
      <c r="N10" s="20" t="s">
        <v>126</v>
      </c>
      <c r="O10" s="20" t="s">
        <v>38</v>
      </c>
      <c r="P10" s="21" t="s">
        <v>49</v>
      </c>
      <c r="Q10" s="30">
        <v>1574952400</v>
      </c>
      <c r="R10" s="30">
        <v>0</v>
      </c>
      <c r="S10" s="30">
        <v>0</v>
      </c>
      <c r="T10" s="30">
        <v>1574952400</v>
      </c>
      <c r="U10" s="30">
        <v>0</v>
      </c>
      <c r="V10" s="30">
        <v>648985455.82000005</v>
      </c>
      <c r="W10" s="30">
        <v>925966944.17999995</v>
      </c>
      <c r="X10" s="30">
        <v>141102789.5</v>
      </c>
      <c r="Y10" s="30">
        <v>139625654.5</v>
      </c>
      <c r="Z10" s="30">
        <v>139625654.5</v>
      </c>
      <c r="AA10" s="30">
        <v>139625654.5</v>
      </c>
    </row>
    <row r="11" spans="1:27" ht="33.75" x14ac:dyDescent="0.25">
      <c r="A11" s="20" t="s">
        <v>66</v>
      </c>
      <c r="B11" s="21" t="s">
        <v>34</v>
      </c>
      <c r="C11" s="22" t="s">
        <v>50</v>
      </c>
      <c r="D11" s="20" t="s">
        <v>36</v>
      </c>
      <c r="E11" s="20" t="s">
        <v>98</v>
      </c>
      <c r="F11" s="20" t="s">
        <v>98</v>
      </c>
      <c r="G11" s="20" t="s">
        <v>96</v>
      </c>
      <c r="H11" s="20" t="s">
        <v>101</v>
      </c>
      <c r="I11" s="20"/>
      <c r="J11" s="20"/>
      <c r="K11" s="20"/>
      <c r="L11" s="20"/>
      <c r="M11" s="20" t="s">
        <v>37</v>
      </c>
      <c r="N11" s="20" t="s">
        <v>126</v>
      </c>
      <c r="O11" s="20" t="s">
        <v>38</v>
      </c>
      <c r="P11" s="21" t="s">
        <v>51</v>
      </c>
      <c r="Q11" s="30">
        <v>162454000000</v>
      </c>
      <c r="R11" s="30">
        <v>0</v>
      </c>
      <c r="S11" s="30">
        <v>0</v>
      </c>
      <c r="T11" s="30">
        <v>162454000000</v>
      </c>
      <c r="U11" s="30">
        <v>162454000000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</row>
    <row r="12" spans="1:27" ht="22.5" x14ac:dyDescent="0.25">
      <c r="A12" s="20" t="s">
        <v>66</v>
      </c>
      <c r="B12" s="21" t="s">
        <v>34</v>
      </c>
      <c r="C12" s="22" t="s">
        <v>52</v>
      </c>
      <c r="D12" s="20" t="s">
        <v>36</v>
      </c>
      <c r="E12" s="20" t="s">
        <v>98</v>
      </c>
      <c r="F12" s="20" t="s">
        <v>99</v>
      </c>
      <c r="G12" s="20" t="s">
        <v>97</v>
      </c>
      <c r="H12" s="20" t="s">
        <v>102</v>
      </c>
      <c r="I12" s="20"/>
      <c r="J12" s="20"/>
      <c r="K12" s="20"/>
      <c r="L12" s="20"/>
      <c r="M12" s="20" t="s">
        <v>37</v>
      </c>
      <c r="N12" s="20" t="s">
        <v>126</v>
      </c>
      <c r="O12" s="20" t="s">
        <v>38</v>
      </c>
      <c r="P12" s="21" t="s">
        <v>53</v>
      </c>
      <c r="Q12" s="30">
        <v>98333664</v>
      </c>
      <c r="R12" s="30">
        <v>0</v>
      </c>
      <c r="S12" s="30">
        <v>0</v>
      </c>
      <c r="T12" s="30">
        <v>98333664</v>
      </c>
      <c r="U12" s="30">
        <v>0</v>
      </c>
      <c r="V12" s="30">
        <v>98333664</v>
      </c>
      <c r="W12" s="30">
        <v>0</v>
      </c>
      <c r="X12" s="30">
        <v>42900000</v>
      </c>
      <c r="Y12" s="30">
        <v>42900000</v>
      </c>
      <c r="Z12" s="30">
        <v>42900000</v>
      </c>
      <c r="AA12" s="30">
        <v>42900000</v>
      </c>
    </row>
    <row r="13" spans="1:27" ht="33.75" x14ac:dyDescent="0.25">
      <c r="A13" s="20" t="s">
        <v>66</v>
      </c>
      <c r="B13" s="21" t="s">
        <v>34</v>
      </c>
      <c r="C13" s="22" t="s">
        <v>54</v>
      </c>
      <c r="D13" s="20" t="s">
        <v>36</v>
      </c>
      <c r="E13" s="20" t="s">
        <v>98</v>
      </c>
      <c r="F13" s="20" t="s">
        <v>99</v>
      </c>
      <c r="G13" s="20" t="s">
        <v>97</v>
      </c>
      <c r="H13" s="20" t="s">
        <v>103</v>
      </c>
      <c r="I13" s="20"/>
      <c r="J13" s="20"/>
      <c r="K13" s="20"/>
      <c r="L13" s="20"/>
      <c r="M13" s="20" t="s">
        <v>37</v>
      </c>
      <c r="N13" s="20" t="s">
        <v>126</v>
      </c>
      <c r="O13" s="20" t="s">
        <v>38</v>
      </c>
      <c r="P13" s="21" t="s">
        <v>55</v>
      </c>
      <c r="Q13" s="30">
        <v>5502000000</v>
      </c>
      <c r="R13" s="30">
        <v>0</v>
      </c>
      <c r="S13" s="30">
        <v>0</v>
      </c>
      <c r="T13" s="30">
        <v>5502000000</v>
      </c>
      <c r="U13" s="30">
        <v>0</v>
      </c>
      <c r="V13" s="30">
        <v>5502000000</v>
      </c>
      <c r="W13" s="30">
        <v>0</v>
      </c>
      <c r="X13" s="30">
        <v>4092931635</v>
      </c>
      <c r="Y13" s="30">
        <v>4085544197</v>
      </c>
      <c r="Z13" s="30">
        <v>4085544197</v>
      </c>
      <c r="AA13" s="30">
        <v>4085544197</v>
      </c>
    </row>
    <row r="14" spans="1:27" ht="22.5" x14ac:dyDescent="0.25">
      <c r="A14" s="20" t="s">
        <v>66</v>
      </c>
      <c r="B14" s="21" t="s">
        <v>34</v>
      </c>
      <c r="C14" s="22" t="s">
        <v>56</v>
      </c>
      <c r="D14" s="20" t="s">
        <v>36</v>
      </c>
      <c r="E14" s="20" t="s">
        <v>98</v>
      </c>
      <c r="F14" s="20" t="s">
        <v>104</v>
      </c>
      <c r="G14" s="20"/>
      <c r="H14" s="20"/>
      <c r="I14" s="20"/>
      <c r="J14" s="20"/>
      <c r="K14" s="20"/>
      <c r="L14" s="20"/>
      <c r="M14" s="20" t="s">
        <v>37</v>
      </c>
      <c r="N14" s="20" t="s">
        <v>126</v>
      </c>
      <c r="O14" s="20" t="s">
        <v>38</v>
      </c>
      <c r="P14" s="21" t="s">
        <v>57</v>
      </c>
      <c r="Q14" s="30">
        <v>6937250286</v>
      </c>
      <c r="R14" s="30">
        <v>0</v>
      </c>
      <c r="S14" s="30">
        <v>0</v>
      </c>
      <c r="T14" s="30">
        <v>6937250286</v>
      </c>
      <c r="U14" s="30">
        <v>0</v>
      </c>
      <c r="V14" s="30">
        <v>6937250286</v>
      </c>
      <c r="W14" s="30">
        <v>0</v>
      </c>
      <c r="X14" s="30">
        <v>6416414533.8500004</v>
      </c>
      <c r="Y14" s="30">
        <v>6416414533.8500004</v>
      </c>
      <c r="Z14" s="30">
        <v>6416414533.8500004</v>
      </c>
      <c r="AA14" s="30">
        <v>6416414533.8500004</v>
      </c>
    </row>
    <row r="15" spans="1:27" ht="22.5" x14ac:dyDescent="0.25">
      <c r="A15" s="20" t="s">
        <v>66</v>
      </c>
      <c r="B15" s="21" t="s">
        <v>34</v>
      </c>
      <c r="C15" s="22" t="s">
        <v>58</v>
      </c>
      <c r="D15" s="20" t="s">
        <v>36</v>
      </c>
      <c r="E15" s="20" t="s">
        <v>105</v>
      </c>
      <c r="F15" s="20" t="s">
        <v>96</v>
      </c>
      <c r="G15" s="20" t="s">
        <v>99</v>
      </c>
      <c r="H15" s="20" t="s">
        <v>106</v>
      </c>
      <c r="I15" s="20"/>
      <c r="J15" s="20"/>
      <c r="K15" s="20"/>
      <c r="L15" s="20"/>
      <c r="M15" s="20" t="s">
        <v>37</v>
      </c>
      <c r="N15" s="20" t="s">
        <v>126</v>
      </c>
      <c r="O15" s="20" t="s">
        <v>38</v>
      </c>
      <c r="P15" s="21" t="s">
        <v>59</v>
      </c>
      <c r="Q15" s="30">
        <v>79730600</v>
      </c>
      <c r="R15" s="30">
        <v>0</v>
      </c>
      <c r="S15" s="30">
        <v>0</v>
      </c>
      <c r="T15" s="30">
        <v>79730600</v>
      </c>
      <c r="U15" s="30">
        <v>0</v>
      </c>
      <c r="V15" s="30">
        <v>0</v>
      </c>
      <c r="W15" s="30">
        <v>79730600</v>
      </c>
      <c r="X15" s="30">
        <v>0</v>
      </c>
      <c r="Y15" s="30">
        <v>0</v>
      </c>
      <c r="Z15" s="30">
        <v>0</v>
      </c>
      <c r="AA15" s="30">
        <v>0</v>
      </c>
    </row>
    <row r="16" spans="1:27" ht="22.5" x14ac:dyDescent="0.25">
      <c r="A16" s="20" t="s">
        <v>66</v>
      </c>
      <c r="B16" s="21" t="s">
        <v>34</v>
      </c>
      <c r="C16" s="22" t="s">
        <v>60</v>
      </c>
      <c r="D16" s="20" t="s">
        <v>36</v>
      </c>
      <c r="E16" s="20" t="s">
        <v>107</v>
      </c>
      <c r="F16" s="20" t="s">
        <v>96</v>
      </c>
      <c r="G16" s="20"/>
      <c r="H16" s="20"/>
      <c r="I16" s="20"/>
      <c r="J16" s="20"/>
      <c r="K16" s="20"/>
      <c r="L16" s="20"/>
      <c r="M16" s="20" t="s">
        <v>37</v>
      </c>
      <c r="N16" s="20" t="s">
        <v>126</v>
      </c>
      <c r="O16" s="20" t="s">
        <v>38</v>
      </c>
      <c r="P16" s="21" t="s">
        <v>61</v>
      </c>
      <c r="Q16" s="30">
        <v>4690999000</v>
      </c>
      <c r="R16" s="30">
        <v>0</v>
      </c>
      <c r="S16" s="30">
        <v>0</v>
      </c>
      <c r="T16" s="30">
        <v>4690999000</v>
      </c>
      <c r="U16" s="30">
        <v>0</v>
      </c>
      <c r="V16" s="30">
        <v>4676806848.4700003</v>
      </c>
      <c r="W16" s="30">
        <v>14192151.529999999</v>
      </c>
      <c r="X16" s="30">
        <v>4457499807.4700003</v>
      </c>
      <c r="Y16" s="30">
        <v>4423816941.8800001</v>
      </c>
      <c r="Z16" s="30">
        <v>4423816941.8800001</v>
      </c>
      <c r="AA16" s="30">
        <v>4423816941.8800001</v>
      </c>
    </row>
    <row r="17" spans="1:27" ht="22.5" x14ac:dyDescent="0.25">
      <c r="A17" s="20" t="s">
        <v>66</v>
      </c>
      <c r="B17" s="21" t="s">
        <v>34</v>
      </c>
      <c r="C17" s="22" t="s">
        <v>62</v>
      </c>
      <c r="D17" s="20" t="s">
        <v>36</v>
      </c>
      <c r="E17" s="20" t="s">
        <v>107</v>
      </c>
      <c r="F17" s="20" t="s">
        <v>99</v>
      </c>
      <c r="G17" s="20" t="s">
        <v>96</v>
      </c>
      <c r="H17" s="20"/>
      <c r="I17" s="20"/>
      <c r="J17" s="20"/>
      <c r="K17" s="20"/>
      <c r="L17" s="20"/>
      <c r="M17" s="20" t="s">
        <v>37</v>
      </c>
      <c r="N17" s="20" t="s">
        <v>126</v>
      </c>
      <c r="O17" s="20" t="s">
        <v>38</v>
      </c>
      <c r="P17" s="21" t="s">
        <v>63</v>
      </c>
      <c r="Q17" s="30">
        <v>22565944200</v>
      </c>
      <c r="R17" s="30">
        <v>0</v>
      </c>
      <c r="S17" s="30">
        <v>0</v>
      </c>
      <c r="T17" s="30">
        <v>22565944200</v>
      </c>
      <c r="U17" s="30">
        <v>0</v>
      </c>
      <c r="V17" s="30">
        <v>20348125202</v>
      </c>
      <c r="W17" s="30">
        <v>2217818998</v>
      </c>
      <c r="X17" s="30">
        <v>0</v>
      </c>
      <c r="Y17" s="30">
        <v>0</v>
      </c>
      <c r="Z17" s="30">
        <v>0</v>
      </c>
      <c r="AA17" s="30">
        <v>0</v>
      </c>
    </row>
    <row r="18" spans="1:27" ht="22.5" x14ac:dyDescent="0.25">
      <c r="A18" s="20" t="s">
        <v>66</v>
      </c>
      <c r="B18" s="21" t="s">
        <v>34</v>
      </c>
      <c r="C18" s="22" t="s">
        <v>67</v>
      </c>
      <c r="D18" s="20" t="s">
        <v>36</v>
      </c>
      <c r="E18" s="20" t="s">
        <v>107</v>
      </c>
      <c r="F18" s="20" t="s">
        <v>99</v>
      </c>
      <c r="G18" s="20" t="s">
        <v>98</v>
      </c>
      <c r="H18" s="20"/>
      <c r="I18" s="20"/>
      <c r="J18" s="20"/>
      <c r="K18" s="20"/>
      <c r="L18" s="20"/>
      <c r="M18" s="20" t="s">
        <v>37</v>
      </c>
      <c r="N18" s="20" t="s">
        <v>126</v>
      </c>
      <c r="O18" s="20" t="s">
        <v>38</v>
      </c>
      <c r="P18" s="21" t="s">
        <v>68</v>
      </c>
      <c r="Q18" s="30">
        <v>454355200</v>
      </c>
      <c r="R18" s="30">
        <v>0</v>
      </c>
      <c r="S18" s="30">
        <v>0</v>
      </c>
      <c r="T18" s="30">
        <v>454355200</v>
      </c>
      <c r="U18" s="30">
        <v>0</v>
      </c>
      <c r="V18" s="30">
        <v>36673108</v>
      </c>
      <c r="W18" s="30">
        <v>417682092</v>
      </c>
      <c r="X18" s="30">
        <v>36208758</v>
      </c>
      <c r="Y18" s="30">
        <v>36208758</v>
      </c>
      <c r="Z18" s="30">
        <v>36208758</v>
      </c>
      <c r="AA18" s="30">
        <v>36208758</v>
      </c>
    </row>
    <row r="19" spans="1:27" ht="78.75" x14ac:dyDescent="0.25">
      <c r="A19" s="20" t="s">
        <v>66</v>
      </c>
      <c r="B19" s="21" t="s">
        <v>34</v>
      </c>
      <c r="C19" s="22" t="s">
        <v>69</v>
      </c>
      <c r="D19" s="20" t="s">
        <v>64</v>
      </c>
      <c r="E19" s="20" t="s">
        <v>108</v>
      </c>
      <c r="F19" s="20" t="s">
        <v>109</v>
      </c>
      <c r="G19" s="20" t="s">
        <v>110</v>
      </c>
      <c r="H19" s="20" t="s">
        <v>111</v>
      </c>
      <c r="I19" s="20"/>
      <c r="J19" s="20"/>
      <c r="K19" s="20"/>
      <c r="L19" s="20"/>
      <c r="M19" s="20" t="s">
        <v>37</v>
      </c>
      <c r="N19" s="20" t="s">
        <v>126</v>
      </c>
      <c r="O19" s="20" t="s">
        <v>38</v>
      </c>
      <c r="P19" s="21" t="s">
        <v>70</v>
      </c>
      <c r="Q19" s="30">
        <v>273382137949</v>
      </c>
      <c r="R19" s="30">
        <v>0</v>
      </c>
      <c r="S19" s="30">
        <v>0</v>
      </c>
      <c r="T19" s="30">
        <v>273382137949</v>
      </c>
      <c r="U19" s="30">
        <v>0</v>
      </c>
      <c r="V19" s="30">
        <v>259553345403.29001</v>
      </c>
      <c r="W19" s="30">
        <v>13828792545.709999</v>
      </c>
      <c r="X19" s="30">
        <v>257241262307.29001</v>
      </c>
      <c r="Y19" s="30">
        <v>246668065283.04999</v>
      </c>
      <c r="Z19" s="30">
        <v>246668065283.04999</v>
      </c>
      <c r="AA19" s="30">
        <v>246668065283.04999</v>
      </c>
    </row>
    <row r="20" spans="1:27" ht="78.75" x14ac:dyDescent="0.25">
      <c r="A20" s="20" t="s">
        <v>66</v>
      </c>
      <c r="B20" s="21" t="s">
        <v>34</v>
      </c>
      <c r="C20" s="22" t="s">
        <v>71</v>
      </c>
      <c r="D20" s="20" t="s">
        <v>64</v>
      </c>
      <c r="E20" s="20" t="s">
        <v>108</v>
      </c>
      <c r="F20" s="20" t="s">
        <v>109</v>
      </c>
      <c r="G20" s="20" t="s">
        <v>112</v>
      </c>
      <c r="H20" s="20" t="s">
        <v>111</v>
      </c>
      <c r="I20" s="20"/>
      <c r="J20" s="20"/>
      <c r="K20" s="20"/>
      <c r="L20" s="20"/>
      <c r="M20" s="20" t="s">
        <v>37</v>
      </c>
      <c r="N20" s="20" t="s">
        <v>126</v>
      </c>
      <c r="O20" s="20" t="s">
        <v>38</v>
      </c>
      <c r="P20" s="21" t="s">
        <v>70</v>
      </c>
      <c r="Q20" s="30">
        <v>57274875501</v>
      </c>
      <c r="R20" s="30">
        <v>0</v>
      </c>
      <c r="S20" s="30">
        <v>0</v>
      </c>
      <c r="T20" s="30">
        <v>57274875501</v>
      </c>
      <c r="U20" s="30">
        <v>0</v>
      </c>
      <c r="V20" s="30">
        <v>53346940934.129997</v>
      </c>
      <c r="W20" s="30">
        <v>3927934566.8699999</v>
      </c>
      <c r="X20" s="30">
        <v>49718040385.129997</v>
      </c>
      <c r="Y20" s="30">
        <v>47606969441.589996</v>
      </c>
      <c r="Z20" s="30">
        <v>47606969441.589996</v>
      </c>
      <c r="AA20" s="30">
        <v>47606969441.589996</v>
      </c>
    </row>
    <row r="21" spans="1:27" ht="56.25" x14ac:dyDescent="0.25">
      <c r="A21" s="20" t="s">
        <v>66</v>
      </c>
      <c r="B21" s="21" t="s">
        <v>34</v>
      </c>
      <c r="C21" s="22" t="s">
        <v>72</v>
      </c>
      <c r="D21" s="20" t="s">
        <v>64</v>
      </c>
      <c r="E21" s="20" t="s">
        <v>108</v>
      </c>
      <c r="F21" s="20" t="s">
        <v>109</v>
      </c>
      <c r="G21" s="20" t="s">
        <v>113</v>
      </c>
      <c r="H21" s="20" t="s">
        <v>114</v>
      </c>
      <c r="I21" s="20"/>
      <c r="J21" s="20"/>
      <c r="K21" s="20"/>
      <c r="L21" s="20"/>
      <c r="M21" s="20" t="s">
        <v>37</v>
      </c>
      <c r="N21" s="20" t="s">
        <v>126</v>
      </c>
      <c r="O21" s="20" t="s">
        <v>38</v>
      </c>
      <c r="P21" s="21" t="s">
        <v>73</v>
      </c>
      <c r="Q21" s="30">
        <v>25000000000</v>
      </c>
      <c r="R21" s="30">
        <v>0</v>
      </c>
      <c r="S21" s="30">
        <v>0</v>
      </c>
      <c r="T21" s="30">
        <v>25000000000</v>
      </c>
      <c r="U21" s="30">
        <v>0</v>
      </c>
      <c r="V21" s="30">
        <v>20099586681</v>
      </c>
      <c r="W21" s="30">
        <v>4900413319</v>
      </c>
      <c r="X21" s="30">
        <v>17972891042.639999</v>
      </c>
      <c r="Y21" s="30">
        <v>12325514086.809999</v>
      </c>
      <c r="Z21" s="30">
        <v>12325514086.809999</v>
      </c>
      <c r="AA21" s="30">
        <v>12325514086.809999</v>
      </c>
    </row>
    <row r="22" spans="1:27" ht="56.25" x14ac:dyDescent="0.25">
      <c r="A22" s="20" t="s">
        <v>66</v>
      </c>
      <c r="B22" s="21" t="s">
        <v>34</v>
      </c>
      <c r="C22" s="22" t="s">
        <v>74</v>
      </c>
      <c r="D22" s="20" t="s">
        <v>64</v>
      </c>
      <c r="E22" s="20" t="s">
        <v>108</v>
      </c>
      <c r="F22" s="20" t="s">
        <v>109</v>
      </c>
      <c r="G22" s="20" t="s">
        <v>115</v>
      </c>
      <c r="H22" s="20" t="s">
        <v>75</v>
      </c>
      <c r="I22" s="20"/>
      <c r="J22" s="20"/>
      <c r="K22" s="20"/>
      <c r="L22" s="20"/>
      <c r="M22" s="20" t="s">
        <v>37</v>
      </c>
      <c r="N22" s="20" t="s">
        <v>126</v>
      </c>
      <c r="O22" s="20" t="s">
        <v>38</v>
      </c>
      <c r="P22" s="21" t="s">
        <v>76</v>
      </c>
      <c r="Q22" s="30">
        <v>455055561327</v>
      </c>
      <c r="R22" s="30">
        <v>0</v>
      </c>
      <c r="S22" s="30">
        <v>0</v>
      </c>
      <c r="T22" s="30">
        <v>455055561327</v>
      </c>
      <c r="U22" s="30">
        <v>0</v>
      </c>
      <c r="V22" s="30">
        <v>453625946703.71997</v>
      </c>
      <c r="W22" s="30">
        <v>1429614623.28</v>
      </c>
      <c r="X22" s="30">
        <v>433577115254.71997</v>
      </c>
      <c r="Y22" s="30">
        <v>197592310967.29999</v>
      </c>
      <c r="Z22" s="30">
        <v>197592310967.29999</v>
      </c>
      <c r="AA22" s="30">
        <v>197592310967.29999</v>
      </c>
    </row>
    <row r="23" spans="1:27" ht="90" x14ac:dyDescent="0.25">
      <c r="A23" s="20" t="s">
        <v>66</v>
      </c>
      <c r="B23" s="21" t="s">
        <v>34</v>
      </c>
      <c r="C23" s="22" t="s">
        <v>77</v>
      </c>
      <c r="D23" s="20" t="s">
        <v>64</v>
      </c>
      <c r="E23" s="20" t="s">
        <v>108</v>
      </c>
      <c r="F23" s="20" t="s">
        <v>109</v>
      </c>
      <c r="G23" s="20" t="s">
        <v>116</v>
      </c>
      <c r="H23" s="20" t="s">
        <v>117</v>
      </c>
      <c r="I23" s="20"/>
      <c r="J23" s="20"/>
      <c r="K23" s="20"/>
      <c r="L23" s="20"/>
      <c r="M23" s="20" t="s">
        <v>65</v>
      </c>
      <c r="N23" s="20" t="s">
        <v>104</v>
      </c>
      <c r="O23" s="20" t="s">
        <v>38</v>
      </c>
      <c r="P23" s="21" t="s">
        <v>78</v>
      </c>
      <c r="Q23" s="30">
        <v>450842144973</v>
      </c>
      <c r="R23" s="30">
        <v>0</v>
      </c>
      <c r="S23" s="30">
        <v>0</v>
      </c>
      <c r="T23" s="30">
        <v>450842144973</v>
      </c>
      <c r="U23" s="30">
        <v>0</v>
      </c>
      <c r="V23" s="30">
        <v>449646500596.01001</v>
      </c>
      <c r="W23" s="30">
        <v>1195644376.99</v>
      </c>
      <c r="X23" s="30">
        <v>448078789828.85999</v>
      </c>
      <c r="Y23" s="30">
        <v>352984355650.66998</v>
      </c>
      <c r="Z23" s="30">
        <v>352984355650.66998</v>
      </c>
      <c r="AA23" s="30">
        <v>352984355650.66998</v>
      </c>
    </row>
    <row r="24" spans="1:27" ht="90" x14ac:dyDescent="0.25">
      <c r="A24" s="20" t="s">
        <v>66</v>
      </c>
      <c r="B24" s="21" t="s">
        <v>34</v>
      </c>
      <c r="C24" s="22" t="s">
        <v>77</v>
      </c>
      <c r="D24" s="20" t="s">
        <v>64</v>
      </c>
      <c r="E24" s="20" t="s">
        <v>108</v>
      </c>
      <c r="F24" s="20" t="s">
        <v>109</v>
      </c>
      <c r="G24" s="20" t="s">
        <v>116</v>
      </c>
      <c r="H24" s="20" t="s">
        <v>117</v>
      </c>
      <c r="I24" s="20"/>
      <c r="J24" s="20"/>
      <c r="K24" s="20"/>
      <c r="L24" s="20"/>
      <c r="M24" s="20" t="s">
        <v>37</v>
      </c>
      <c r="N24" s="20" t="s">
        <v>126</v>
      </c>
      <c r="O24" s="20" t="s">
        <v>38</v>
      </c>
      <c r="P24" s="21" t="s">
        <v>78</v>
      </c>
      <c r="Q24" s="30">
        <v>20426000000</v>
      </c>
      <c r="R24" s="30">
        <v>0</v>
      </c>
      <c r="S24" s="30">
        <v>0</v>
      </c>
      <c r="T24" s="30">
        <v>20426000000</v>
      </c>
      <c r="U24" s="30">
        <v>0</v>
      </c>
      <c r="V24" s="30">
        <v>20418564385</v>
      </c>
      <c r="W24" s="30">
        <v>7435615</v>
      </c>
      <c r="X24" s="30">
        <v>20197297725</v>
      </c>
      <c r="Y24" s="30">
        <v>12177662172</v>
      </c>
      <c r="Z24" s="30">
        <v>12177662172</v>
      </c>
      <c r="AA24" s="30">
        <v>12177662172</v>
      </c>
    </row>
    <row r="25" spans="1:27" ht="78.75" x14ac:dyDescent="0.25">
      <c r="A25" s="20" t="s">
        <v>66</v>
      </c>
      <c r="B25" s="21" t="s">
        <v>34</v>
      </c>
      <c r="C25" s="22" t="s">
        <v>79</v>
      </c>
      <c r="D25" s="20" t="s">
        <v>64</v>
      </c>
      <c r="E25" s="20" t="s">
        <v>108</v>
      </c>
      <c r="F25" s="20" t="s">
        <v>109</v>
      </c>
      <c r="G25" s="20" t="s">
        <v>118</v>
      </c>
      <c r="H25" s="20" t="s">
        <v>119</v>
      </c>
      <c r="I25" s="20"/>
      <c r="J25" s="20"/>
      <c r="K25" s="20"/>
      <c r="L25" s="20"/>
      <c r="M25" s="20" t="s">
        <v>65</v>
      </c>
      <c r="N25" s="20" t="s">
        <v>104</v>
      </c>
      <c r="O25" s="20" t="s">
        <v>38</v>
      </c>
      <c r="P25" s="21" t="s">
        <v>80</v>
      </c>
      <c r="Q25" s="30">
        <v>850000000</v>
      </c>
      <c r="R25" s="30">
        <v>0</v>
      </c>
      <c r="S25" s="30">
        <v>0</v>
      </c>
      <c r="T25" s="30">
        <v>850000000</v>
      </c>
      <c r="U25" s="30">
        <v>0</v>
      </c>
      <c r="V25" s="30">
        <v>0</v>
      </c>
      <c r="W25" s="30">
        <v>850000000</v>
      </c>
      <c r="X25" s="30">
        <v>0</v>
      </c>
      <c r="Y25" s="30">
        <v>0</v>
      </c>
      <c r="Z25" s="30">
        <v>0</v>
      </c>
      <c r="AA25" s="30">
        <v>0</v>
      </c>
    </row>
    <row r="26" spans="1:27" ht="78.75" x14ac:dyDescent="0.25">
      <c r="A26" s="20" t="s">
        <v>66</v>
      </c>
      <c r="B26" s="21" t="s">
        <v>34</v>
      </c>
      <c r="C26" s="22" t="s">
        <v>81</v>
      </c>
      <c r="D26" s="20" t="s">
        <v>64</v>
      </c>
      <c r="E26" s="20" t="s">
        <v>108</v>
      </c>
      <c r="F26" s="20" t="s">
        <v>109</v>
      </c>
      <c r="G26" s="20" t="s">
        <v>120</v>
      </c>
      <c r="H26" s="20" t="s">
        <v>119</v>
      </c>
      <c r="I26" s="20"/>
      <c r="J26" s="20"/>
      <c r="K26" s="20"/>
      <c r="L26" s="20"/>
      <c r="M26" s="20" t="s">
        <v>65</v>
      </c>
      <c r="N26" s="20" t="s">
        <v>104</v>
      </c>
      <c r="O26" s="20" t="s">
        <v>38</v>
      </c>
      <c r="P26" s="21" t="s">
        <v>80</v>
      </c>
      <c r="Q26" s="30">
        <v>835090852</v>
      </c>
      <c r="R26" s="30">
        <v>0</v>
      </c>
      <c r="S26" s="30">
        <v>0</v>
      </c>
      <c r="T26" s="30">
        <v>835090852</v>
      </c>
      <c r="U26" s="30">
        <v>0</v>
      </c>
      <c r="V26" s="30">
        <v>835090851.75</v>
      </c>
      <c r="W26" s="30">
        <v>0.25</v>
      </c>
      <c r="X26" s="30">
        <v>835090851.75</v>
      </c>
      <c r="Y26" s="30">
        <v>549225329.34000003</v>
      </c>
      <c r="Z26" s="30">
        <v>549225329.34000003</v>
      </c>
      <c r="AA26" s="30">
        <v>549225329.34000003</v>
      </c>
    </row>
    <row r="27" spans="1:27" ht="90" x14ac:dyDescent="0.25">
      <c r="A27" s="20" t="s">
        <v>66</v>
      </c>
      <c r="B27" s="21" t="s">
        <v>34</v>
      </c>
      <c r="C27" s="22" t="s">
        <v>82</v>
      </c>
      <c r="D27" s="20" t="s">
        <v>64</v>
      </c>
      <c r="E27" s="20" t="s">
        <v>108</v>
      </c>
      <c r="F27" s="20" t="s">
        <v>109</v>
      </c>
      <c r="G27" s="20" t="s">
        <v>121</v>
      </c>
      <c r="H27" s="20" t="s">
        <v>117</v>
      </c>
      <c r="I27" s="20"/>
      <c r="J27" s="20"/>
      <c r="K27" s="20"/>
      <c r="L27" s="20"/>
      <c r="M27" s="20" t="s">
        <v>65</v>
      </c>
      <c r="N27" s="20" t="s">
        <v>104</v>
      </c>
      <c r="O27" s="20" t="s">
        <v>38</v>
      </c>
      <c r="P27" s="21" t="s">
        <v>78</v>
      </c>
      <c r="Q27" s="30">
        <v>5625677913243</v>
      </c>
      <c r="R27" s="30">
        <v>0</v>
      </c>
      <c r="S27" s="30">
        <v>0</v>
      </c>
      <c r="T27" s="30">
        <v>5625677913243</v>
      </c>
      <c r="U27" s="30">
        <v>0</v>
      </c>
      <c r="V27" s="30">
        <v>5602621402544.7598</v>
      </c>
      <c r="W27" s="30">
        <v>23056510698.240002</v>
      </c>
      <c r="X27" s="30">
        <v>5434205322464.4805</v>
      </c>
      <c r="Y27" s="30">
        <v>4291340206478.7402</v>
      </c>
      <c r="Z27" s="30">
        <v>4291340206478.7402</v>
      </c>
      <c r="AA27" s="30">
        <v>4291340206478.7402</v>
      </c>
    </row>
    <row r="28" spans="1:27" ht="90" x14ac:dyDescent="0.25">
      <c r="A28" s="20" t="s">
        <v>66</v>
      </c>
      <c r="B28" s="21" t="s">
        <v>34</v>
      </c>
      <c r="C28" s="22" t="s">
        <v>82</v>
      </c>
      <c r="D28" s="20" t="s">
        <v>64</v>
      </c>
      <c r="E28" s="20" t="s">
        <v>108</v>
      </c>
      <c r="F28" s="20" t="s">
        <v>109</v>
      </c>
      <c r="G28" s="20" t="s">
        <v>121</v>
      </c>
      <c r="H28" s="20" t="s">
        <v>117</v>
      </c>
      <c r="I28" s="20"/>
      <c r="J28" s="20"/>
      <c r="K28" s="20"/>
      <c r="L28" s="20"/>
      <c r="M28" s="20" t="s">
        <v>37</v>
      </c>
      <c r="N28" s="20" t="s">
        <v>127</v>
      </c>
      <c r="O28" s="20" t="s">
        <v>38</v>
      </c>
      <c r="P28" s="21" t="s">
        <v>78</v>
      </c>
      <c r="Q28" s="30">
        <v>8170015660</v>
      </c>
      <c r="R28" s="30">
        <v>0</v>
      </c>
      <c r="S28" s="30">
        <v>0</v>
      </c>
      <c r="T28" s="30">
        <v>8170015660</v>
      </c>
      <c r="U28" s="30">
        <v>0</v>
      </c>
      <c r="V28" s="30">
        <v>8061195827</v>
      </c>
      <c r="W28" s="30">
        <v>108819833</v>
      </c>
      <c r="X28" s="30">
        <v>7592528158</v>
      </c>
      <c r="Y28" s="30">
        <v>5458123999</v>
      </c>
      <c r="Z28" s="30">
        <v>5458123999</v>
      </c>
      <c r="AA28" s="30">
        <v>5458123999</v>
      </c>
    </row>
    <row r="29" spans="1:27" ht="90" x14ac:dyDescent="0.25">
      <c r="A29" s="20" t="s">
        <v>66</v>
      </c>
      <c r="B29" s="21" t="s">
        <v>34</v>
      </c>
      <c r="C29" s="22" t="s">
        <v>82</v>
      </c>
      <c r="D29" s="20" t="s">
        <v>64</v>
      </c>
      <c r="E29" s="20" t="s">
        <v>108</v>
      </c>
      <c r="F29" s="20" t="s">
        <v>109</v>
      </c>
      <c r="G29" s="20" t="s">
        <v>121</v>
      </c>
      <c r="H29" s="20" t="s">
        <v>117</v>
      </c>
      <c r="I29" s="20"/>
      <c r="J29" s="20"/>
      <c r="K29" s="20"/>
      <c r="L29" s="20"/>
      <c r="M29" s="20" t="s">
        <v>37</v>
      </c>
      <c r="N29" s="20" t="s">
        <v>128</v>
      </c>
      <c r="O29" s="20" t="s">
        <v>38</v>
      </c>
      <c r="P29" s="21" t="s">
        <v>78</v>
      </c>
      <c r="Q29" s="30">
        <v>125862000000</v>
      </c>
      <c r="R29" s="30">
        <v>0</v>
      </c>
      <c r="S29" s="30">
        <v>0</v>
      </c>
      <c r="T29" s="30">
        <v>125862000000</v>
      </c>
      <c r="U29" s="30">
        <v>0</v>
      </c>
      <c r="V29" s="30">
        <v>124280153171</v>
      </c>
      <c r="W29" s="30">
        <v>1581846829</v>
      </c>
      <c r="X29" s="30">
        <v>79274126151</v>
      </c>
      <c r="Y29" s="30">
        <v>60709602000</v>
      </c>
      <c r="Z29" s="30">
        <v>60709602000</v>
      </c>
      <c r="AA29" s="30">
        <v>60709602000</v>
      </c>
    </row>
    <row r="30" spans="1:27" ht="56.25" x14ac:dyDescent="0.25">
      <c r="A30" s="20" t="s">
        <v>66</v>
      </c>
      <c r="B30" s="21" t="s">
        <v>34</v>
      </c>
      <c r="C30" s="22" t="s">
        <v>83</v>
      </c>
      <c r="D30" s="20" t="s">
        <v>64</v>
      </c>
      <c r="E30" s="20" t="s">
        <v>108</v>
      </c>
      <c r="F30" s="20" t="s">
        <v>109</v>
      </c>
      <c r="G30" s="20" t="s">
        <v>121</v>
      </c>
      <c r="H30" s="20" t="s">
        <v>122</v>
      </c>
      <c r="I30" s="20"/>
      <c r="J30" s="20"/>
      <c r="K30" s="20"/>
      <c r="L30" s="20"/>
      <c r="M30" s="20" t="s">
        <v>65</v>
      </c>
      <c r="N30" s="20" t="s">
        <v>129</v>
      </c>
      <c r="O30" s="20" t="s">
        <v>38</v>
      </c>
      <c r="P30" s="21" t="s">
        <v>84</v>
      </c>
      <c r="Q30" s="30">
        <v>67195950673</v>
      </c>
      <c r="R30" s="30">
        <v>0</v>
      </c>
      <c r="S30" s="30">
        <v>0</v>
      </c>
      <c r="T30" s="30">
        <v>67195950673</v>
      </c>
      <c r="U30" s="30">
        <v>0</v>
      </c>
      <c r="V30" s="30">
        <v>55747073764</v>
      </c>
      <c r="W30" s="30">
        <v>11448876909</v>
      </c>
      <c r="X30" s="30">
        <v>55629043607</v>
      </c>
      <c r="Y30" s="30">
        <v>25794985261.02</v>
      </c>
      <c r="Z30" s="30">
        <v>25686102998.02</v>
      </c>
      <c r="AA30" s="30">
        <v>25686102998.02</v>
      </c>
    </row>
    <row r="31" spans="1:27" ht="56.25" x14ac:dyDescent="0.25">
      <c r="A31" s="20" t="s">
        <v>66</v>
      </c>
      <c r="B31" s="21" t="s">
        <v>34</v>
      </c>
      <c r="C31" s="22" t="s">
        <v>83</v>
      </c>
      <c r="D31" s="20" t="s">
        <v>64</v>
      </c>
      <c r="E31" s="20" t="s">
        <v>108</v>
      </c>
      <c r="F31" s="20" t="s">
        <v>109</v>
      </c>
      <c r="G31" s="20" t="s">
        <v>121</v>
      </c>
      <c r="H31" s="20" t="s">
        <v>122</v>
      </c>
      <c r="I31" s="20"/>
      <c r="J31" s="20"/>
      <c r="K31" s="20"/>
      <c r="L31" s="20"/>
      <c r="M31" s="20" t="s">
        <v>37</v>
      </c>
      <c r="N31" s="20" t="s">
        <v>126</v>
      </c>
      <c r="O31" s="20" t="s">
        <v>38</v>
      </c>
      <c r="P31" s="21" t="s">
        <v>84</v>
      </c>
      <c r="Q31" s="30">
        <v>804772902609</v>
      </c>
      <c r="R31" s="30">
        <v>0</v>
      </c>
      <c r="S31" s="30">
        <v>0</v>
      </c>
      <c r="T31" s="30">
        <v>804772902609</v>
      </c>
      <c r="U31" s="30">
        <v>0</v>
      </c>
      <c r="V31" s="30">
        <v>771028850837.47998</v>
      </c>
      <c r="W31" s="30">
        <v>33744051771.52</v>
      </c>
      <c r="X31" s="30">
        <v>620479397722.57996</v>
      </c>
      <c r="Y31" s="30">
        <v>364266688035.69</v>
      </c>
      <c r="Z31" s="30">
        <v>364162515921.69</v>
      </c>
      <c r="AA31" s="30">
        <v>364162515921.69</v>
      </c>
    </row>
    <row r="32" spans="1:27" ht="45" x14ac:dyDescent="0.25">
      <c r="A32" s="20" t="s">
        <v>66</v>
      </c>
      <c r="B32" s="21" t="s">
        <v>34</v>
      </c>
      <c r="C32" s="22" t="s">
        <v>85</v>
      </c>
      <c r="D32" s="20" t="s">
        <v>64</v>
      </c>
      <c r="E32" s="20" t="s">
        <v>108</v>
      </c>
      <c r="F32" s="20" t="s">
        <v>109</v>
      </c>
      <c r="G32" s="20" t="s">
        <v>104</v>
      </c>
      <c r="H32" s="20" t="s">
        <v>123</v>
      </c>
      <c r="I32" s="20"/>
      <c r="J32" s="20"/>
      <c r="K32" s="20"/>
      <c r="L32" s="20"/>
      <c r="M32" s="20" t="s">
        <v>65</v>
      </c>
      <c r="N32" s="20" t="s">
        <v>130</v>
      </c>
      <c r="O32" s="20" t="s">
        <v>38</v>
      </c>
      <c r="P32" s="21" t="s">
        <v>86</v>
      </c>
      <c r="Q32" s="30">
        <v>175657000000</v>
      </c>
      <c r="R32" s="30">
        <v>0</v>
      </c>
      <c r="S32" s="30">
        <v>0</v>
      </c>
      <c r="T32" s="30">
        <v>175657000000</v>
      </c>
      <c r="U32" s="30">
        <v>0</v>
      </c>
      <c r="V32" s="30">
        <v>155368710343.60999</v>
      </c>
      <c r="W32" s="30">
        <v>20288289656.389999</v>
      </c>
      <c r="X32" s="30">
        <v>148037517039.92001</v>
      </c>
      <c r="Y32" s="30">
        <v>112942927924.41</v>
      </c>
      <c r="Z32" s="30">
        <v>112942927924.41</v>
      </c>
      <c r="AA32" s="30">
        <v>112942927924.41</v>
      </c>
    </row>
    <row r="33" spans="1:27" ht="45" x14ac:dyDescent="0.25">
      <c r="A33" s="20" t="s">
        <v>66</v>
      </c>
      <c r="B33" s="21" t="s">
        <v>34</v>
      </c>
      <c r="C33" s="22" t="s">
        <v>85</v>
      </c>
      <c r="D33" s="20" t="s">
        <v>64</v>
      </c>
      <c r="E33" s="20" t="s">
        <v>108</v>
      </c>
      <c r="F33" s="20" t="s">
        <v>109</v>
      </c>
      <c r="G33" s="20" t="s">
        <v>104</v>
      </c>
      <c r="H33" s="20" t="s">
        <v>123</v>
      </c>
      <c r="I33" s="20"/>
      <c r="J33" s="20"/>
      <c r="K33" s="20"/>
      <c r="L33" s="20"/>
      <c r="M33" s="20" t="s">
        <v>37</v>
      </c>
      <c r="N33" s="20" t="s">
        <v>128</v>
      </c>
      <c r="O33" s="20" t="s">
        <v>38</v>
      </c>
      <c r="P33" s="21" t="s">
        <v>86</v>
      </c>
      <c r="Q33" s="30">
        <v>491981902212</v>
      </c>
      <c r="R33" s="30">
        <v>0</v>
      </c>
      <c r="S33" s="30">
        <v>0</v>
      </c>
      <c r="T33" s="30">
        <v>491981902212</v>
      </c>
      <c r="U33" s="30">
        <v>0</v>
      </c>
      <c r="V33" s="30">
        <v>441883812254.87</v>
      </c>
      <c r="W33" s="30">
        <v>50098089957.129997</v>
      </c>
      <c r="X33" s="30">
        <v>421776844944.77002</v>
      </c>
      <c r="Y33" s="30">
        <v>324115163292.66998</v>
      </c>
      <c r="Z33" s="30">
        <v>324115111292.66998</v>
      </c>
      <c r="AA33" s="30">
        <v>324115111292.66998</v>
      </c>
    </row>
    <row r="34" spans="1:27" ht="45" x14ac:dyDescent="0.25">
      <c r="A34" s="20" t="s">
        <v>66</v>
      </c>
      <c r="B34" s="21" t="s">
        <v>34</v>
      </c>
      <c r="C34" s="22" t="s">
        <v>85</v>
      </c>
      <c r="D34" s="20" t="s">
        <v>64</v>
      </c>
      <c r="E34" s="20" t="s">
        <v>108</v>
      </c>
      <c r="F34" s="20" t="s">
        <v>109</v>
      </c>
      <c r="G34" s="20" t="s">
        <v>104</v>
      </c>
      <c r="H34" s="20" t="s">
        <v>123</v>
      </c>
      <c r="I34" s="20"/>
      <c r="J34" s="20"/>
      <c r="K34" s="20"/>
      <c r="L34" s="20"/>
      <c r="M34" s="20" t="s">
        <v>37</v>
      </c>
      <c r="N34" s="20" t="s">
        <v>131</v>
      </c>
      <c r="O34" s="20" t="s">
        <v>38</v>
      </c>
      <c r="P34" s="21" t="s">
        <v>86</v>
      </c>
      <c r="Q34" s="30">
        <v>20492784988</v>
      </c>
      <c r="R34" s="30">
        <v>0</v>
      </c>
      <c r="S34" s="30">
        <v>0</v>
      </c>
      <c r="T34" s="30">
        <v>20492784988</v>
      </c>
      <c r="U34" s="30">
        <v>0</v>
      </c>
      <c r="V34" s="30">
        <v>0</v>
      </c>
      <c r="W34" s="30">
        <v>20492784988</v>
      </c>
      <c r="X34" s="30">
        <v>0</v>
      </c>
      <c r="Y34" s="30">
        <v>0</v>
      </c>
      <c r="Z34" s="30">
        <v>0</v>
      </c>
      <c r="AA34" s="30">
        <v>0</v>
      </c>
    </row>
    <row r="35" spans="1:27" ht="45" x14ac:dyDescent="0.25">
      <c r="A35" s="20" t="s">
        <v>66</v>
      </c>
      <c r="B35" s="21" t="s">
        <v>34</v>
      </c>
      <c r="C35" s="22" t="s">
        <v>85</v>
      </c>
      <c r="D35" s="20" t="s">
        <v>64</v>
      </c>
      <c r="E35" s="20" t="s">
        <v>108</v>
      </c>
      <c r="F35" s="20" t="s">
        <v>109</v>
      </c>
      <c r="G35" s="20" t="s">
        <v>104</v>
      </c>
      <c r="H35" s="20" t="s">
        <v>123</v>
      </c>
      <c r="I35" s="20"/>
      <c r="J35" s="20"/>
      <c r="K35" s="20"/>
      <c r="L35" s="20"/>
      <c r="M35" s="20" t="s">
        <v>37</v>
      </c>
      <c r="N35" s="20" t="s">
        <v>126</v>
      </c>
      <c r="O35" s="20" t="s">
        <v>38</v>
      </c>
      <c r="P35" s="21" t="s">
        <v>86</v>
      </c>
      <c r="Q35" s="30">
        <v>552944390767</v>
      </c>
      <c r="R35" s="30">
        <v>0</v>
      </c>
      <c r="S35" s="30">
        <v>0</v>
      </c>
      <c r="T35" s="30">
        <v>552944390767</v>
      </c>
      <c r="U35" s="30">
        <v>0</v>
      </c>
      <c r="V35" s="30">
        <v>537649905866.70001</v>
      </c>
      <c r="W35" s="30">
        <v>15294484900.299999</v>
      </c>
      <c r="X35" s="30">
        <v>525681602018.17999</v>
      </c>
      <c r="Y35" s="30">
        <v>421795790762.58002</v>
      </c>
      <c r="Z35" s="30">
        <v>421795790762.58002</v>
      </c>
      <c r="AA35" s="30">
        <v>421795488532.58002</v>
      </c>
    </row>
    <row r="36" spans="1:27" ht="56.25" x14ac:dyDescent="0.25">
      <c r="A36" s="20" t="s">
        <v>66</v>
      </c>
      <c r="B36" s="21" t="s">
        <v>34</v>
      </c>
      <c r="C36" s="22" t="s">
        <v>87</v>
      </c>
      <c r="D36" s="20" t="s">
        <v>64</v>
      </c>
      <c r="E36" s="20" t="s">
        <v>124</v>
      </c>
      <c r="F36" s="20" t="s">
        <v>109</v>
      </c>
      <c r="G36" s="20" t="s">
        <v>110</v>
      </c>
      <c r="H36" s="20" t="s">
        <v>122</v>
      </c>
      <c r="I36" s="20"/>
      <c r="J36" s="20"/>
      <c r="K36" s="20"/>
      <c r="L36" s="20"/>
      <c r="M36" s="20" t="s">
        <v>37</v>
      </c>
      <c r="N36" s="20" t="s">
        <v>126</v>
      </c>
      <c r="O36" s="20" t="s">
        <v>38</v>
      </c>
      <c r="P36" s="21" t="s">
        <v>84</v>
      </c>
      <c r="Q36" s="30">
        <v>141937457349</v>
      </c>
      <c r="R36" s="30">
        <v>0</v>
      </c>
      <c r="S36" s="30">
        <v>0</v>
      </c>
      <c r="T36" s="30">
        <v>141937457349</v>
      </c>
      <c r="U36" s="30">
        <v>0</v>
      </c>
      <c r="V36" s="30">
        <v>112276926495.75999</v>
      </c>
      <c r="W36" s="30">
        <v>29660530853.240002</v>
      </c>
      <c r="X36" s="30">
        <v>79769355410.229996</v>
      </c>
      <c r="Y36" s="30">
        <v>57299706897.160004</v>
      </c>
      <c r="Z36" s="30">
        <v>57299706897.160004</v>
      </c>
      <c r="AA36" s="30">
        <v>57299706897.160004</v>
      </c>
    </row>
    <row r="37" spans="1:27" ht="45" x14ac:dyDescent="0.25">
      <c r="A37" s="20" t="s">
        <v>66</v>
      </c>
      <c r="B37" s="21" t="s">
        <v>34</v>
      </c>
      <c r="C37" s="22" t="s">
        <v>88</v>
      </c>
      <c r="D37" s="20" t="s">
        <v>64</v>
      </c>
      <c r="E37" s="20" t="s">
        <v>124</v>
      </c>
      <c r="F37" s="20" t="s">
        <v>109</v>
      </c>
      <c r="G37" s="20" t="s">
        <v>112</v>
      </c>
      <c r="H37" s="20" t="s">
        <v>89</v>
      </c>
      <c r="I37" s="20"/>
      <c r="J37" s="20"/>
      <c r="K37" s="20"/>
      <c r="L37" s="20"/>
      <c r="M37" s="20" t="s">
        <v>37</v>
      </c>
      <c r="N37" s="20" t="s">
        <v>126</v>
      </c>
      <c r="O37" s="20" t="s">
        <v>38</v>
      </c>
      <c r="P37" s="21" t="s">
        <v>90</v>
      </c>
      <c r="Q37" s="30">
        <v>488050275011</v>
      </c>
      <c r="R37" s="30">
        <v>0</v>
      </c>
      <c r="S37" s="30">
        <v>0</v>
      </c>
      <c r="T37" s="30">
        <v>488050275011</v>
      </c>
      <c r="U37" s="30">
        <v>0</v>
      </c>
      <c r="V37" s="30">
        <v>477702697783.67999</v>
      </c>
      <c r="W37" s="30">
        <v>10347577227.32</v>
      </c>
      <c r="X37" s="30">
        <v>380733257019.40002</v>
      </c>
      <c r="Y37" s="30">
        <v>247462797272.60001</v>
      </c>
      <c r="Z37" s="30">
        <v>247462797272.60001</v>
      </c>
      <c r="AA37" s="30">
        <v>247462463824.60001</v>
      </c>
    </row>
    <row r="38" spans="1:27" x14ac:dyDescent="0.25">
      <c r="A38" s="20" t="s">
        <v>91</v>
      </c>
      <c r="B38" s="21" t="s">
        <v>91</v>
      </c>
      <c r="C38" s="22" t="s">
        <v>91</v>
      </c>
      <c r="D38" s="20" t="s">
        <v>91</v>
      </c>
      <c r="E38" s="20" t="s">
        <v>91</v>
      </c>
      <c r="F38" s="20" t="s">
        <v>91</v>
      </c>
      <c r="G38" s="20" t="s">
        <v>91</v>
      </c>
      <c r="H38" s="20" t="s">
        <v>91</v>
      </c>
      <c r="I38" s="20" t="s">
        <v>91</v>
      </c>
      <c r="J38" s="20" t="s">
        <v>91</v>
      </c>
      <c r="K38" s="20" t="s">
        <v>91</v>
      </c>
      <c r="L38" s="20" t="s">
        <v>91</v>
      </c>
      <c r="M38" s="20" t="s">
        <v>91</v>
      </c>
      <c r="N38" s="20" t="s">
        <v>91</v>
      </c>
      <c r="O38" s="20" t="s">
        <v>91</v>
      </c>
      <c r="P38" s="21" t="s">
        <v>91</v>
      </c>
      <c r="Q38" s="30">
        <v>10852951929864</v>
      </c>
      <c r="R38" s="30">
        <v>0</v>
      </c>
      <c r="S38" s="30">
        <v>0</v>
      </c>
      <c r="T38" s="30">
        <v>10852951929864</v>
      </c>
      <c r="U38" s="30">
        <v>293869000000</v>
      </c>
      <c r="V38" s="30">
        <v>10308714077180.199</v>
      </c>
      <c r="W38" s="30">
        <v>250368852683.84</v>
      </c>
      <c r="X38" s="30">
        <v>9640461544737.6797</v>
      </c>
      <c r="Y38" s="30">
        <v>7427299176429.3604</v>
      </c>
      <c r="Z38" s="30">
        <v>7427086070052.3604</v>
      </c>
      <c r="AA38" s="30">
        <v>7427085434374.3604</v>
      </c>
    </row>
    <row r="39" spans="1:27" x14ac:dyDescent="0.25">
      <c r="A39" s="20" t="s">
        <v>91</v>
      </c>
      <c r="B39" s="23" t="s">
        <v>91</v>
      </c>
      <c r="C39" s="22" t="s">
        <v>91</v>
      </c>
      <c r="D39" s="20" t="s">
        <v>91</v>
      </c>
      <c r="E39" s="20" t="s">
        <v>91</v>
      </c>
      <c r="F39" s="20" t="s">
        <v>91</v>
      </c>
      <c r="G39" s="20" t="s">
        <v>91</v>
      </c>
      <c r="H39" s="20" t="s">
        <v>91</v>
      </c>
      <c r="I39" s="20" t="s">
        <v>91</v>
      </c>
      <c r="J39" s="20" t="s">
        <v>91</v>
      </c>
      <c r="K39" s="20" t="s">
        <v>91</v>
      </c>
      <c r="L39" s="20" t="s">
        <v>91</v>
      </c>
      <c r="M39" s="20" t="s">
        <v>91</v>
      </c>
      <c r="N39" s="20" t="s">
        <v>91</v>
      </c>
      <c r="O39" s="20" t="s">
        <v>91</v>
      </c>
      <c r="P39" s="21" t="s">
        <v>91</v>
      </c>
      <c r="Q39" s="24" t="s">
        <v>91</v>
      </c>
      <c r="R39" s="24" t="s">
        <v>91</v>
      </c>
      <c r="S39" s="24" t="s">
        <v>91</v>
      </c>
      <c r="T39" s="31">
        <f>+SUM(T19:T37)</f>
        <v>9786408403114</v>
      </c>
      <c r="U39" s="24" t="s">
        <v>91</v>
      </c>
      <c r="V39" s="24" t="s">
        <v>91</v>
      </c>
      <c r="W39" s="24" t="s">
        <v>91</v>
      </c>
      <c r="X39" s="31">
        <f t="shared" ref="X39:Y39" si="0">+SUM(X19:X37)</f>
        <v>8980799481930.9512</v>
      </c>
      <c r="Y39" s="31">
        <f t="shared" si="0"/>
        <v>6781090094854.6299</v>
      </c>
      <c r="Z39" s="24" t="s">
        <v>91</v>
      </c>
      <c r="AA39" s="24" t="s">
        <v>91</v>
      </c>
    </row>
    <row r="40" spans="1:27" x14ac:dyDescent="0.25">
      <c r="A40" s="20"/>
      <c r="B40" s="23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1"/>
      <c r="Q40" s="24"/>
      <c r="R40" s="24"/>
      <c r="S40" s="24"/>
      <c r="T40" s="31">
        <f>+T39-OCTUBRE!C12</f>
        <v>0</v>
      </c>
      <c r="U40" s="24"/>
      <c r="V40" s="24"/>
      <c r="W40" s="24"/>
      <c r="X40" s="31">
        <f>+X39-OCTUBRE!D12</f>
        <v>0</v>
      </c>
      <c r="Y40" s="31">
        <f>+Y39-OCTUBRE!E12</f>
        <v>0</v>
      </c>
      <c r="Z40" s="24"/>
      <c r="AA40" s="24"/>
    </row>
    <row r="41" spans="1:27" ht="33.950000000000003" customHeight="1" x14ac:dyDescent="0.25">
      <c r="A41" s="20"/>
      <c r="B41" s="21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1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x14ac:dyDescent="0.25">
      <c r="A42" s="20"/>
      <c r="B42" s="23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1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x14ac:dyDescent="0.25"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</row>
  </sheetData>
  <autoFilter ref="A4:AA39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3cdae51bfedfb65f122b83c74efa758d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b68f13f11eca10452a0c36062fdb222d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21BEBB-5D4A-4B0C-B4AB-AAE6CFEE6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91EC4A-6C70-4EAB-8149-A5CB6520C7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D1BCB7-D62B-4BC0-B91E-E98786CFDC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49ab5e6-8258-4c00-8216-704ad3e121da"/>
    <ds:schemaRef ds:uri="a0746198-a01b-4b89-9322-d7170d2f82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</vt:lpstr>
      <vt:lpstr>SIIF_OCTUBRE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Giovanni Herrera Caicedo</dc:creator>
  <cp:keywords/>
  <dc:description/>
  <cp:lastModifiedBy>Mauricio Alejandro Rodriguez Tovar</cp:lastModifiedBy>
  <cp:revision/>
  <dcterms:created xsi:type="dcterms:W3CDTF">2020-07-30T19:08:41Z</dcterms:created>
  <dcterms:modified xsi:type="dcterms:W3CDTF">2025-03-06T15:33:12Z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