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5\EN CURSO\GESTION HUMANA\"/>
    </mc:Choice>
  </mc:AlternateContent>
  <bookViews>
    <workbookView xWindow="0" yWindow="0" windowWidth="28800" windowHeight="12435" tabRatio="597" firstSheet="5" activeTab="5"/>
  </bookViews>
  <sheets>
    <sheet name="Hoja3 (2)" sheetId="7" state="hidden" r:id="rId1"/>
    <sheet name="Hoja3" sheetId="6" state="hidden" r:id="rId2"/>
    <sheet name="owssvr (2)" sheetId="5" state="hidden" r:id="rId3"/>
    <sheet name="Hoja2" sheetId="3" state="hidden" r:id="rId4"/>
    <sheet name="ANEXO N°1 TOTAL" sheetId="22" state="hidden" r:id="rId5"/>
    <sheet name="ANEXO N° 1" sheetId="27" r:id="rId6"/>
    <sheet name="ANEXO N°2" sheetId="8" r:id="rId7"/>
    <sheet name="ANEXO N°3" sheetId="9" r:id="rId8"/>
  </sheets>
  <definedNames>
    <definedName name="_xlnm._FilterDatabase" localSheetId="4" hidden="1">'ANEXO N°1 TOTAL'!$A$2:$E$256</definedName>
    <definedName name="_xlnm._FilterDatabase" localSheetId="3" hidden="1">Hoja2!$A$1:$I$35</definedName>
    <definedName name="_xlnm._FilterDatabase" localSheetId="2" hidden="1">'owssvr (2)'!$A$1:$Y$220</definedName>
    <definedName name="owssvr" localSheetId="4" hidden="1">'ANEXO N°1 TOTAL'!$A$2:$E$246</definedName>
    <definedName name="owssvr" localSheetId="2" hidden="1">'owssvr (2)'!$A$1:$S$214</definedName>
  </definedNames>
  <calcPr calcId="152511"/>
  <pivotCaches>
    <pivotCache cacheId="0" r:id="rId9"/>
  </pivotCaches>
</workbook>
</file>

<file path=xl/calcChain.xml><?xml version="1.0" encoding="utf-8"?>
<calcChain xmlns="http://schemas.openxmlformats.org/spreadsheetml/2006/main">
  <c r="E229" i="27" l="1"/>
  <c r="E227" i="27"/>
  <c r="E172" i="27"/>
  <c r="E255" i="22"/>
  <c r="E253" i="22"/>
  <c r="E251" i="22"/>
  <c r="E235" i="22"/>
  <c r="E221" i="22"/>
  <c r="E215" i="22"/>
  <c r="E213" i="22"/>
  <c r="E199" i="22"/>
  <c r="E197" i="22"/>
  <c r="E189" i="22"/>
  <c r="E187" i="22"/>
  <c r="E181" i="22"/>
  <c r="E172" i="22"/>
  <c r="E162" i="22"/>
  <c r="E151" i="22"/>
  <c r="E140" i="22"/>
  <c r="E133" i="22"/>
  <c r="E131" i="22"/>
  <c r="E126" i="22"/>
  <c r="E124" i="22"/>
  <c r="E109" i="22"/>
  <c r="E99" i="22"/>
  <c r="E93" i="22"/>
  <c r="E86" i="22"/>
  <c r="E79" i="22"/>
  <c r="E74" i="22"/>
  <c r="E69" i="22"/>
  <c r="E61" i="22"/>
  <c r="E47" i="22"/>
  <c r="E38" i="22"/>
  <c r="E36" i="22"/>
  <c r="E25" i="22"/>
  <c r="E20" i="22"/>
  <c r="E4" i="22"/>
  <c r="E256" i="22" l="1"/>
  <c r="B39" i="8" l="1"/>
  <c r="G40" i="7" l="1"/>
  <c r="H38" i="7"/>
  <c r="G38" i="7"/>
  <c r="G42" i="7" s="1"/>
  <c r="G38" i="6"/>
  <c r="F40" i="6"/>
  <c r="F38" i="6"/>
  <c r="F42" i="6" s="1"/>
  <c r="P232" i="5"/>
  <c r="O232" i="5"/>
  <c r="Q227" i="5"/>
  <c r="P225" i="5"/>
  <c r="U222" i="5"/>
  <c r="P222" i="5"/>
  <c r="P230" i="5" s="1"/>
  <c r="O214" i="5"/>
  <c r="O222" i="5" s="1"/>
  <c r="O230" i="5" s="1"/>
  <c r="H36" i="3" l="1"/>
  <c r="B35" i="3"/>
  <c r="I35" i="3" s="1"/>
  <c r="B3" i="3" l="1"/>
  <c r="I3" i="3" s="1"/>
  <c r="C34" i="3"/>
  <c r="B34" i="3"/>
  <c r="I34" i="3" s="1"/>
  <c r="C33" i="3"/>
  <c r="B33" i="3"/>
  <c r="I33" i="3" s="1"/>
  <c r="C32" i="3"/>
  <c r="B32" i="3"/>
  <c r="I32" i="3" s="1"/>
  <c r="C31" i="3"/>
  <c r="B31" i="3"/>
  <c r="I31" i="3" s="1"/>
  <c r="C30" i="3"/>
  <c r="B30" i="3"/>
  <c r="I30" i="3" s="1"/>
  <c r="C29" i="3"/>
  <c r="B29" i="3"/>
  <c r="I29" i="3" s="1"/>
  <c r="C28" i="3"/>
  <c r="B28" i="3"/>
  <c r="I28" i="3" s="1"/>
  <c r="C27" i="3"/>
  <c r="B27" i="3"/>
  <c r="I27" i="3" s="1"/>
  <c r="C26" i="3"/>
  <c r="B26" i="3"/>
  <c r="I26" i="3" s="1"/>
  <c r="C25" i="3"/>
  <c r="B25" i="3"/>
  <c r="I25" i="3" s="1"/>
  <c r="C24" i="3"/>
  <c r="B24" i="3"/>
  <c r="I24" i="3" s="1"/>
  <c r="C23" i="3"/>
  <c r="B23" i="3"/>
  <c r="I23" i="3" s="1"/>
  <c r="C22" i="3"/>
  <c r="B22" i="3"/>
  <c r="I22" i="3" s="1"/>
  <c r="C21" i="3"/>
  <c r="B21" i="3"/>
  <c r="I21" i="3" s="1"/>
  <c r="C20" i="3"/>
  <c r="B20" i="3"/>
  <c r="I20" i="3" s="1"/>
  <c r="C19" i="3"/>
  <c r="B19" i="3"/>
  <c r="I19" i="3" s="1"/>
  <c r="C18" i="3"/>
  <c r="B18" i="3"/>
  <c r="I18" i="3" s="1"/>
  <c r="C17" i="3"/>
  <c r="B17" i="3"/>
  <c r="I17" i="3" s="1"/>
  <c r="C16" i="3"/>
  <c r="B16" i="3"/>
  <c r="I16" i="3" s="1"/>
  <c r="C15" i="3"/>
  <c r="B15" i="3"/>
  <c r="I15" i="3" s="1"/>
  <c r="C14" i="3"/>
  <c r="B14" i="3"/>
  <c r="I14" i="3" s="1"/>
  <c r="C13" i="3"/>
  <c r="B13" i="3"/>
  <c r="I13" i="3" s="1"/>
  <c r="C12" i="3"/>
  <c r="B12" i="3"/>
  <c r="I12" i="3" s="1"/>
  <c r="C11" i="3"/>
  <c r="B11" i="3"/>
  <c r="I11" i="3" s="1"/>
  <c r="C10" i="3"/>
  <c r="B10" i="3"/>
  <c r="I10" i="3" s="1"/>
  <c r="C9" i="3"/>
  <c r="B9" i="3"/>
  <c r="I9" i="3" s="1"/>
  <c r="C8" i="3"/>
  <c r="B8" i="3"/>
  <c r="I8" i="3" s="1"/>
  <c r="C7" i="3"/>
  <c r="B7" i="3"/>
  <c r="I7" i="3" s="1"/>
  <c r="C6" i="3"/>
  <c r="B6" i="3"/>
  <c r="I6" i="3" s="1"/>
  <c r="C5" i="3"/>
  <c r="B5" i="3"/>
  <c r="I5" i="3" s="1"/>
  <c r="C4" i="3"/>
  <c r="B4" i="3"/>
  <c r="I4" i="3" s="1"/>
  <c r="C3" i="3"/>
  <c r="C2" i="3"/>
  <c r="B2" i="3"/>
  <c r="I2" i="3" l="1"/>
  <c r="B36" i="3"/>
</calcChain>
</file>

<file path=xl/connections.xml><?xml version="1.0" encoding="utf-8"?>
<connections xmlns="http://schemas.openxmlformats.org/spreadsheetml/2006/main">
  <connection id="1" odcFile="C:\Users\sonia.mancipe\AppData\Local\Microsoft\Windows\Temporary Internet Files\Content.IE5\LD5T1IHT\owssvr.iqy" keepAlive="1" name="owssvr" type="5" refreshedVersion="5" minRefreshableVersion="3" saveData="1">
    <dbPr connection="Provider=Microsoft.Office.List.OLEDB.2.0;Data Source=&quot;&quot;;ApplicationName=Excel;Version=12.0.0.0" command="&lt;LIST&gt;&lt;VIEWGUID&gt;{F9FF1B46-16E9-4C38-BA4A-5013A6BF8609}&lt;/VIEWGUID&gt;&lt;LISTNAME&gt;{0F1680C6-6AD3-4125-A4DD-EFC10837EFE8}&lt;/LISTNAME&gt;&lt;LISTWEB&gt;https://icbfgob.sharepoint.com/sites/DIT/SRT/_vti_bin&lt;/LISTWEB&gt;&lt;LISTSUBWEB&gt;&lt;/LISTSUBWEB&gt;&lt;ROOTFOLDER&gt;/sites/DIT/SRT/Lists/Sitios ICBF&lt;/ROOTFOLDER&gt;&lt;/LIST&gt;" commandType="5"/>
  </connection>
</connections>
</file>

<file path=xl/sharedStrings.xml><?xml version="1.0" encoding="utf-8"?>
<sst xmlns="http://schemas.openxmlformats.org/spreadsheetml/2006/main" count="5482" uniqueCount="1994">
  <si>
    <t>Regional</t>
  </si>
  <si>
    <t>Municipio</t>
  </si>
  <si>
    <t>Nombre de la Sede</t>
  </si>
  <si>
    <t>Dirección</t>
  </si>
  <si>
    <t>Telefono</t>
  </si>
  <si>
    <t>Nombre del Coordinador</t>
  </si>
  <si>
    <t>Email Coordinador</t>
  </si>
  <si>
    <t>Telefono Coordinador</t>
  </si>
  <si>
    <t>Ingeniero Regional</t>
  </si>
  <si>
    <t>Telefono Ingeniero</t>
  </si>
  <si>
    <t>Nombre Almacenista</t>
  </si>
  <si>
    <t>Correo Almacenista</t>
  </si>
  <si>
    <t>Telefono Almacenista</t>
  </si>
  <si>
    <t>Cant Equipos Escritorio</t>
  </si>
  <si>
    <t>Cant. Portatiles</t>
  </si>
  <si>
    <t>Ruta de acceso</t>
  </si>
  <si>
    <t>Tipo de elemento</t>
  </si>
  <si>
    <t>ATLANTICO</t>
  </si>
  <si>
    <t>BARRANQUILLA</t>
  </si>
  <si>
    <t>SEDE REGIONAL</t>
  </si>
  <si>
    <t xml:space="preserve">CARRE 46 NO. 61 - 15 BARRIO BOSTON BARRANQUILLA </t>
  </si>
  <si>
    <t>3683468</t>
  </si>
  <si>
    <t>YOLANDA RUIZ PINZON - DIRECTORA REGIONAL (e)</t>
  </si>
  <si>
    <t>YOLANDA.RUIZ@ICBF.GOV.CO</t>
  </si>
  <si>
    <t>EXT. 500100 CEL 310 8696241</t>
  </si>
  <si>
    <t>Javier.Teheran@icbf.gov.co</t>
  </si>
  <si>
    <t xml:space="preserve">EXT. 500004 CEL 3126633277 </t>
  </si>
  <si>
    <t>ISAIAS VILLANUEVA</t>
  </si>
  <si>
    <t>ISAIAS.VILLANUEVA@ICBF.GOV.CO</t>
  </si>
  <si>
    <t>EXT. 500006 CEL. 3004928528</t>
  </si>
  <si>
    <t>sites/DIT/SRT/Lists/Sitios ICBF</t>
  </si>
  <si>
    <t>Elemento</t>
  </si>
  <si>
    <t>CZ NORTE CENTRO HISTORICO</t>
  </si>
  <si>
    <t>CARRERA 47 NO. 74 - 35 BARRIO LAS AMÉRICAS BARRANQUILLA</t>
  </si>
  <si>
    <t>3602722</t>
  </si>
  <si>
    <t>INES ROSALES DURAN</t>
  </si>
  <si>
    <t>INES.ROSALES@ICBF.GOV.CO</t>
  </si>
  <si>
    <t>EXT. 500004 CEL 3126633277</t>
  </si>
  <si>
    <t>ISAIAS.VILLAMUEVA@ICBF.GOV.CO</t>
  </si>
  <si>
    <t>EXT. 500006 CEL 3004928528</t>
  </si>
  <si>
    <t>CORDOBA</t>
  </si>
  <si>
    <t>MONTERIA</t>
  </si>
  <si>
    <t>REGIONAL CORDOBA</t>
  </si>
  <si>
    <t>CR 9 No 10-25 FRENTE COMFACOR</t>
  </si>
  <si>
    <t>7831105</t>
  </si>
  <si>
    <t>RUBY BORJA CALDERIN</t>
  </si>
  <si>
    <t>Ruby.Borja@icbf.gov.co</t>
  </si>
  <si>
    <t>3106854255</t>
  </si>
  <si>
    <t>Hernan.Isaza@icbf.gov.co</t>
  </si>
  <si>
    <t>3156830542 - 3005018048</t>
  </si>
  <si>
    <t>ROSARIO PACHECO PAYARES</t>
  </si>
  <si>
    <t>Rosario.Pacheco@icbf.gov.co</t>
  </si>
  <si>
    <t>CENTRO ZONAL MONTERIA 1</t>
  </si>
  <si>
    <t>CR 3 No 42-46 ESQUINA</t>
  </si>
  <si>
    <t>7824989</t>
  </si>
  <si>
    <t>RAMIRO SANCHEZ GENES</t>
  </si>
  <si>
    <t>Ramiro.Sanchez@icbf.gov.co</t>
  </si>
  <si>
    <t>3157495883</t>
  </si>
  <si>
    <t>3156830542 - 3005010848</t>
  </si>
  <si>
    <t>CERETE</t>
  </si>
  <si>
    <t>CENTRO ZONAL CERETE</t>
  </si>
  <si>
    <t>CLL 12 No 10B-34 CENTRO</t>
  </si>
  <si>
    <t>7749111</t>
  </si>
  <si>
    <t>KEDIN GLORIA LOPEZ PETRO</t>
  </si>
  <si>
    <t>Kedyn.Lopez@icbf.gov.co</t>
  </si>
  <si>
    <t>3208656963</t>
  </si>
  <si>
    <t>CZ SUROCCIDENTE</t>
  </si>
  <si>
    <t xml:space="preserve">CARRERA 38 B NO 66 -77 PISO 2 BARRIO RECREO BARRANQUILLA </t>
  </si>
  <si>
    <t>3604435</t>
  </si>
  <si>
    <t>MARTHA MERCADO FONTALVO</t>
  </si>
  <si>
    <t>MARTHA.MERCADO@ICBF.GOV.CO</t>
  </si>
  <si>
    <t>EXT. 502011 CEL 3005772439</t>
  </si>
  <si>
    <t>EXT 500004 CEL 3126633277</t>
  </si>
  <si>
    <t>EXT 500006 CEL 3004928528</t>
  </si>
  <si>
    <t>PLANETA RICA</t>
  </si>
  <si>
    <t>CENTRO ZONAL PLANETA RICA 3</t>
  </si>
  <si>
    <t>CR 10 No 20-54 POR EL MERCADO</t>
  </si>
  <si>
    <t>7765065</t>
  </si>
  <si>
    <t>CARMENZA CANO BUITRAGO</t>
  </si>
  <si>
    <t>Carmenza.Canon@icbf.gov.co</t>
  </si>
  <si>
    <t>3157537842</t>
  </si>
  <si>
    <t>TIERRALTA</t>
  </si>
  <si>
    <t>CENTRO ZONAL TIERRALTA</t>
  </si>
  <si>
    <t>CLL 5 No 10-11 BARRIO EL PRADO</t>
  </si>
  <si>
    <t>7771011</t>
  </si>
  <si>
    <t>LESVIA RUIZ MARQUEZ</t>
  </si>
  <si>
    <t>Lesvia.Ruiz@icbf.gov.co</t>
  </si>
  <si>
    <t>3005082317 - 3116591176</t>
  </si>
  <si>
    <t>CZ SURORIENTE</t>
  </si>
  <si>
    <t>CALLE 45 NO. 10C - 18 BARRIO LA VICTORIA</t>
  </si>
  <si>
    <t xml:space="preserve">3628211 </t>
  </si>
  <si>
    <t>YAMILE CAMPBELL ESCORCIA</t>
  </si>
  <si>
    <t>YAMILE.CAMPBELL@ICBF.GOV.CO</t>
  </si>
  <si>
    <t>EXT 507013 CEL 3145518137</t>
  </si>
  <si>
    <t>MONTELIBANO</t>
  </si>
  <si>
    <t>CENTRO ZONAL MONTELIBANO 5</t>
  </si>
  <si>
    <t>CLL 14 No 4-30 BARRIO LOMA FRESCA</t>
  </si>
  <si>
    <t>7722303</t>
  </si>
  <si>
    <t>ETHEL GONZALES RAILLO</t>
  </si>
  <si>
    <t>Ethel.Gonzalez@icbf.gov.co</t>
  </si>
  <si>
    <t>3145886634</t>
  </si>
  <si>
    <t>CAIVAS</t>
  </si>
  <si>
    <t>CARRERA 55  No 72-94</t>
  </si>
  <si>
    <t>3208656979</t>
  </si>
  <si>
    <t>LILIANA PAUTT</t>
  </si>
  <si>
    <t>LILIANA.PAUTT@ICBF.GOV.CO</t>
  </si>
  <si>
    <t>LORICA</t>
  </si>
  <si>
    <t>CENTRO ZONAL LORICA 6</t>
  </si>
  <si>
    <t>CR 25 No 7a-46 EDIFICIO GAITA PISO 2 POR LA TRONCAL</t>
  </si>
  <si>
    <t>7735083</t>
  </si>
  <si>
    <t>GLADIS CARABALLO HERNANDEZ</t>
  </si>
  <si>
    <t>Gladys.Caraballo@icbf.gov.co</t>
  </si>
  <si>
    <t>3114295764</t>
  </si>
  <si>
    <t>SAHAGUN</t>
  </si>
  <si>
    <t>CENTRO ZONAL SAHAGUN 7</t>
  </si>
  <si>
    <t>CLL 15 CR 16 ESQUINA EN EL CENTRO</t>
  </si>
  <si>
    <t>7778108</t>
  </si>
  <si>
    <t>MARIA TERESA GONZALEZ OTERO</t>
  </si>
  <si>
    <t>Maria.GonzalezO@icbf.gov.co</t>
  </si>
  <si>
    <t>3016169030</t>
  </si>
  <si>
    <t>CESPA</t>
  </si>
  <si>
    <t>Cl. 45 N. 44 94</t>
  </si>
  <si>
    <t>3208656980</t>
  </si>
  <si>
    <t>VIVIANA MORALES ORTEGA</t>
  </si>
  <si>
    <t>VIVIANA.MORALES@ICBF.GOV.CO</t>
  </si>
  <si>
    <t>SAN ANDRES DE SOTAVENTO</t>
  </si>
  <si>
    <t>CENTRO ZONAL SAN ANDRES DE SOTAVENTO 8</t>
  </si>
  <si>
    <t>TRASNV 7 No 7-710 CENTRO POR LA POLICIA</t>
  </si>
  <si>
    <t>7770033</t>
  </si>
  <si>
    <t>JANUARIO VILLADIEGO HERNANDEZ</t>
  </si>
  <si>
    <t>Januario.Villadiego@icbf.gov.co</t>
  </si>
  <si>
    <t>3008931180</t>
  </si>
  <si>
    <t>SOLEDAD</t>
  </si>
  <si>
    <t>CZ HIPODOROMO</t>
  </si>
  <si>
    <t xml:space="preserve">CALLE 26 CARRERA 30 ESQUINA JUNTO A LA ESTACIÓN DE POLICÍA </t>
  </si>
  <si>
    <t>MERLY CAMPY</t>
  </si>
  <si>
    <t>MERLY.CAMPY@ICBF.GOV.CO</t>
  </si>
  <si>
    <t>BARANOA</t>
  </si>
  <si>
    <t>CZ BARANOA</t>
  </si>
  <si>
    <t>CARRERA 18 NO. 19 - 20 MUNICIPIO BARANOA</t>
  </si>
  <si>
    <t>ONEIDA BAYONA BARROS</t>
  </si>
  <si>
    <t>ONEIDA.BAYONA@ICBF.GOV.CO</t>
  </si>
  <si>
    <t>EXT  500006 CEL 3004928528</t>
  </si>
  <si>
    <t>SAN ANDRES</t>
  </si>
  <si>
    <t>AVDA FCO NEWBALL CALLE 6A 1-82</t>
  </si>
  <si>
    <t>5123760</t>
  </si>
  <si>
    <t>ALFONSO ORELLANO</t>
  </si>
  <si>
    <t>ALFONSO.ORELLANO@ICBF.GOV.CO</t>
  </si>
  <si>
    <t>3166218438</t>
  </si>
  <si>
    <t>Silvio.Hudgson@icbf.gov.co</t>
  </si>
  <si>
    <t>3162499552</t>
  </si>
  <si>
    <t>EDITH FAUCETT</t>
  </si>
  <si>
    <t>EDITH.FAUCETT@ICBF.GOV.CO</t>
  </si>
  <si>
    <t>5123760 IP 864041</t>
  </si>
  <si>
    <t>ARAUCA</t>
  </si>
  <si>
    <t>Arauca</t>
  </si>
  <si>
    <t>Regional Arauca</t>
  </si>
  <si>
    <t>Calle 21 N 1 - 24 B. Fundadores</t>
  </si>
  <si>
    <t>097 - 8851826 / 1827</t>
  </si>
  <si>
    <t>Kelly Patricia Montero</t>
  </si>
  <si>
    <t>Kelly.montero@icbf.gov.co</t>
  </si>
  <si>
    <t>wilson.rodriguez@icbf.gov.co</t>
  </si>
  <si>
    <t>3183056286</t>
  </si>
  <si>
    <t>Oliva Alfonso Gonzalez</t>
  </si>
  <si>
    <t>oliva.gonzalez@icbf.gov.co</t>
  </si>
  <si>
    <t>Centro Zonal Arauca</t>
  </si>
  <si>
    <t>Carrera 21 N 1 - 24 B. Fundadores</t>
  </si>
  <si>
    <t>097 - 8852075</t>
  </si>
  <si>
    <t>Yesenia Rojas</t>
  </si>
  <si>
    <t>yesenia.rojas@icbf.gov.co</t>
  </si>
  <si>
    <t>SABANALARGA</t>
  </si>
  <si>
    <t>CZ SABANALARGA</t>
  </si>
  <si>
    <t>CARRERA 18 NO. 22 A - 14 MUNICIPIO SABANALARGA</t>
  </si>
  <si>
    <t>EXT 504000 CEL 3002187190</t>
  </si>
  <si>
    <t>NERYETH SARMIENTO CORRO</t>
  </si>
  <si>
    <t>NERYETH.SARMIENTO@ICBF.GOV.CO</t>
  </si>
  <si>
    <t>ext 500006 CEL 3004928528</t>
  </si>
  <si>
    <t>Saravena</t>
  </si>
  <si>
    <t>Centro Zonal Saravena</t>
  </si>
  <si>
    <t>Carrera 16 N 28 - 09 B. 12 de octubre</t>
  </si>
  <si>
    <t>097 - 8892054</t>
  </si>
  <si>
    <t>Ilma Moncada Carrero</t>
  </si>
  <si>
    <t>ilma.moncada@icbf.gov.co</t>
  </si>
  <si>
    <t>Tame</t>
  </si>
  <si>
    <t>Centro Zonal Tame</t>
  </si>
  <si>
    <t>Carrera 14 N 15 - 57 B. Centro</t>
  </si>
  <si>
    <t>097 - 8886252</t>
  </si>
  <si>
    <t>Claudia Patricia Fernandez</t>
  </si>
  <si>
    <t>claudia.fernandez@icbf.gov.co</t>
  </si>
  <si>
    <t>SABANAGRANDE</t>
  </si>
  <si>
    <t>CZ SABANAGRANDE</t>
  </si>
  <si>
    <t xml:space="preserve">CRA. 1B NRO 2A-25 FRENTE ESTACION DE POLICIA DE SABANAGRANDE - SEGUNDO </t>
  </si>
  <si>
    <t>CARMEN CARRILLO SUAREZ</t>
  </si>
  <si>
    <t>CARMEN.CARRILLO@ICBF.GOV.CO</t>
  </si>
  <si>
    <t>EXT 505000 CEL 3002030454</t>
  </si>
  <si>
    <t>INIRIDA</t>
  </si>
  <si>
    <t>Regional Guainia</t>
  </si>
  <si>
    <t>Calle 15 No. 8-86</t>
  </si>
  <si>
    <t>0985656090 - 0985656644</t>
  </si>
  <si>
    <t>Gineth Garcia Cardenas</t>
  </si>
  <si>
    <t>Gineth.Garcia@icbf.gov.co</t>
  </si>
  <si>
    <t>Dilmer.Ruiz@icbf.gov.co</t>
  </si>
  <si>
    <t>0985656090 Ext. 831004</t>
  </si>
  <si>
    <t>Damaris Jimenes</t>
  </si>
  <si>
    <t>Damaris.Jimenes@icbf.gov.co</t>
  </si>
  <si>
    <t>GUAJIRA</t>
  </si>
  <si>
    <t>RIOHAHA</t>
  </si>
  <si>
    <t>REGIONAL GUAJIRA / CZ RIOHACHA 1 Y 2</t>
  </si>
  <si>
    <t>CALLE 15 CARRERA 15 ESQUINA 4 VIAS AVE AEROPUERTO</t>
  </si>
  <si>
    <t>7272485 - EXT 550002</t>
  </si>
  <si>
    <t>LEANDRO ALBERTO SAMPAYO VERGARA</t>
  </si>
  <si>
    <t>leandro.sampayo@icbf.gov.co</t>
  </si>
  <si>
    <t>3208655440</t>
  </si>
  <si>
    <t>wilfridoa.pinto@icbf.gov.co</t>
  </si>
  <si>
    <t>3017602372</t>
  </si>
  <si>
    <t>AMANDA PIMIENTA PINTO</t>
  </si>
  <si>
    <t>amanda.pimienta@icbf.gov.co</t>
  </si>
  <si>
    <t>Fonseca</t>
  </si>
  <si>
    <t>CZ Fonseca</t>
  </si>
  <si>
    <t>carretera pricipal salida a barrancas</t>
  </si>
  <si>
    <t>0957755143</t>
  </si>
  <si>
    <t>Milene Palacios Fonseca</t>
  </si>
  <si>
    <t>milene.palacios@icbf.gov.co</t>
  </si>
  <si>
    <t>Amanda Pimienta Pinto</t>
  </si>
  <si>
    <t>Amanda.pimienta@icbf.gov.co</t>
  </si>
  <si>
    <t>Manaure</t>
  </si>
  <si>
    <t>CZ Manaure</t>
  </si>
  <si>
    <t>Calle 10 Carrera 5 Esquina</t>
  </si>
  <si>
    <t>0957178340</t>
  </si>
  <si>
    <t>Luz Elena Gonzalez Ortega</t>
  </si>
  <si>
    <t>luz.gonzalezo@icbf.gov.co</t>
  </si>
  <si>
    <t>Maicao</t>
  </si>
  <si>
    <t>CZ Maicao</t>
  </si>
  <si>
    <t>Calle 3 Carrera 19 esquina Barrio Lomas Frescas</t>
  </si>
  <si>
    <t>0957266200</t>
  </si>
  <si>
    <t>Maribel Cuadrado Moreno</t>
  </si>
  <si>
    <t>maribel.cuadrado@icbf.gov.co</t>
  </si>
  <si>
    <t>GUAVIARE</t>
  </si>
  <si>
    <t>SAN JOSE</t>
  </si>
  <si>
    <t>AV COLOBIZADORES NRO 23 -106</t>
  </si>
  <si>
    <t>5840164</t>
  </si>
  <si>
    <t>ESTHER SILVIA SERRA GIL</t>
  </si>
  <si>
    <t>esther.serra@icbf.gov.co</t>
  </si>
  <si>
    <t>EXT. 880000 MOVIL: 3108678337</t>
  </si>
  <si>
    <t>yurgen.salazar@icbf.gov.co</t>
  </si>
  <si>
    <t>EXT: 880003 MOVIL: 3112328478</t>
  </si>
  <si>
    <t>LUZ MERY CASTAÑEDA GARCIA</t>
  </si>
  <si>
    <t>luz.castaneda@icbf.gov.co</t>
  </si>
  <si>
    <t>EXT:880019 MOVIL: 3143088086</t>
  </si>
  <si>
    <t>TOLIMA</t>
  </si>
  <si>
    <t>CHAPARRAL</t>
  </si>
  <si>
    <t>CZ CHAPARRAL</t>
  </si>
  <si>
    <t>Avenida del Estudiante - Oficinas ICA</t>
  </si>
  <si>
    <t>2460038</t>
  </si>
  <si>
    <t>Luz Mila Pena Angel</t>
  </si>
  <si>
    <t>luz.pena@icbf.gov.co</t>
  </si>
  <si>
    <t>Diego.Rodriguez@icbf.gov.co</t>
  </si>
  <si>
    <t>3175388796</t>
  </si>
  <si>
    <t>Leonor Guarnizo Lozano</t>
  </si>
  <si>
    <t>leonor.guarnizo@icbf.gov.co</t>
  </si>
  <si>
    <t>ESPINAL</t>
  </si>
  <si>
    <t>CZ ESPINAL</t>
  </si>
  <si>
    <t>Carrera 6 No. 12 - 56</t>
  </si>
  <si>
    <t>2484164</t>
  </si>
  <si>
    <t>Jose Duver Cuellar Guzman</t>
  </si>
  <si>
    <t>jose.cuellar@icbf.gov.co</t>
  </si>
  <si>
    <t>3153121130</t>
  </si>
  <si>
    <t>juan.cardenas@icbf.gov.co</t>
  </si>
  <si>
    <t>3132077219</t>
  </si>
  <si>
    <t>IBAGUE</t>
  </si>
  <si>
    <t>CZ GALAN</t>
  </si>
  <si>
    <t>Entrada Barrio Galan - Avenida del Sur</t>
  </si>
  <si>
    <t>2600298</t>
  </si>
  <si>
    <t>Martha Rengifo Rodriguez</t>
  </si>
  <si>
    <t>martha.rengifo@icbf.gov.co</t>
  </si>
  <si>
    <t>3124798518</t>
  </si>
  <si>
    <t>HONDA</t>
  </si>
  <si>
    <t>CZ HONDA</t>
  </si>
  <si>
    <t>Carrera 14 No. 7 -31 Altos del Rosario</t>
  </si>
  <si>
    <t>2510649</t>
  </si>
  <si>
    <t>Edilma Gonzalez Echeverri</t>
  </si>
  <si>
    <t>edilma.echeverri@icbf.gov.co</t>
  </si>
  <si>
    <t>3103046552</t>
  </si>
  <si>
    <t>nelly.prias@icbf.gov.co</t>
  </si>
  <si>
    <t>3123779397</t>
  </si>
  <si>
    <t>CZ IBAGUE</t>
  </si>
  <si>
    <t>Carrera 5 No. 43 - 23</t>
  </si>
  <si>
    <t>2643822</t>
  </si>
  <si>
    <t>Rosalba Munoz Uruena</t>
  </si>
  <si>
    <t>rosalba.munoz@icbf.gov.co</t>
  </si>
  <si>
    <t>3156666586</t>
  </si>
  <si>
    <t xml:space="preserve">C Z JORDAN - CAIVAS </t>
  </si>
  <si>
    <t>Fiscalia General de la Nación Carrera 8 Sur # 46-80 Zona Industrial El Papayo</t>
  </si>
  <si>
    <t>2708102 Exts. 305 y 315</t>
  </si>
  <si>
    <t>Gloria Constanza Puyo Tamayo</t>
  </si>
  <si>
    <t>gloria.puyo@icbf.gov.co</t>
  </si>
  <si>
    <t>3007751647</t>
  </si>
  <si>
    <t>CZ JORDAN - CESPA</t>
  </si>
  <si>
    <t>Carrera 5 No. 39 A – 77</t>
  </si>
  <si>
    <t>2666094 -   2703304</t>
  </si>
  <si>
    <t>glora.puyo@icbf.gov.co</t>
  </si>
  <si>
    <t>Leonor Guarnozo Lozano</t>
  </si>
  <si>
    <t>C.Z. JORDAN</t>
  </si>
  <si>
    <t>Carrera 20 No. 63 - 31 Ambalá.</t>
  </si>
  <si>
    <t>2753595 - 2753815</t>
  </si>
  <si>
    <t>LERIDA</t>
  </si>
  <si>
    <t>CZ LERIDA</t>
  </si>
  <si>
    <t>Frente al Hospital Santa Sofía</t>
  </si>
  <si>
    <t>2 890628</t>
  </si>
  <si>
    <t>Juan Carlos Amezquita Celis</t>
  </si>
  <si>
    <t>juan.amezquita@icbf.gov.co</t>
  </si>
  <si>
    <t>3007567896</t>
  </si>
  <si>
    <t>LIBANO</t>
  </si>
  <si>
    <t>C Z LIBANO</t>
  </si>
  <si>
    <t>Calle 6 No. 14 – 86 barrio San José</t>
  </si>
  <si>
    <t>2 56 43 71 - 2 56 01 19</t>
  </si>
  <si>
    <t>Blanca Lia Pardo Morales</t>
  </si>
  <si>
    <t>blanca.pardo@icbf.gov.co</t>
  </si>
  <si>
    <t>3112297481</t>
  </si>
  <si>
    <t>PURIFICACION</t>
  </si>
  <si>
    <t>C Z PURIFICACION</t>
  </si>
  <si>
    <t>Calle 7 No. 7A - 24</t>
  </si>
  <si>
    <t>2 28 08 32 - 2 28 03 90</t>
  </si>
  <si>
    <t>Myriam Lucila Roman Gonzalez</t>
  </si>
  <si>
    <t>myriam.roman@icbf.gov.co</t>
  </si>
  <si>
    <t>3115057039</t>
  </si>
  <si>
    <t>margarita.arcila@icbf.gov.co</t>
  </si>
  <si>
    <t>3013294792</t>
  </si>
  <si>
    <t>MELGAR</t>
  </si>
  <si>
    <t>C Z MELGAR</t>
  </si>
  <si>
    <t>Calle 8 No. 19-10 piso 2 C. Comercial Ulloa</t>
  </si>
  <si>
    <t>245 69 81 - 2 45 17 32</t>
  </si>
  <si>
    <t>Holmes Alfonso Escobar Ramirez</t>
  </si>
  <si>
    <t>holmes.escobar@icbf.gov.co</t>
  </si>
  <si>
    <t>3124525755</t>
  </si>
  <si>
    <t>REGIONAL TOLIMA</t>
  </si>
  <si>
    <t>Carrera 5 # 43-223</t>
  </si>
  <si>
    <t>2643822 Ext 868008</t>
  </si>
  <si>
    <t>Amanda Clemencia Fonseca de Torres</t>
  </si>
  <si>
    <t>amanda.fonseca@icbf.gov.co</t>
  </si>
  <si>
    <t>3153196313</t>
  </si>
  <si>
    <t>ANTIOQUIA</t>
  </si>
  <si>
    <t>BOYACA</t>
  </si>
  <si>
    <t>TUNJA</t>
  </si>
  <si>
    <t>TUNJA1</t>
  </si>
  <si>
    <t>Cra 11 No 7- 39 Sur B. Libertador</t>
  </si>
  <si>
    <t>3208657036</t>
  </si>
  <si>
    <t>SANDRA PATRICIA ARFILA CASTAÑEDA</t>
  </si>
  <si>
    <t>Sandra.ArdilaC@icbf.gov.co</t>
  </si>
  <si>
    <t>3143972154</t>
  </si>
  <si>
    <t>Luis.Herrera@icbf.gov.co</t>
  </si>
  <si>
    <t>3163404128</t>
  </si>
  <si>
    <t>Evelio  M Molina</t>
  </si>
  <si>
    <t>EvelioM.Molina@icbf.gov.co</t>
  </si>
  <si>
    <t>3132188354</t>
  </si>
  <si>
    <t>Moniquira</t>
  </si>
  <si>
    <t>CZ Moniquira</t>
  </si>
  <si>
    <t>CRA 12 No 18-80</t>
  </si>
  <si>
    <t>3208657041</t>
  </si>
  <si>
    <t>MARIA ELICENIA VERGARA MARTINEZ</t>
  </si>
  <si>
    <t>Maria.Vergara@icbf.gov.co</t>
  </si>
  <si>
    <t>3118237535</t>
  </si>
  <si>
    <t>3002033617</t>
  </si>
  <si>
    <t>Evelio Molina</t>
  </si>
  <si>
    <t>TUNJA 2</t>
  </si>
  <si>
    <t>Clle 22 No 9-22</t>
  </si>
  <si>
    <t>3208657048</t>
  </si>
  <si>
    <t>JUNIOR ADRIAN FRANCO RIAÑO</t>
  </si>
  <si>
    <t>Junior.Franco@icbf.gov.co</t>
  </si>
  <si>
    <t>3142659559</t>
  </si>
  <si>
    <t>miguel.casas@icbf.gov.co</t>
  </si>
  <si>
    <t>3102312215</t>
  </si>
  <si>
    <t>EVELIO M MOLINA</t>
  </si>
  <si>
    <t>evelioM.Molina@icbf.gov.co</t>
  </si>
  <si>
    <t>BOLIVAR</t>
  </si>
  <si>
    <t>Otanche</t>
  </si>
  <si>
    <t>CZ  Otanche</t>
  </si>
  <si>
    <t>CRA 5 Nº 4-13</t>
  </si>
  <si>
    <t>3208657044</t>
  </si>
  <si>
    <t>MILCER BURGOS PINEDA</t>
  </si>
  <si>
    <t>MILCER.BURGOS@icbf.gov.co</t>
  </si>
  <si>
    <t>3204917197</t>
  </si>
  <si>
    <t>Miraflores</t>
  </si>
  <si>
    <t>CZ Miraflores</t>
  </si>
  <si>
    <t xml:space="preserve">CRA 6 No. 5 -13 Barrio El Rayo </t>
  </si>
  <si>
    <t>3208657042</t>
  </si>
  <si>
    <t>LAURA STELLA PIRACOCA PIRACOCA</t>
  </si>
  <si>
    <t>Laura.Piracoca@icbf.gov.co</t>
  </si>
  <si>
    <t>3114483932</t>
  </si>
  <si>
    <t>Sogamoso</t>
  </si>
  <si>
    <t>Cz Sogamoso</t>
  </si>
  <si>
    <t>CRA 9 No 11 - 41</t>
  </si>
  <si>
    <t>3208657045</t>
  </si>
  <si>
    <t>MARIA JOSEFINA NOSSA</t>
  </si>
  <si>
    <t>Maria.Nossa@icbf.gov.co</t>
  </si>
  <si>
    <t>3108521633</t>
  </si>
  <si>
    <t>El Cocuy</t>
  </si>
  <si>
    <t>CZ El Cocuy</t>
  </si>
  <si>
    <t>CARRERA 4 NO 7-39</t>
  </si>
  <si>
    <t>3208657040</t>
  </si>
  <si>
    <t>ANGELA MARIA NUÑEZ CARRILLO</t>
  </si>
  <si>
    <t>AngelaM.Nunez@icbf.gov.co</t>
  </si>
  <si>
    <t>3204919119</t>
  </si>
  <si>
    <t>Soata</t>
  </si>
  <si>
    <t>CZ Soata</t>
  </si>
  <si>
    <t>CARRERA 2 CALLE 9 ESQUINA Barrio la capilla</t>
  </si>
  <si>
    <t>3208657032</t>
  </si>
  <si>
    <t>MARTHA LUCIA GOMEZ LUQUE</t>
  </si>
  <si>
    <t>Martha.Gomezl@icbf.gov.co</t>
  </si>
  <si>
    <t>3208390065</t>
  </si>
  <si>
    <t>Puerto Boyacá</t>
  </si>
  <si>
    <t>CZ Puerto Boyacá</t>
  </si>
  <si>
    <t>Kra 3A  Calle 16 Esquina</t>
  </si>
  <si>
    <t>3208657035</t>
  </si>
  <si>
    <t>SATURIA WALDRON MONTENEGRO</t>
  </si>
  <si>
    <t>Saturia.Waldron@icbf.gov.co</t>
  </si>
  <si>
    <t>3148121551</t>
  </si>
  <si>
    <t>DUITAMA</t>
  </si>
  <si>
    <t>CZ DUITAMA</t>
  </si>
  <si>
    <t>Cll.  22 No. 17 A - 07</t>
  </si>
  <si>
    <t>3208657039</t>
  </si>
  <si>
    <t>FREDY ALEXANDER LIZARAZO SEQUERA</t>
  </si>
  <si>
    <t>Fredy.Lizarazo@icbf.gov.co</t>
  </si>
  <si>
    <t>3115131861</t>
  </si>
  <si>
    <t>EVELIO MOLINA M</t>
  </si>
  <si>
    <t>Garagoa</t>
  </si>
  <si>
    <t>CZ Garagoa</t>
  </si>
  <si>
    <t xml:space="preserve">CALLE 12 # 9-40 </t>
  </si>
  <si>
    <t>3208657043</t>
  </si>
  <si>
    <t>FLORANGELA GALINDO SANDOVAL</t>
  </si>
  <si>
    <t>Florangerla.Sandoval@icbf.gov.co</t>
  </si>
  <si>
    <t>3158491416</t>
  </si>
  <si>
    <t>CHIQUINQUIRA</t>
  </si>
  <si>
    <t>CZ CHIQUINQUIRA</t>
  </si>
  <si>
    <t>Calle 17 No. 8-46 piso 2-Parque Julio Florez</t>
  </si>
  <si>
    <t>3208657038</t>
  </si>
  <si>
    <t>MARIANA CANTOR URREGO</t>
  </si>
  <si>
    <t>Mariana.Cantor@icbf.gov.co</t>
  </si>
  <si>
    <t>3212426150</t>
  </si>
  <si>
    <t>EvelioM.Molina@Icbf.gov.co</t>
  </si>
  <si>
    <t>REGIONAL</t>
  </si>
  <si>
    <t>Cra 6 No 73-98</t>
  </si>
  <si>
    <t xml:space="preserve">7450721 </t>
  </si>
  <si>
    <t>NELCY SOFIA BAEZ ALVAREZ</t>
  </si>
  <si>
    <t>Nelcy.Baez@icbf.gov.co</t>
  </si>
  <si>
    <t>3134317956</t>
  </si>
  <si>
    <t>Evelio Molina M</t>
  </si>
  <si>
    <t>Etiquetas de fila</t>
  </si>
  <si>
    <t>Total general</t>
  </si>
  <si>
    <t>AMAZONAS</t>
  </si>
  <si>
    <t>BOGOTA</t>
  </si>
  <si>
    <t>CALDAS</t>
  </si>
  <si>
    <t>CAQUETA</t>
  </si>
  <si>
    <t>Casanare</t>
  </si>
  <si>
    <t>CAUCA</t>
  </si>
  <si>
    <t>CESAR</t>
  </si>
  <si>
    <t>CHOCO</t>
  </si>
  <si>
    <t>CUNDINAMARCA</t>
  </si>
  <si>
    <t>GUAINIA</t>
  </si>
  <si>
    <t>HUILA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</si>
  <si>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</si>
  <si>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</si>
  <si>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</si>
  <si>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</si>
  <si>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</si>
  <si>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</si>
  <si>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</si>
  <si>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 andres</t>
  </si>
  <si>
    <t>SANTANDER</t>
  </si>
  <si>
    <t>SUCRE</t>
  </si>
  <si>
    <t>VALLE</t>
  </si>
  <si>
    <t>Vaupes</t>
  </si>
  <si>
    <t>VICHADA</t>
  </si>
  <si>
    <t>ESCRITORIO</t>
  </si>
  <si>
    <t>PORTATILES</t>
  </si>
  <si>
    <t>Suma de Cant Equipos Escritorio</t>
  </si>
  <si>
    <t>SEDE NACIONAL</t>
  </si>
  <si>
    <t>OSCAR</t>
  </si>
  <si>
    <t>ALVARO</t>
  </si>
  <si>
    <t>MEDELLIN</t>
  </si>
  <si>
    <t>CENTRO ZONAL NOROCCIDENTAL</t>
  </si>
  <si>
    <t>CARRERA 70 NO. 42-37 MEDELLÍN</t>
  </si>
  <si>
    <t>412 22 77 , 412 04 28 FAX: EXT. 158,159 168,  173.</t>
  </si>
  <si>
    <t>MARTA CECILIA GALINDO FIGUEROA</t>
  </si>
  <si>
    <t>marta.galindo@icbf.gov.go</t>
  </si>
  <si>
    <t>3005756873</t>
  </si>
  <si>
    <t>Walter.Manco@icbf.gov.co</t>
  </si>
  <si>
    <t>walter.manco@icbf.gov.co</t>
  </si>
  <si>
    <t>3012562554</t>
  </si>
  <si>
    <t>MARIA JIMENA GIL RENDON</t>
  </si>
  <si>
    <t>Maria.Gil@icbf.gov.co</t>
  </si>
  <si>
    <t>LETICIA</t>
  </si>
  <si>
    <t>REG AMAZONAS</t>
  </si>
  <si>
    <t>CRA 4 #4-10</t>
  </si>
  <si>
    <t>5926399</t>
  </si>
  <si>
    <t>PAULA MONSALVE</t>
  </si>
  <si>
    <t>paula.monsalve@icbf.gov.co</t>
  </si>
  <si>
    <t>3102985038</t>
  </si>
  <si>
    <t>juang.alvarez@icbf.gov.co</t>
  </si>
  <si>
    <t>3124336054</t>
  </si>
  <si>
    <t>TERESA LOPEZ RUBIO</t>
  </si>
  <si>
    <t>teresa.lopez@icbf.gov.co</t>
  </si>
  <si>
    <t>3168296214</t>
  </si>
  <si>
    <t>CENTRO ZONAL NORORIENTAL</t>
  </si>
  <si>
    <t>CARRERA 50 Nº 63-43  MEDELLÍN</t>
  </si>
  <si>
    <t>211 30 00, (EXT. 101 -102 -103 -104 -105 -107 -130 -131 -141), 211 19 28 - 213 58 20 - 211 86 37 - 211 70 10 - 213 59 50 - 213 58 10 – 211 48 40  FAX: FAX211 50 31</t>
  </si>
  <si>
    <t>SILVIA MONTOYA ECHEVERRY</t>
  </si>
  <si>
    <t>silvia.montoya@icbf.gov.co</t>
  </si>
  <si>
    <t>3148080930</t>
  </si>
  <si>
    <t>DABEIBA</t>
  </si>
  <si>
    <t>CENTRO ZONAL OCCIDENTE MEDIO</t>
  </si>
  <si>
    <t>CARRERA URIBE URIBE NO. 10-86 - DABEIBA</t>
  </si>
  <si>
    <t>TELEFAX: 8591163</t>
  </si>
  <si>
    <t>EMILIO RODRIGUEZ GUZMAN</t>
  </si>
  <si>
    <t>emilio.rodriguez@icbf.gov.co</t>
  </si>
  <si>
    <t>3012210829</t>
  </si>
  <si>
    <t>RIONEGRO</t>
  </si>
  <si>
    <t>CENTRO ZONAL ORIENTE</t>
  </si>
  <si>
    <t>CALLE 48  Nº 51-19 PISO 3º RIONEGRO</t>
  </si>
  <si>
    <t>TELÉFONO: 561 57 57      FAX: 531 81 04</t>
  </si>
  <si>
    <t>ORLANDO AGUDELO</t>
  </si>
  <si>
    <t>orlando.agudelo@icbf.gov.co</t>
  </si>
  <si>
    <t>YOLOMBO</t>
  </si>
  <si>
    <t>CENTRO ZONAL PORCE NUS</t>
  </si>
  <si>
    <t>CALLE 20  Nº 20-303 YOLOMBÓ</t>
  </si>
  <si>
    <t>TELÉFONO 865 41 56        FAX: 865 45 42</t>
  </si>
  <si>
    <t>JULIA GRACIELA LONDOÑO GONZALEZ</t>
  </si>
  <si>
    <t>julia.londono@icbf.gov.co</t>
  </si>
  <si>
    <t>3116408767</t>
  </si>
  <si>
    <t>URRAO</t>
  </si>
  <si>
    <t>CENTRO ZONAL PENDERISCO</t>
  </si>
  <si>
    <t>CALLE 29  Nº 29-43 URRAO</t>
  </si>
  <si>
    <t>TELÉFONO: 850 23 21        FAX: 850 44 68</t>
  </si>
  <si>
    <t>LUZ ELENA GIRALDO GALLEGO</t>
  </si>
  <si>
    <t>luz.giraldo@icbf.gov.co</t>
  </si>
  <si>
    <t>3113727151</t>
  </si>
  <si>
    <t>CENTRO ZONAL SURORIENTAL</t>
  </si>
  <si>
    <t xml:space="preserve">CARRERA 80 Nº 38B-48 MEDELLÍN  </t>
  </si>
  <si>
    <t>TELÉFONO: 416 55 66; 416 28 20; 416 33 42; 416 40 63  411 84 35; 411 66 62    FAX: 416 28 01</t>
  </si>
  <si>
    <t>BEATRIZ ELENA PIEDRAHITA ACUÑA</t>
  </si>
  <si>
    <t>beatriz.piedrahita@icbf.gov.co</t>
  </si>
  <si>
    <t>3155171744</t>
  </si>
  <si>
    <t>ANDES</t>
  </si>
  <si>
    <t>CENTRO ZONAL SUROESTE</t>
  </si>
  <si>
    <t>CALLE 50  Nº 51-09, ANDES</t>
  </si>
  <si>
    <t>TELÉFONO: 841 43 93 / 8229 / 7882     FAX: 841 65 41</t>
  </si>
  <si>
    <t>GLORIA CECILIA PÉREZ HERRERA</t>
  </si>
  <si>
    <t>gloria.perez@icbf.gov.co</t>
  </si>
  <si>
    <t>3104513125</t>
  </si>
  <si>
    <t>APARTADO</t>
  </si>
  <si>
    <t>CENTRO ZONAL URABA</t>
  </si>
  <si>
    <t>VÍA TURBO FRENTE AL SENA, APARTADO</t>
  </si>
  <si>
    <t>TELÉFONO: 828 00 20            FAX: 828 88 89</t>
  </si>
  <si>
    <t>OSDALY  PULGARIN RUEDA</t>
  </si>
  <si>
    <t>osdaly.pulgarin@icbf.gov.co</t>
  </si>
  <si>
    <t>3208656810</t>
  </si>
  <si>
    <t xml:space="preserve">MEDELLIN </t>
  </si>
  <si>
    <t>SEDE REGIONAL ANTIOQUIA</t>
  </si>
  <si>
    <t>CALLE 45 Nº 79-141 MEDELLÍN</t>
  </si>
  <si>
    <t>PBX:  409 34 40  FAX 411 07 02</t>
  </si>
  <si>
    <t>MARITZA ALEXANDRA ZAPATA</t>
  </si>
  <si>
    <t>maritza.zapata@icbf.gov.co</t>
  </si>
  <si>
    <t>3117597163</t>
  </si>
  <si>
    <t>PUERTO BERRIO</t>
  </si>
  <si>
    <t>CENTRO ZONAL MAGDALENA MEDIO</t>
  </si>
  <si>
    <t>CALLE 10 CON CARRERA 10, PUERTO BERRÍO</t>
  </si>
  <si>
    <t>TELÉFONO:  833-24-85       FAX: 833 20 94</t>
  </si>
  <si>
    <t xml:space="preserve">MARÍA TERESA OSPINA MONTOYA </t>
  </si>
  <si>
    <t>maria.ospina@icbf.gov.co</t>
  </si>
  <si>
    <t>3113728770</t>
  </si>
  <si>
    <t>YARUMAL</t>
  </si>
  <si>
    <t>CENTRO ZONAL LA MESETA</t>
  </si>
  <si>
    <t>CALLE 21  Nº 18-45,  YARUMAL</t>
  </si>
  <si>
    <t>TELÉFONO:  853 75 28     FAX: 853 75 08</t>
  </si>
  <si>
    <t>LUCIA DE FATIMA LONDOÑO</t>
  </si>
  <si>
    <t>lucia.londono@icbf.gov.co</t>
  </si>
  <si>
    <t>3147174433</t>
  </si>
  <si>
    <t>CAIF COMUNA 8</t>
  </si>
  <si>
    <t xml:space="preserve">CARRERA 39 NO 50-68             </t>
  </si>
  <si>
    <t>218 29 20 -2390723</t>
  </si>
  <si>
    <t>CAUCACIA</t>
  </si>
  <si>
    <t>CENTRO ZONAL BAJO CAUCA</t>
  </si>
  <si>
    <t>Tr. 13 Nº 14C-36 Barrio Pajonal Caucasia</t>
  </si>
  <si>
    <t>Teléfono 839 20 80  Fax: 839 35 84</t>
  </si>
  <si>
    <t>VIVIANA JUDITH RODRÍGUEZ R.</t>
  </si>
  <si>
    <t>viviana.rodriguez@icbf.gov.co</t>
  </si>
  <si>
    <t>3128913436</t>
  </si>
  <si>
    <t>ITAGUI</t>
  </si>
  <si>
    <t>CENTRO ZONAL ABURRA SUR</t>
  </si>
  <si>
    <t>Carrera 51 Nº 52-19 Itagüí</t>
  </si>
  <si>
    <t>2814747 – 2815365- 2816764 Fax: 373 63 42</t>
  </si>
  <si>
    <t>ISABEL CRISTINA PATIÑO</t>
  </si>
  <si>
    <t>isabel.patino@icbf.gov.co</t>
  </si>
  <si>
    <t>3014131929</t>
  </si>
  <si>
    <t>BELLO</t>
  </si>
  <si>
    <t>CENTRO ZONAL ABURRA NORTE</t>
  </si>
  <si>
    <t>Diagonal 54 Nº 42B-19 Bello - Niquia</t>
  </si>
  <si>
    <t>482 33 33 - 482 57 01 Fax: 482 56 66</t>
  </si>
  <si>
    <t>CARLOS ALBERTO CORREA</t>
  </si>
  <si>
    <t>carlos.correa@icbf.gov.co</t>
  </si>
  <si>
    <t>3104651882</t>
  </si>
  <si>
    <t>ARMENIA</t>
  </si>
  <si>
    <t>REGIONAL QUINDIO</t>
  </si>
  <si>
    <t>Carrera 23 entre calles 3 y 4</t>
  </si>
  <si>
    <t>7457901</t>
  </si>
  <si>
    <t>Richard Castañeda Pradilla</t>
  </si>
  <si>
    <t>Richard.Castaneda@icbf.gov.co</t>
  </si>
  <si>
    <t>7457901 ext. 610024 - 3188178837</t>
  </si>
  <si>
    <t>beatriz.restrepo@icbf.gov.co</t>
  </si>
  <si>
    <t>7457901 ext. 610027 - 3174362264</t>
  </si>
  <si>
    <t>María Consuelo Arcila Buriticá</t>
  </si>
  <si>
    <t>Maria.Arcila@icbf.gov.co</t>
  </si>
  <si>
    <t>7457901 ext. 610011</t>
  </si>
  <si>
    <t>VILLAVICENCIO</t>
  </si>
  <si>
    <t>Calle 33A # 36-98 B. Barzal</t>
  </si>
  <si>
    <t>6628975</t>
  </si>
  <si>
    <t>martha.moreno@icbf.gov.co</t>
  </si>
  <si>
    <t>3142600414</t>
  </si>
  <si>
    <t>Ana Aurora Daza Prieto</t>
  </si>
  <si>
    <t>ana.daza@icbf.gov.co</t>
  </si>
  <si>
    <t>850024</t>
  </si>
  <si>
    <t>Calle 33a Nº 37 –16 B. Barzal</t>
  </si>
  <si>
    <t>6629875</t>
  </si>
  <si>
    <t>Urbano Herrera Sarmiento</t>
  </si>
  <si>
    <t>urbano.herrera@icbf.gov.co</t>
  </si>
  <si>
    <t>CZ VILLAVICENCIO 1</t>
  </si>
  <si>
    <t>Calle 13B N 24-70 B. Popular</t>
  </si>
  <si>
    <t>6655012</t>
  </si>
  <si>
    <t>Vivian Gomez</t>
  </si>
  <si>
    <t>vivian.gomez@icbf.gov.co</t>
  </si>
  <si>
    <t>henry.nunez@icbf.gov.co</t>
  </si>
  <si>
    <t>3156296299</t>
  </si>
  <si>
    <t>CZ VILLAVICENCIO 2 - CAIVAS</t>
  </si>
  <si>
    <t>Calle 34 No. 40-07 Barzal Alto</t>
  </si>
  <si>
    <t>Rosario del Pilar Rodriguez</t>
  </si>
  <si>
    <t>rosario.rodriguezg@icbf.gov.co</t>
  </si>
  <si>
    <t>CZ VILLAVICENCIO 2 - CESPA</t>
  </si>
  <si>
    <t>Calle 36 N. 36-18 Fiscalia B. Barzal</t>
  </si>
  <si>
    <t>Alain.Contreras@icbf.gov.co</t>
  </si>
  <si>
    <t>3183475317</t>
  </si>
  <si>
    <t>CZ VILLAVICENCIO 2 - Casa de Justicia</t>
  </si>
  <si>
    <t>Calle 54 Sur No. 39-59  Barrio Ciudad Porfia</t>
  </si>
  <si>
    <t>6816719</t>
  </si>
  <si>
    <t>3208656812</t>
  </si>
  <si>
    <t>CZ VILLAVICENCIO 2 - Casa</t>
  </si>
  <si>
    <t>CZ VILLAVICENCIO 2 - Edificio</t>
  </si>
  <si>
    <t>Calle 34 No. 37 -55 Edificio Monserrat - B. Barzal Alto</t>
  </si>
  <si>
    <t>GRANADA</t>
  </si>
  <si>
    <t>CZ GRANADA 3</t>
  </si>
  <si>
    <t>Calle 10 N 14Bis-78 B. Belen</t>
  </si>
  <si>
    <t>6580370</t>
  </si>
  <si>
    <t>Carolina Andrea Ortiz</t>
  </si>
  <si>
    <t>carolina.ortiz@icbf.gov.co</t>
  </si>
  <si>
    <t>ACACIAS</t>
  </si>
  <si>
    <t>CZ ACACIAS 4</t>
  </si>
  <si>
    <t>Cra 20 No. 18-43 B. Mancera</t>
  </si>
  <si>
    <t>6560803</t>
  </si>
  <si>
    <t>Aracely Veloza</t>
  </si>
  <si>
    <t>aracely.veloza@icbf.gov.co</t>
  </si>
  <si>
    <t>PTO LOPEZ</t>
  </si>
  <si>
    <t>CZ PUERTO LOPEZ</t>
  </si>
  <si>
    <t>Cra 6 N 8-40 B. Guadalupe</t>
  </si>
  <si>
    <t>6450422</t>
  </si>
  <si>
    <t>Ana Solanyida Restrepo</t>
  </si>
  <si>
    <t>ana.restrepo@icbf.gov.co</t>
  </si>
  <si>
    <t>RISARALDA</t>
  </si>
  <si>
    <t>Pereira</t>
  </si>
  <si>
    <t>Calle 38 No. 6-52</t>
  </si>
  <si>
    <t>3262388       3208656969</t>
  </si>
  <si>
    <t>Maria Elena Velasquez Velez</t>
  </si>
  <si>
    <t>Maria.Velasquezv@icbf.gov.co</t>
  </si>
  <si>
    <t>Gustavo.Alegria@icbf.gov.co</t>
  </si>
  <si>
    <t>3215280672</t>
  </si>
  <si>
    <t>Mery Navia Tabares</t>
  </si>
  <si>
    <t>Mery.Tabares@icbf.gov.co</t>
  </si>
  <si>
    <t>SRPA</t>
  </si>
  <si>
    <t>Calle 19 No.8-34 edificio corp. finan. de occidente piso 7,11 y 12</t>
  </si>
  <si>
    <t>3242187-3241569-3242505</t>
  </si>
  <si>
    <t>Claudia Patricia Serna</t>
  </si>
  <si>
    <t>Claudia.Serna@icbf.gov.co</t>
  </si>
  <si>
    <t xml:space="preserve">3155215486      </t>
  </si>
  <si>
    <t>Dosquebradas</t>
  </si>
  <si>
    <t>Centro Zonal Dosquebradas</t>
  </si>
  <si>
    <t>Cra 20 No.17-66</t>
  </si>
  <si>
    <t>3306991-3307638-3307162</t>
  </si>
  <si>
    <t>Victoria Eugenia Echeverry Sarrazola</t>
  </si>
  <si>
    <t>Victoria.Echeverry@icbf.gov.co</t>
  </si>
  <si>
    <t>Mery.Navia@icbf.gov.co</t>
  </si>
  <si>
    <t>3296222 ext 645076</t>
  </si>
  <si>
    <t>La Virginia</t>
  </si>
  <si>
    <t>Centro Zonal La Virginia</t>
  </si>
  <si>
    <t>Cra 6 No.10-28 Barrio Restrepo</t>
  </si>
  <si>
    <t>3679060-3677960-3677949</t>
  </si>
  <si>
    <t>Maria Quiceno Londoño</t>
  </si>
  <si>
    <t>Maria.Quiceno@icbf.gov.co</t>
  </si>
  <si>
    <t>3146253382</t>
  </si>
  <si>
    <t>Belen de Umbria</t>
  </si>
  <si>
    <t>Centro Zonal Belen de Umbria</t>
  </si>
  <si>
    <t>Cra 11 No.6-62</t>
  </si>
  <si>
    <t>3527001</t>
  </si>
  <si>
    <t>Claudia Fernanda Ospina</t>
  </si>
  <si>
    <t>ClaudiaF.ospina@icbf.gov.co</t>
  </si>
  <si>
    <t>Mery Navia Tabarez</t>
  </si>
  <si>
    <t>Centro ¨Zonal Pereira</t>
  </si>
  <si>
    <t>Cra 8 Bis No.35-11</t>
  </si>
  <si>
    <t>3296222</t>
  </si>
  <si>
    <t>Sede Regional</t>
  </si>
  <si>
    <t>Maria Consuelo Montoya Puerta</t>
  </si>
  <si>
    <t>Mariac.Montoya@icbf.gov.co</t>
  </si>
  <si>
    <t>LA DORADA</t>
  </si>
  <si>
    <t>CLL 5 # 5 - 06 LOS ALPES</t>
  </si>
  <si>
    <t>8570512</t>
  </si>
  <si>
    <t>LILIANA GARCIA AVILES</t>
  </si>
  <si>
    <t>liliana.garciaa@icbf.gov.co</t>
  </si>
  <si>
    <t>3002046321</t>
  </si>
  <si>
    <t>Jhon.Cardona@icbf.gov.co</t>
  </si>
  <si>
    <t>3207136714</t>
  </si>
  <si>
    <t>JOSE FERNANDO BARRERO</t>
  </si>
  <si>
    <t>jose.barrero@icbf.gov.co</t>
  </si>
  <si>
    <t>3146329594</t>
  </si>
  <si>
    <t>SALAMINA</t>
  </si>
  <si>
    <t>CENTRO ZONAL NORTE</t>
  </si>
  <si>
    <t>CARRERA 6 # 6 - 37 BARRIO CENTRO</t>
  </si>
  <si>
    <t>8596312</t>
  </si>
  <si>
    <t>LILIANA PORTILLO GOMEZ</t>
  </si>
  <si>
    <t>carmenza.portillo@icbf.gov.co</t>
  </si>
  <si>
    <t>3208656956</t>
  </si>
  <si>
    <t>RIOSUCIO</t>
  </si>
  <si>
    <t>CENTRO ZONAL OCCIDENTE</t>
  </si>
  <si>
    <t>AV LAS AMERICAS # 10 - 37</t>
  </si>
  <si>
    <t>8591061</t>
  </si>
  <si>
    <t>LILIANA JIMENA TREJOS</t>
  </si>
  <si>
    <t>liliana.trejos@icbf.gov.co</t>
  </si>
  <si>
    <t>3117011514</t>
  </si>
  <si>
    <t>MANZANARES</t>
  </si>
  <si>
    <t>CENTRO ZONAL SURORIENTE</t>
  </si>
  <si>
    <t>CARRERA 5 # 7 - 05 ESQUINA</t>
  </si>
  <si>
    <t>8550188</t>
  </si>
  <si>
    <t>GLORIA INES ARIAS</t>
  </si>
  <si>
    <t>gloria.arias@icbf.gov.co</t>
  </si>
  <si>
    <t>3143397270</t>
  </si>
  <si>
    <t>MANIZALES</t>
  </si>
  <si>
    <t>CENTRO ZONAL MANIZALES 1</t>
  </si>
  <si>
    <t>CARRERA 23 # 62 - 85</t>
  </si>
  <si>
    <t>8858680</t>
  </si>
  <si>
    <t>ALBA CECILIA OSORIO</t>
  </si>
  <si>
    <t>alba.osorio@icbf.gov.co</t>
  </si>
  <si>
    <t>3137670118</t>
  </si>
  <si>
    <t>CENTRO ZONAL MANIZALES 2</t>
  </si>
  <si>
    <t>CARRERA 23 # 39 - 60</t>
  </si>
  <si>
    <t>8848465</t>
  </si>
  <si>
    <t>GLORIA PATRICIA RAMIREZ</t>
  </si>
  <si>
    <t>gloria.ramirez@icbf.gov.co</t>
  </si>
  <si>
    <t>3152831618</t>
  </si>
  <si>
    <t>REGIONAL CALDAS</t>
  </si>
  <si>
    <t>8848483</t>
  </si>
  <si>
    <t>LUIS FERNANDO MOTATO</t>
  </si>
  <si>
    <t>luis.motato@icbf.gov.co</t>
  </si>
  <si>
    <t>3122785629</t>
  </si>
  <si>
    <t>POPAYAN</t>
  </si>
  <si>
    <t>REGIONAL CAUCA</t>
  </si>
  <si>
    <t>calle 6 CRA 26 ESQUINA</t>
  </si>
  <si>
    <t>NUBIA TROCHEZ</t>
  </si>
  <si>
    <t>Nubia.trochez@icbf.gov.co</t>
  </si>
  <si>
    <t>ruby.chala@icbf.gov.co</t>
  </si>
  <si>
    <t>3155390781</t>
  </si>
  <si>
    <t>GUAPI</t>
  </si>
  <si>
    <t>CZ COSTA</t>
  </si>
  <si>
    <t>CARRERA 1 CON CALLE 3 ESQUINA BARRIO  LA ESPERANZA</t>
  </si>
  <si>
    <t>PATRICIA VENTE</t>
  </si>
  <si>
    <t>patricia.vente@icbf.gov.co</t>
  </si>
  <si>
    <t>CZ MACIZO</t>
  </si>
  <si>
    <t>CARRERA 5 # 9 – 45 BARRIO SAN FRANCISCO</t>
  </si>
  <si>
    <t>SUSANA ELIZABETH RUIZ</t>
  </si>
  <si>
    <t>susana.ruiz@icbf.gov.co</t>
  </si>
  <si>
    <t>BORDO</t>
  </si>
  <si>
    <t>CZ SUR</t>
  </si>
  <si>
    <t>AMPARO MOSQUERA</t>
  </si>
  <si>
    <t>amparo.mosquera@icbf.gov.co</t>
  </si>
  <si>
    <t>SANTANDER DE QUILICHAO</t>
  </si>
  <si>
    <t>VICTOR HUGO SAMBONI</t>
  </si>
  <si>
    <t>VICTOR.SAMBONI@ICBF.GOV.CO</t>
  </si>
  <si>
    <t>CZ POPAYAN</t>
  </si>
  <si>
    <t>FABIOLA CUBILLOS</t>
  </si>
  <si>
    <t>fabiola.cubillos@icbf.gov.co</t>
  </si>
  <si>
    <t>CARTAGENA</t>
  </si>
  <si>
    <t>CENTRO SECTOR LA MATUNA, EDIFICIO CONCASA PISO 16 #32 A 50</t>
  </si>
  <si>
    <t>6648585 EXT. 518015</t>
  </si>
  <si>
    <t>YOLANDA ELVIRA OROZCO OLIVERO</t>
  </si>
  <si>
    <t>Yolanda.Orozco@icbf.gov.co</t>
  </si>
  <si>
    <t>3157584335</t>
  </si>
  <si>
    <t>Jairo.Correa@icbf.gov.co</t>
  </si>
  <si>
    <t>3114146655</t>
  </si>
  <si>
    <t>LUIS EMIRO DIAZ JARABA</t>
  </si>
  <si>
    <t>Luis.DiazJ@icbf.gov.co</t>
  </si>
  <si>
    <t>extension 518030</t>
  </si>
  <si>
    <t>CZ HITORICO Y DEL CARIBE NORTE</t>
  </si>
  <si>
    <t>Barrio Torices Calle Bogotá # 14 - 34</t>
  </si>
  <si>
    <t>6562694 - 6561535 - 6567952</t>
  </si>
  <si>
    <t>FARIB JUAN NARVAEZ SIMANCA</t>
  </si>
  <si>
    <t>Farib.Narvaez@icbf.gov.co</t>
  </si>
  <si>
    <t>6562694</t>
  </si>
  <si>
    <t>David.Guerra@icbf.gov.co</t>
  </si>
  <si>
    <t>311435217</t>
  </si>
  <si>
    <t>CZ INDUSTRIAL Y DE LA BAHIA</t>
  </si>
  <si>
    <t>Barrio Santa Lucía Cl. 2° Mz F, Lote 30, No.1 - 17</t>
  </si>
  <si>
    <t>6631504- 6611350</t>
  </si>
  <si>
    <t>MARTHA LIGIA GARCIA CARO</t>
  </si>
  <si>
    <t>Martha.GarciaC@icbf.gov.co</t>
  </si>
  <si>
    <t>Shirley.Bueno@icbf.gov.co</t>
  </si>
  <si>
    <t>3107409980</t>
  </si>
  <si>
    <t>CZ VIRGEN Y TURISTICO</t>
  </si>
  <si>
    <t>Barrio Olaya Herrera, Estadio 11 de Noviembre</t>
  </si>
  <si>
    <t>6698154 - 6698156 -6697187</t>
  </si>
  <si>
    <t>LIBIA ESPINOSA QUINTANA</t>
  </si>
  <si>
    <t>Libia.Espinosa@icbf.gov.co</t>
  </si>
  <si>
    <t>TURBACO</t>
  </si>
  <si>
    <t>CZ TURBACO</t>
  </si>
  <si>
    <t>Urb. La Granja Kra 15 Nro. 28-284, Carretera Troncal de Occidente</t>
  </si>
  <si>
    <t>6637198 - 6637634 - 6538092</t>
  </si>
  <si>
    <t>ANGELICA MARIA URIBE CASTRO</t>
  </si>
  <si>
    <t>Angelica.Uribe@icbf.gov.co</t>
  </si>
  <si>
    <t>CARMEN DE BOLIVAR</t>
  </si>
  <si>
    <t>CZ CARMEN DE BOLIVAR</t>
  </si>
  <si>
    <t>Clle 25 No. 45 - 17</t>
  </si>
  <si>
    <t>6861251</t>
  </si>
  <si>
    <t>KARINA ESTHER CORDOBA</t>
  </si>
  <si>
    <t>Karina.Cordoba@icbf.gov.co</t>
  </si>
  <si>
    <t>MAGANGUE</t>
  </si>
  <si>
    <t>CZ MAGANGUE</t>
  </si>
  <si>
    <t>Avenida Colombia No. 6 - 36</t>
  </si>
  <si>
    <t>6875081</t>
  </si>
  <si>
    <t>CRISTIAN LOPEZ JIMENEZ</t>
  </si>
  <si>
    <t>Cristian.Lopez@icbf.gov.co</t>
  </si>
  <si>
    <t>MOMPOX</t>
  </si>
  <si>
    <t>CZ MOMPOX</t>
  </si>
  <si>
    <t>Clle 19 No. 1 - 15</t>
  </si>
  <si>
    <t>6855311</t>
  </si>
  <si>
    <t>ESTHER MARIA GUZMAN MACHUCA</t>
  </si>
  <si>
    <t>Esther.Guzman@icbf.gov.co</t>
  </si>
  <si>
    <t>PUERTO CARREÑO</t>
  </si>
  <si>
    <t>CARRERA 11 N. 14-70 BARRIO TAMARINDO</t>
  </si>
  <si>
    <t xml:space="preserve">098 5654519/163/ </t>
  </si>
  <si>
    <t>YENNY REYES AGUILAR</t>
  </si>
  <si>
    <t>Yenny.reyes@icbf.gov.co</t>
  </si>
  <si>
    <t>Andres.rincon@icbf.gov.co</t>
  </si>
  <si>
    <t>098 5654404/163 EXT. 882003 310 618 06 07</t>
  </si>
  <si>
    <t>FABIAN AZABACHE ARACA</t>
  </si>
  <si>
    <t>Fabian.azabache@icbf.gov.co</t>
  </si>
  <si>
    <t xml:space="preserve">098 56 54 404 /163/519 ext.882011 </t>
  </si>
  <si>
    <t>NORTE DE SANTANDER</t>
  </si>
  <si>
    <t>CUCUTA</t>
  </si>
  <si>
    <t>REGIONAL NORTE DE SANTANDER</t>
  </si>
  <si>
    <t>CLL 5 AN AV 13 E SAN EDUARDO</t>
  </si>
  <si>
    <t>5747695</t>
  </si>
  <si>
    <t>JOSEFINA ORDOÑEZ SANTAELLA</t>
  </si>
  <si>
    <t>josefina.ordonez@icbf.gov.co</t>
  </si>
  <si>
    <t>3175010086 EXT. 723008</t>
  </si>
  <si>
    <t>jorge.contreras@icbf.gov.co</t>
  </si>
  <si>
    <t>3103221115</t>
  </si>
  <si>
    <t>JOSE MARIA RUEDA BLANCO</t>
  </si>
  <si>
    <t>jose.rueda@icbf.gov.co</t>
  </si>
  <si>
    <t>EXT. 723037</t>
  </si>
  <si>
    <t>CZ CUCUTA UNO</t>
  </si>
  <si>
    <t>Avenida 1 No. 7 -  39 Barrio Latino</t>
  </si>
  <si>
    <t>097 5610101   /  097 5694721</t>
  </si>
  <si>
    <t>MARTHA LILIANA ALVAREZ BLANCO</t>
  </si>
  <si>
    <t>martha.alvarez@icbf.gov.co</t>
  </si>
  <si>
    <t>3107596564 EXT 725000</t>
  </si>
  <si>
    <t>CLL 13 N° 1-48 LA PLAYA</t>
  </si>
  <si>
    <t>5729131</t>
  </si>
  <si>
    <t>JESUS ARMANDO OSORIO</t>
  </si>
  <si>
    <t>jesus.osorio@icbf.gov.co</t>
  </si>
  <si>
    <t>3114823999</t>
  </si>
  <si>
    <t>CZ CUCUTA DOS</t>
  </si>
  <si>
    <t>Calle 6 # 1 a - 105 Barrio la insula</t>
  </si>
  <si>
    <t>097 5 87 36 94  /  097 5770425</t>
  </si>
  <si>
    <t>LUZ MARINA VILLAMIZAR BASTOS</t>
  </si>
  <si>
    <t>Luz.Villamizar@icbf.gov.co</t>
  </si>
  <si>
    <t>3208656828</t>
  </si>
  <si>
    <t>CZ CUCUTA TRES</t>
  </si>
  <si>
    <t>Calle 5AN No. 15AN -70 Barrio San Eduardo</t>
  </si>
  <si>
    <t>097 5771060  /  097 5771045</t>
  </si>
  <si>
    <t>MABEL LUCIA VILLAMIZAR CALA</t>
  </si>
  <si>
    <t>Mabel.Villamizar@icbf.gov.co</t>
  </si>
  <si>
    <t>3208656829</t>
  </si>
  <si>
    <t>OCAÑA</t>
  </si>
  <si>
    <t>CZ OCAÑA</t>
  </si>
  <si>
    <t>Calle 7 No. 23 - 63 Barrio El llano Echavez</t>
  </si>
  <si>
    <t>097 5610101  /  097 5694721</t>
  </si>
  <si>
    <t>RIGOBERTO ALVAREZ AREVALO</t>
  </si>
  <si>
    <t>Rigoberto.Alvarez@icbf.gov.co</t>
  </si>
  <si>
    <t>3008431648</t>
  </si>
  <si>
    <t>PAMPLONA</t>
  </si>
  <si>
    <t>CZ PAMPLONA</t>
  </si>
  <si>
    <t>Carrera 5 7-85 centro</t>
  </si>
  <si>
    <t>JESSIKA DANITZA FLOREZ</t>
  </si>
  <si>
    <t>Jessika.Florez@icbf.gov.c</t>
  </si>
  <si>
    <t>3208656832</t>
  </si>
  <si>
    <t>TIBU</t>
  </si>
  <si>
    <t>CZ TIBU</t>
  </si>
  <si>
    <t>Carrera 7 No. 2 - 30 Barrio las Delicias</t>
  </si>
  <si>
    <t>097 5663844 /  097 5663304</t>
  </si>
  <si>
    <t>MARLENE CARDONA DUQUE</t>
  </si>
  <si>
    <t>Marlene.Cardona@icbf.gov.co</t>
  </si>
  <si>
    <t>3114565036</t>
  </si>
  <si>
    <t>CALI</t>
  </si>
  <si>
    <t>AVE 2N No 33-45</t>
  </si>
  <si>
    <t>JHON ARLEY MURILLO</t>
  </si>
  <si>
    <t>Jhon.Murillo@icbf.gov.co</t>
  </si>
  <si>
    <t>Jaiver.Ordonez@icbf.gov.co</t>
  </si>
  <si>
    <t>3005165274</t>
  </si>
  <si>
    <t>Rosa Rojas</t>
  </si>
  <si>
    <t>Rosa.Rojas@icbf.gov.co</t>
  </si>
  <si>
    <t>4882525 Ext 260004</t>
  </si>
  <si>
    <t>TULUA</t>
  </si>
  <si>
    <t>CZ - TULUA</t>
  </si>
  <si>
    <t>Calle 25 # 26 - 62 El Centro</t>
  </si>
  <si>
    <t>3208657061</t>
  </si>
  <si>
    <t>Olga Victoria Molina</t>
  </si>
  <si>
    <t>Olga.Molina@icbf.gov.co</t>
  </si>
  <si>
    <t>Javier.Aponza@icbf.gov.co</t>
  </si>
  <si>
    <t>3157561889</t>
  </si>
  <si>
    <t>Rosa Rojas Pacheco</t>
  </si>
  <si>
    <t>YUMBO</t>
  </si>
  <si>
    <t>CZ- YUMBO</t>
  </si>
  <si>
    <t>CARRERA 4 No. 1B-07 BARRIO PEDREGAL YUMBO</t>
  </si>
  <si>
    <t>3208657060</t>
  </si>
  <si>
    <t>Claudia Milena Trujillo</t>
  </si>
  <si>
    <t>Claudia.Trujillo@icbf.gov.co</t>
  </si>
  <si>
    <t>SEVILLA</t>
  </si>
  <si>
    <t>CZ - SEVILLA</t>
  </si>
  <si>
    <t>Calle 49  # 48 -  42</t>
  </si>
  <si>
    <t>3208657071</t>
  </si>
  <si>
    <t>Martha Nelvi Roldan</t>
  </si>
  <si>
    <t>Martha.Roldan@icbf.gov.co</t>
  </si>
  <si>
    <t>BUENAVENTURA</t>
  </si>
  <si>
    <t>CZ - BUENAVENTURA</t>
  </si>
  <si>
    <t>Ave Simon Bolivar Klm 7</t>
  </si>
  <si>
    <t>3208657073</t>
  </si>
  <si>
    <t>Alba Yaneth Bonilla</t>
  </si>
  <si>
    <t>ALBA.BONILLA@icbf.gov.co</t>
  </si>
  <si>
    <t>CZ - SUR</t>
  </si>
  <si>
    <t>Calle 36 No 33ª - 03 Cali</t>
  </si>
  <si>
    <t>3208657063</t>
  </si>
  <si>
    <t>Teresa Henao</t>
  </si>
  <si>
    <t>Teresa.Henao@icbf.gov.co</t>
  </si>
  <si>
    <t>CZ - LADERA</t>
  </si>
  <si>
    <t>Carrera 43 No. 5A - 07</t>
  </si>
  <si>
    <t>3208657068</t>
  </si>
  <si>
    <t>Juana Maria Soto</t>
  </si>
  <si>
    <t>Juana.Soto@icbf.gov.co</t>
  </si>
  <si>
    <t>ROLDANILLO</t>
  </si>
  <si>
    <t>CZ - ROLDANILLO</t>
  </si>
  <si>
    <t>Carrera 6 No. 9 - 103 Roldanillo</t>
  </si>
  <si>
    <t>3208657065</t>
  </si>
  <si>
    <t>Martha Lucia Gonzalez</t>
  </si>
  <si>
    <t>Martha.Gonzalez@icbf.gov.co</t>
  </si>
  <si>
    <t>CZ - SURORIENTAL</t>
  </si>
  <si>
    <t>Calle 73 No. 8 A – 35 Barrio Andrés Sanín</t>
  </si>
  <si>
    <t>3208657062</t>
  </si>
  <si>
    <t>Rita Aracely Cuaicuan Riascos</t>
  </si>
  <si>
    <t>Rita.Cuaicuan@icbf.gov.co</t>
  </si>
  <si>
    <t>JAMUNDI</t>
  </si>
  <si>
    <t>CZ - JAMUNDI</t>
  </si>
  <si>
    <t>Carrera 13 No. 10 - 21 Barrio la Estación</t>
  </si>
  <si>
    <t>3208657069</t>
  </si>
  <si>
    <t>Carolina Buitrago Bertin</t>
  </si>
  <si>
    <t>Carolina.Buitrago@icbf.gov.co</t>
  </si>
  <si>
    <t>CZ - CENTRO</t>
  </si>
  <si>
    <t>Avenida 1 N  # 7 N - 41 B/Centenario - Cali</t>
  </si>
  <si>
    <t>3208657070</t>
  </si>
  <si>
    <t>Nancy Gualtero Abella</t>
  </si>
  <si>
    <t>Nancy.Gualtero@icbf.gov.co</t>
  </si>
  <si>
    <t>PALMIRA</t>
  </si>
  <si>
    <t>CZ - PALMIRA</t>
  </si>
  <si>
    <t>Carrera 31 N.23-52</t>
  </si>
  <si>
    <t>3208657066</t>
  </si>
  <si>
    <t>Maria Victoria Delgado</t>
  </si>
  <si>
    <t>Maria.DelgadoG@icbf.gov.co</t>
  </si>
  <si>
    <t>John.Giraldo@icbf.gov.co</t>
  </si>
  <si>
    <t>3174312890</t>
  </si>
  <si>
    <t>BUGA</t>
  </si>
  <si>
    <t>CZ - BUGA</t>
  </si>
  <si>
    <t>Carrera 8ª carretera central</t>
  </si>
  <si>
    <t>3208657072</t>
  </si>
  <si>
    <t>Alba Miriam Vergara Holguin</t>
  </si>
  <si>
    <t>Alba.Vergara@icbf.gov.co</t>
  </si>
  <si>
    <t>CARTAGO</t>
  </si>
  <si>
    <t>CZ - CARTAGO</t>
  </si>
  <si>
    <t>Carrera 6 N. 9-61</t>
  </si>
  <si>
    <t>Diana Suarez Posso</t>
  </si>
  <si>
    <t>Diana.Suarez@icbf.gov.co</t>
  </si>
  <si>
    <t>CZ - NORIENTAL</t>
  </si>
  <si>
    <t>Calle 70 N° 7E Bis - 03 B/ Alfonso López</t>
  </si>
  <si>
    <t>3208657067</t>
  </si>
  <si>
    <t>Yaneth Milena Murillo Garces</t>
  </si>
  <si>
    <t>Yaneth.Murillo@icbf.gov.co</t>
  </si>
  <si>
    <t>cll 6 # 6-18 barrio balboita</t>
  </si>
  <si>
    <t>CZ NORTE</t>
  </si>
  <si>
    <t>cra  9 N 2 Sur 35 Barrio canalon</t>
  </si>
  <si>
    <t>CLL 7A # 24 -25  SANTA HELENA</t>
  </si>
  <si>
    <t>QUIBDO</t>
  </si>
  <si>
    <t>REGIONAL CHOCO Y CZ QUIBDO</t>
  </si>
  <si>
    <t>CALLE 26 # 7-07 ALAMEDA REYES</t>
  </si>
  <si>
    <t>6711083</t>
  </si>
  <si>
    <t>Luz Estella Chaverra Duran</t>
  </si>
  <si>
    <t>luz.chaverra@icbf.gov.co</t>
  </si>
  <si>
    <t>3108297669</t>
  </si>
  <si>
    <t>robert.moreno@icbf.gov.co</t>
  </si>
  <si>
    <t>3116336744</t>
  </si>
  <si>
    <t>Rosa Elena Mosquera</t>
  </si>
  <si>
    <t>rosa.mosquera@icbf.gov.co</t>
  </si>
  <si>
    <t>3103718918</t>
  </si>
  <si>
    <t>ISTMINA</t>
  </si>
  <si>
    <t>CZ ISTMINA</t>
  </si>
  <si>
    <t>Carrera 10 # 9 – 65 Barrio Diego Luis Cordoba</t>
  </si>
  <si>
    <t>6702394</t>
  </si>
  <si>
    <t>Airley del carmen Pino</t>
  </si>
  <si>
    <t>airley.pino@icbf.gov.co</t>
  </si>
  <si>
    <t>3117695106</t>
  </si>
  <si>
    <t>rosa elena mosquera</t>
  </si>
  <si>
    <t>BAHIA SOLANO</t>
  </si>
  <si>
    <t>CZ BAHIA SOLANO</t>
  </si>
  <si>
    <t xml:space="preserve">Barrio el Carmen Cr 2 #4-98 </t>
  </si>
  <si>
    <t>6827002</t>
  </si>
  <si>
    <t>Daniel Sanchez Lozano</t>
  </si>
  <si>
    <t>daniel.sanchez@icbf.gov.co</t>
  </si>
  <si>
    <t>3127873325</t>
  </si>
  <si>
    <t>CZ RIOSUCIO</t>
  </si>
  <si>
    <t>barrio Benjamin Sector Primero de Mayo</t>
  </si>
  <si>
    <t>6810213</t>
  </si>
  <si>
    <t>Jorge Didier Chaverra</t>
  </si>
  <si>
    <t>jorge.chaverra@icbf.gov.co</t>
  </si>
  <si>
    <t>3207218390</t>
  </si>
  <si>
    <t>TADO</t>
  </si>
  <si>
    <t>CZ TADO</t>
  </si>
  <si>
    <t xml:space="preserve">Barrio San Pedro </t>
  </si>
  <si>
    <t>6795303</t>
  </si>
  <si>
    <t>Olga Lucia Hernandez Perez</t>
  </si>
  <si>
    <t>Olga.Hernandez@icbf.gov.co</t>
  </si>
  <si>
    <t>SINCELEJO</t>
  </si>
  <si>
    <t>REGIONAL SUCRE</t>
  </si>
  <si>
    <t>TRANSVERSAL 27C No. 27A - 21</t>
  </si>
  <si>
    <t>2800830</t>
  </si>
  <si>
    <t>RICARDO PINEDO ATENCIA</t>
  </si>
  <si>
    <t>ricardo.pinedo@icbf.gov.co</t>
  </si>
  <si>
    <t>3004941026</t>
  </si>
  <si>
    <t>esperanza.romero@icbf.gov.co</t>
  </si>
  <si>
    <t>3004701270</t>
  </si>
  <si>
    <t>RUBY PADILLA</t>
  </si>
  <si>
    <t>ruby.padilla@icbf.gov.co</t>
  </si>
  <si>
    <t>3004941789</t>
  </si>
  <si>
    <t>CENTRO ZONAL BOSTON</t>
  </si>
  <si>
    <t>2801483</t>
  </si>
  <si>
    <t>ENILSA CERA</t>
  </si>
  <si>
    <t>enilsa.cera@icbf.gov.co</t>
  </si>
  <si>
    <t>3002510579</t>
  </si>
  <si>
    <t>FLORENCIA</t>
  </si>
  <si>
    <t>TRANSVERSAL 6 AVENIDA CIRCUNVALAR</t>
  </si>
  <si>
    <t>4352940</t>
  </si>
  <si>
    <t>YOLIMA CHAVARRO TRUJILLO</t>
  </si>
  <si>
    <t>Yolima.Chavarro@icbf.gov.co</t>
  </si>
  <si>
    <t>Irlanda.Romero@icbf.gov.co</t>
  </si>
  <si>
    <t>3125054801</t>
  </si>
  <si>
    <t>ALBERTO JARA RUBIO</t>
  </si>
  <si>
    <t>Alberto.Jara@icbf.gov.co</t>
  </si>
  <si>
    <t>816028</t>
  </si>
  <si>
    <t>CALLE  25 No. 25 - 138 AV. LAS PEÑITAS</t>
  </si>
  <si>
    <t>2828625</t>
  </si>
  <si>
    <t>YOLIMA MARTINEZ</t>
  </si>
  <si>
    <t>yolima.martinez@icbf.gov.co</t>
  </si>
  <si>
    <t>3043575093</t>
  </si>
  <si>
    <t xml:space="preserve">FLORENCIA </t>
  </si>
  <si>
    <t>CZ FLORENCIA 1</t>
  </si>
  <si>
    <t>CALLE 3 No. 12 - 25 B/ EL ROSAL</t>
  </si>
  <si>
    <t>4362316</t>
  </si>
  <si>
    <t>CLAUDIA JUDITH MELO NUÑEZ</t>
  </si>
  <si>
    <t>Claudia.Melo@icbf.gov.co</t>
  </si>
  <si>
    <t>3114914325</t>
  </si>
  <si>
    <t>CENTRO ZONAL SINCELEJO</t>
  </si>
  <si>
    <t>CALLE 25B No. 28-121 AV. MARISCAL SUCRE</t>
  </si>
  <si>
    <t>2811171</t>
  </si>
  <si>
    <t>FABIOLA PALENCIA</t>
  </si>
  <si>
    <t>fabiola.palencia@icbf.gov.co</t>
  </si>
  <si>
    <t>3008087427</t>
  </si>
  <si>
    <t>PUERTO RICO</t>
  </si>
  <si>
    <t>CZ PUERTO RICO</t>
  </si>
  <si>
    <t>CARRERA 7 No. 5-50 B/LAS AMERICAS</t>
  </si>
  <si>
    <t>4312450</t>
  </si>
  <si>
    <t>PAULA ANDREA CARDOSO ARAGONEZ</t>
  </si>
  <si>
    <t>Paula.Cardoso@icbf.gov.co</t>
  </si>
  <si>
    <t>3138713892</t>
  </si>
  <si>
    <t>alberto.jara@icbf.gov.co</t>
  </si>
  <si>
    <t>CENTRO ZONAL LA MOJANA</t>
  </si>
  <si>
    <t>CALLE 11 No. 4 - 59 LAS DADIVAS</t>
  </si>
  <si>
    <t>2879088</t>
  </si>
  <si>
    <t>MIGUEL TAPIAS</t>
  </si>
  <si>
    <t>miguel.tapias@icbf.gov.co</t>
  </si>
  <si>
    <t>3017603641</t>
  </si>
  <si>
    <t>BELEN DE LOS ANDAQUIES</t>
  </si>
  <si>
    <t>CZ BELEN DE LOS ANDAQUIES</t>
  </si>
  <si>
    <t>CALLE 7 CARRERA 7 B/ CINCUENTENARIO</t>
  </si>
  <si>
    <t>4316059</t>
  </si>
  <si>
    <t>ANA DELIA VALLEJO SOTO</t>
  </si>
  <si>
    <t>Ana.Vallejo@icbf.gov.co</t>
  </si>
  <si>
    <t>3123773274</t>
  </si>
  <si>
    <t>BUCARAMANGA</t>
  </si>
  <si>
    <t xml:space="preserve">CZ CARLOS LLERAS </t>
  </si>
  <si>
    <t>CARRERA 20 NUMERO 28-61</t>
  </si>
  <si>
    <t>6702450</t>
  </si>
  <si>
    <t>NELLY PALACIOS LEON</t>
  </si>
  <si>
    <t>NELLY.PALACIOS@ICBF.GOV.CO</t>
  </si>
  <si>
    <t>6302964</t>
  </si>
  <si>
    <t>Mario.Fernandez@icbf.gov.co</t>
  </si>
  <si>
    <t>3173715810</t>
  </si>
  <si>
    <t>NUBIA ESPERANZA PACHECO NINO</t>
  </si>
  <si>
    <t>NUBIA.PACHECO@ICBF.GOV.CO</t>
  </si>
  <si>
    <t>780005</t>
  </si>
  <si>
    <t>VELEZ</t>
  </si>
  <si>
    <t>CZ VELEZ</t>
  </si>
  <si>
    <t>CARRERA 4 NUMERO 9 - 31 PARQUE PRINCIPAL</t>
  </si>
  <si>
    <t>7564512</t>
  </si>
  <si>
    <t>CLAUDIA STELLA VEGA SERRANO</t>
  </si>
  <si>
    <t>CLAUDIA.VEGAS@ICBF.GOV.CO</t>
  </si>
  <si>
    <t>7564956</t>
  </si>
  <si>
    <t>VAUPES</t>
  </si>
  <si>
    <t>MITU</t>
  </si>
  <si>
    <t>CRA 14 No. 15-07</t>
  </si>
  <si>
    <t>0985642071</t>
  </si>
  <si>
    <t>DANIEL VELASCO PATIÑO</t>
  </si>
  <si>
    <t>daniel.velasco@icbf.gov.co</t>
  </si>
  <si>
    <t>EXT. 897002 MOVIL: 317556983</t>
  </si>
  <si>
    <t>Jonnathan.Oviedo@icbf.gov.co</t>
  </si>
  <si>
    <t>EXT: 897006 MOVIL : 3167214875</t>
  </si>
  <si>
    <t>CONSUELO VILLEGAS</t>
  </si>
  <si>
    <t>consuelo.villegas@icbf.gov.co</t>
  </si>
  <si>
    <t>EXT : 897014 MOVIL : 3144252748</t>
  </si>
  <si>
    <t>PASTO</t>
  </si>
  <si>
    <t>SEDE REGIONAL NARIÑO</t>
  </si>
  <si>
    <t>CARRERA 3 CALLE 23 ESQUINA BARRIO MERCEDARIO</t>
  </si>
  <si>
    <t>7303711</t>
  </si>
  <si>
    <t>HECTOR FABIO QUIROZ ORDOÑEZ</t>
  </si>
  <si>
    <t>Hector.Quiroz@icbf.gov.co</t>
  </si>
  <si>
    <t>3105319750</t>
  </si>
  <si>
    <t>Jorge.Villegas@icbf.gov.co</t>
  </si>
  <si>
    <t>3002030723</t>
  </si>
  <si>
    <t>RUTH CONSULEO BENAVIDES JATIVA</t>
  </si>
  <si>
    <t>Ruth.Benvides@icbf.gov.co</t>
  </si>
  <si>
    <t>3153572587</t>
  </si>
  <si>
    <t>SANTA MARTA</t>
  </si>
  <si>
    <t>4208383</t>
  </si>
  <si>
    <t>NANCY DAVILA LERMA</t>
  </si>
  <si>
    <t>Nancy.Davila@icbf.gov.co</t>
  </si>
  <si>
    <t>PUTUMAYO</t>
  </si>
  <si>
    <t>SIBUNDOY</t>
  </si>
  <si>
    <t>CENTRO ZONAL SIBUNDOY</t>
  </si>
  <si>
    <t>Carrera 12 #14-35 B. Fray Bartolomé</t>
  </si>
  <si>
    <t>4260255</t>
  </si>
  <si>
    <t>Yenny Rubiela Narvaez Campaña</t>
  </si>
  <si>
    <t>yenny.narvaez@icbf.gov.co</t>
  </si>
  <si>
    <t>3206727407</t>
  </si>
  <si>
    <t>Sandra.Riascos@icbf.gov.co</t>
  </si>
  <si>
    <t>3102525197</t>
  </si>
  <si>
    <t>Yolanda del Carmen Rodriguez Lopez</t>
  </si>
  <si>
    <t>yolanda.rodriguez@icbf.gov.co</t>
  </si>
  <si>
    <t>4295037</t>
  </si>
  <si>
    <t>TUMACO</t>
  </si>
  <si>
    <t>C.Z. TUMACO</t>
  </si>
  <si>
    <t>PARQUE COLON - TUMACO</t>
  </si>
  <si>
    <t>7272467</t>
  </si>
  <si>
    <t>ELIZABETH VALENCIA VIVEROS</t>
  </si>
  <si>
    <t>ELIZABETH.VALENCIA@icbf.gov.co</t>
  </si>
  <si>
    <t>RUTH CONSUELO BENAVIDES JATIVA</t>
  </si>
  <si>
    <t>Ruth.Benavides@icbf.gov.co</t>
  </si>
  <si>
    <t>PUERTO ASIS</t>
  </si>
  <si>
    <t>CENTRO ZONAL PUERTO ASIS</t>
  </si>
  <si>
    <t>Carrera 24 #15-16 Barrio San Nicolas</t>
  </si>
  <si>
    <t>4227086</t>
  </si>
  <si>
    <t>DIANA ALEJANDRA AYALA MAYORAL</t>
  </si>
  <si>
    <t>diana.ayala@icbf.gov.co</t>
  </si>
  <si>
    <t>3124030066</t>
  </si>
  <si>
    <t>BARBACOAS</t>
  </si>
  <si>
    <t>C.Z. BARBACOAS</t>
  </si>
  <si>
    <t>CALLE GUABO - FRENTE AL BANCO AGRARIO - BARBACOAS</t>
  </si>
  <si>
    <t>7468436</t>
  </si>
  <si>
    <t>JUANA ANGULO REINA</t>
  </si>
  <si>
    <t>Juana.Angulo@icbf.gov.co</t>
  </si>
  <si>
    <t>3208656847</t>
  </si>
  <si>
    <t>IPIALES</t>
  </si>
  <si>
    <t>C.Z. IPIALES</t>
  </si>
  <si>
    <t>CARRERA 3RA CON CALLE 10 No. 10-21 BARRIO LIBERTAD SECTOR LA LAGUNA - IPIALES</t>
  </si>
  <si>
    <t>7733242</t>
  </si>
  <si>
    <t>ADRIANA CEBALLOS</t>
  </si>
  <si>
    <t>Adriana.Ceballos@icbf.gov.co</t>
  </si>
  <si>
    <t>3208656854</t>
  </si>
  <si>
    <t>RUTH CONSUELO JATIVA BENAVIDES</t>
  </si>
  <si>
    <t>LA UNION</t>
  </si>
  <si>
    <t>C.Z. LA UNION</t>
  </si>
  <si>
    <t>CARRERA 1 No. 21-61 BARRIO INMACULADA CNSJUNTOS RESIDENCIAL BALCONES DE LA VENTA - LA UNION</t>
  </si>
  <si>
    <t>7265163</t>
  </si>
  <si>
    <t>SILVIA LORENA ROSERO ALVEAR</t>
  </si>
  <si>
    <t>Silvia.Rosero@icbf.gov.co</t>
  </si>
  <si>
    <t>VALLE DEL GUAMUEZ</t>
  </si>
  <si>
    <t>CENTRO ZONAL LA HORMIGA</t>
  </si>
  <si>
    <t>Carrera 7 # 5-171 B. La Amistad</t>
  </si>
  <si>
    <t>4287156</t>
  </si>
  <si>
    <t>JACQUELINE ISABEL PIÑA SEBAHG</t>
  </si>
  <si>
    <t>jacqueline.pina@icbf.gov.co</t>
  </si>
  <si>
    <t>3125669116</t>
  </si>
  <si>
    <t>C.Z. PASTO DOS</t>
  </si>
  <si>
    <t>CALLE 20 No. 68-63 AVENIDA LOS ESTUDIANTES SAN JUAN DE PASTO NARIÑO - Pasto</t>
  </si>
  <si>
    <t>7310773</t>
  </si>
  <si>
    <t>ANA PATRICIA AYALA BASTIDAS</t>
  </si>
  <si>
    <t>Ana.Ayala@icbf.gov.co</t>
  </si>
  <si>
    <t>3208656852</t>
  </si>
  <si>
    <t>MOCOA</t>
  </si>
  <si>
    <t>CENTRO ZONAL MOCOA</t>
  </si>
  <si>
    <t>Calle 14 # 9-100 Avda San Francisco</t>
  </si>
  <si>
    <t>4204188</t>
  </si>
  <si>
    <t>MIRIAM SOTO LOPEZ</t>
  </si>
  <si>
    <t>miriam.soto@icbf.gov.co</t>
  </si>
  <si>
    <t>3212846035</t>
  </si>
  <si>
    <t>C.Z. PASTO UNO</t>
  </si>
  <si>
    <t>CARRERA 24 No. 16-19 EDIFICIO CONTINENTAL - Pasto</t>
  </si>
  <si>
    <t>7238414</t>
  </si>
  <si>
    <t>ESTEBAN MAURICIO LOPEZ</t>
  </si>
  <si>
    <t>Esteban.Lopez@icbf.gov.co</t>
  </si>
  <si>
    <t>3208656849</t>
  </si>
  <si>
    <t>OLGA LUCIA BARRERA GARCIA</t>
  </si>
  <si>
    <t>olga.barrera@icbf.gov.co</t>
  </si>
  <si>
    <t>3112783447</t>
  </si>
  <si>
    <t>TAMINANGO</t>
  </si>
  <si>
    <t>C.Z. REMOLINO</t>
  </si>
  <si>
    <t>Vía Panamerica, corregimiento del Remolino Municipio de taminango - vía Pasto Popayán</t>
  </si>
  <si>
    <t>3208656853</t>
  </si>
  <si>
    <t>NURY MARGOTH CARLOSSAMA LOPEZ</t>
  </si>
  <si>
    <t>Nury.Carlossama@icbf.gov.co</t>
  </si>
  <si>
    <t>TUQUERRES</t>
  </si>
  <si>
    <t>C.Z. TUQUERRES</t>
  </si>
  <si>
    <t>Calle 14 No 15-22 Bario San Francisco - Tuquerres</t>
  </si>
  <si>
    <t>7280235</t>
  </si>
  <si>
    <t>ANGELICA DEL ROSARIO RODRIGUEZ ORBES</t>
  </si>
  <si>
    <t>AngelicaD.Rodriguez@icbf.gov.co</t>
  </si>
  <si>
    <t>3208656855</t>
  </si>
  <si>
    <t>Bogotá</t>
  </si>
  <si>
    <t>Regional Cundinamarca</t>
  </si>
  <si>
    <t>Cll 53 # 6-07</t>
  </si>
  <si>
    <t>4377630 ext. 141050</t>
  </si>
  <si>
    <t xml:space="preserve">Maria Doris Fajardo </t>
  </si>
  <si>
    <t>Maria.FajardoG@icbf.gov.co</t>
  </si>
  <si>
    <t>Diana.Villamizar@icbf.gov.co</t>
  </si>
  <si>
    <t>3002680494</t>
  </si>
  <si>
    <t>Maria Eugenia Gaviria Alvarez</t>
  </si>
  <si>
    <t>Maria.Gaviria@icbf.gov.co</t>
  </si>
  <si>
    <t>4377630 ext. 141036</t>
  </si>
  <si>
    <t>La Mesa</t>
  </si>
  <si>
    <t>C.Z. La Mesa</t>
  </si>
  <si>
    <t xml:space="preserve">Cll 8 # 12-03 </t>
  </si>
  <si>
    <t>4377630 ext. 179013</t>
  </si>
  <si>
    <t>Aura Alicia Bernal de Suarez</t>
  </si>
  <si>
    <t>Aura.Bernal@icbf.gov.co</t>
  </si>
  <si>
    <t>Soacha</t>
  </si>
  <si>
    <t>C.Z. Soacha</t>
  </si>
  <si>
    <t>Tranversal 15 Diagonal 33 esquina, barrio rincón de Santa Fe.</t>
  </si>
  <si>
    <t>4377630 ext. 146005</t>
  </si>
  <si>
    <t>Carolina Ardila Baquero</t>
  </si>
  <si>
    <t>Carolina.Ardila@icbf.gov.co</t>
  </si>
  <si>
    <t>San Juan de Rioseco</t>
  </si>
  <si>
    <t>C.Z. San Juan de Rioseco</t>
  </si>
  <si>
    <t>Cra 7 # 5-67 Calle del Rosario</t>
  </si>
  <si>
    <t>4377630 ext. 180001</t>
  </si>
  <si>
    <t>Youselly Andrea Duque</t>
  </si>
  <si>
    <t>Youselly.Duque@icbf.gov.co</t>
  </si>
  <si>
    <t>Girardot</t>
  </si>
  <si>
    <t>C.Z. Girardot</t>
  </si>
  <si>
    <t>Cra 7 # 20-26 Barrio Granada</t>
  </si>
  <si>
    <t>4377630 ext. 177001</t>
  </si>
  <si>
    <t>Olga Lucia Piedrahita Alvira</t>
  </si>
  <si>
    <t>Olga.Piedrahita@icbf.gov.co</t>
  </si>
  <si>
    <t>Zipaquirá</t>
  </si>
  <si>
    <t>C.Z. Zipaquirá</t>
  </si>
  <si>
    <t>Cll 7 # 1-80 barrio La Concepción</t>
  </si>
  <si>
    <t>4377630 ext. 147000</t>
  </si>
  <si>
    <t>Martha Patricia Roa Angulo</t>
  </si>
  <si>
    <t>Martha.Roa@icbf.gov.co</t>
  </si>
  <si>
    <t>Chocontá</t>
  </si>
  <si>
    <t xml:space="preserve">C.Z. Chocontá </t>
  </si>
  <si>
    <t>Cll 6 # 5-53 Centro</t>
  </si>
  <si>
    <t>4377630 ext. 178001</t>
  </si>
  <si>
    <t>Nancy Torres Perez</t>
  </si>
  <si>
    <t>Nancy.torres@icbf.gov.co</t>
  </si>
  <si>
    <t>Gachetá</t>
  </si>
  <si>
    <t>C.Z. Gachetá</t>
  </si>
  <si>
    <t>Cra 4 # 4-27 piso 2</t>
  </si>
  <si>
    <t>4377630 ext. 176001</t>
  </si>
  <si>
    <t>Luz Estella Gonzalez Rincon</t>
  </si>
  <si>
    <t>Luze.Gonzalez@icbf.gov.co</t>
  </si>
  <si>
    <t>Fusagasugá</t>
  </si>
  <si>
    <t>C.Z. Fusagasugá</t>
  </si>
  <si>
    <t>Cll 7A # 3-07 este barrio Pekin</t>
  </si>
  <si>
    <t>4377630 est. 174002</t>
  </si>
  <si>
    <t>Jenny Elizabeth Gonzalez Rubio</t>
  </si>
  <si>
    <t>Jenny.Gonzalez@icbf.gov.co</t>
  </si>
  <si>
    <t>Pacho</t>
  </si>
  <si>
    <t xml:space="preserve">C.Z. Pacho </t>
  </si>
  <si>
    <t>Cra 16 # 6-52 pisos 2 y 3 Centro</t>
  </si>
  <si>
    <t>4377630 ext. 171001</t>
  </si>
  <si>
    <t xml:space="preserve">Hipolito Guzman Cuellar </t>
  </si>
  <si>
    <t>Hipolito.Guzman@icbf.gov.co</t>
  </si>
  <si>
    <t>Ubaté</t>
  </si>
  <si>
    <t>C.Z. Ubaté</t>
  </si>
  <si>
    <t>Cll 8 # 9-115 barrio San Francisco</t>
  </si>
  <si>
    <t>4377630 ext. 170001</t>
  </si>
  <si>
    <t>Ana Liliana Camacho Mantilla</t>
  </si>
  <si>
    <t>Ana.Camacho@icbf.gov.co</t>
  </si>
  <si>
    <t>Cáqueza</t>
  </si>
  <si>
    <t>C.Z. Cáqueza</t>
  </si>
  <si>
    <t>Cra 5 # 5-09</t>
  </si>
  <si>
    <t>4377630 ext. 175001</t>
  </si>
  <si>
    <t>Adriana del Pilar Murillo</t>
  </si>
  <si>
    <t>Adriana.Murillo@icbf.gov.co</t>
  </si>
  <si>
    <t>Villeta</t>
  </si>
  <si>
    <t>C.Z. Villeta</t>
  </si>
  <si>
    <t>Cra 9 # 6-82 Centro</t>
  </si>
  <si>
    <t>4377630 ext. 172010</t>
  </si>
  <si>
    <t>Andrea Martinez</t>
  </si>
  <si>
    <t>Andrea.Martinez@icbf.gov.co</t>
  </si>
  <si>
    <t>Facatativá</t>
  </si>
  <si>
    <t>C.Z. Facatativá</t>
  </si>
  <si>
    <t xml:space="preserve">Cra 6 # 3-28 </t>
  </si>
  <si>
    <t>4377630 ext. 173001</t>
  </si>
  <si>
    <t>Johanna Scarlett Tovar Rojas</t>
  </si>
  <si>
    <t>Johanna.Tovar@icbf.gov.co</t>
  </si>
  <si>
    <t>VALLEDUPAR</t>
  </si>
  <si>
    <t>REGIONAL CESAR</t>
  </si>
  <si>
    <t>CALLE 16A#11-15</t>
  </si>
  <si>
    <t>5743900</t>
  </si>
  <si>
    <t>MARCO TULIO MORENO RUDALES</t>
  </si>
  <si>
    <t>MARCO.MORENO@ICBF.GOV.CO</t>
  </si>
  <si>
    <t>3043895679</t>
  </si>
  <si>
    <t>Luis.Morales@icbf.gov.co</t>
  </si>
  <si>
    <t>3008100028</t>
  </si>
  <si>
    <t>ALONSO AYALA</t>
  </si>
  <si>
    <t>ALONSO.AYALA@ICBF.GOV.CO</t>
  </si>
  <si>
    <t>3166953969</t>
  </si>
  <si>
    <t>CENTRO ZONAL VALLEDUPAR #1</t>
  </si>
  <si>
    <t>CARRERA 7A#25A-160 BARRIO 12 DEOCTUBRE</t>
  </si>
  <si>
    <t>5822303</t>
  </si>
  <si>
    <t xml:space="preserve">DIANA MAESTRE ARCHILA </t>
  </si>
  <si>
    <t>DIANA.ARCHILA@ICBF.GOV.CO</t>
  </si>
  <si>
    <t>3008026441</t>
  </si>
  <si>
    <t>3008100020</t>
  </si>
  <si>
    <t>VALLEDUPAR#2</t>
  </si>
  <si>
    <t>CALLE 16A#11-15 SGUNDO PISO</t>
  </si>
  <si>
    <t>ROSA MARIA MEDINA</t>
  </si>
  <si>
    <t>ROSA.MEDINA@ICBF.GOV.CO</t>
  </si>
  <si>
    <t>3008101756</t>
  </si>
  <si>
    <t>CODAZZI</t>
  </si>
  <si>
    <t>CENTRO ZONAL CODAZZI</t>
  </si>
  <si>
    <t>CALLE 22#15-57</t>
  </si>
  <si>
    <t>3208656824</t>
  </si>
  <si>
    <t>MARTHA ROCIO ZAPATA</t>
  </si>
  <si>
    <t>MARTHA.ZAPATA@ICBF.GOV.CO</t>
  </si>
  <si>
    <t>CHIRIGUANA</t>
  </si>
  <si>
    <t>CENTRO ZONAL CHIRIGUANA</t>
  </si>
  <si>
    <t>CALLE 8 #8-51</t>
  </si>
  <si>
    <t>5760153</t>
  </si>
  <si>
    <t>ELVIRA LUCIA OYAGA</t>
  </si>
  <si>
    <t>ELVIRA.OYAGA@ICBF.GOV.CO</t>
  </si>
  <si>
    <t>3008512859</t>
  </si>
  <si>
    <t>AONSO.AYALA@ICBF.GOV.CO</t>
  </si>
  <si>
    <t>AGUACHICA</t>
  </si>
  <si>
    <t>CENTRO ZONAL AGUACHICA</t>
  </si>
  <si>
    <t>CARRERA 7 # 4-59 PISO2</t>
  </si>
  <si>
    <t>5650051</t>
  </si>
  <si>
    <t>ARIADNACAICEDO VALVERDE</t>
  </si>
  <si>
    <t>ARIADNA.CAICEDO@ICBF.GOV.CO</t>
  </si>
  <si>
    <t>3187120468</t>
  </si>
  <si>
    <t>Malaga</t>
  </si>
  <si>
    <t>CZ Malaga</t>
  </si>
  <si>
    <t>Carrera 8 No 12-30</t>
  </si>
  <si>
    <t>6607332</t>
  </si>
  <si>
    <t>Olga Lucia Sanchez Ortiz</t>
  </si>
  <si>
    <t>olga.sanchezo@icbf.gov.co</t>
  </si>
  <si>
    <t>3112333233</t>
  </si>
  <si>
    <t>Jose.Onate@icbf.gov.co</t>
  </si>
  <si>
    <t>3126611550</t>
  </si>
  <si>
    <t>Nubia Esperanza Pacheco Niño</t>
  </si>
  <si>
    <t>nubia.pacheco@icbf.gov.co</t>
  </si>
  <si>
    <t>3123197851 - 3016404313</t>
  </si>
  <si>
    <t>SOCORRO</t>
  </si>
  <si>
    <t>CZ SOCORRO</t>
  </si>
  <si>
    <t>Calle 9 No 8-20</t>
  </si>
  <si>
    <t xml:space="preserve">7274750 -7273942 </t>
  </si>
  <si>
    <t>Maria Lucia Gómez Uribe</t>
  </si>
  <si>
    <t>marial.gomez@icbf.gov.co</t>
  </si>
  <si>
    <t>3168708031</t>
  </si>
  <si>
    <t>BARRANCABERMEJA</t>
  </si>
  <si>
    <t>CZ YARIGUIES</t>
  </si>
  <si>
    <t xml:space="preserve">Calle 57 No. 27-105 Barrio Galán </t>
  </si>
  <si>
    <t>6201297</t>
  </si>
  <si>
    <t>BERTHA LUCIA ANAYA ARANGO</t>
  </si>
  <si>
    <t>bertha.anaya@icbf.gov.co</t>
  </si>
  <si>
    <t>3212647093</t>
  </si>
  <si>
    <t>SAN GIL</t>
  </si>
  <si>
    <t>CZ SAN GIL</t>
  </si>
  <si>
    <t>Cra 8 N° 16-66</t>
  </si>
  <si>
    <t xml:space="preserve">7243442 - 3002176765 </t>
  </si>
  <si>
    <t>MYRIAM VELANDIA FLOREZ</t>
  </si>
  <si>
    <t>myriam.velandia@icbf.gov.co</t>
  </si>
  <si>
    <t>3143886951 - 3006623484</t>
  </si>
  <si>
    <t>CZ BUCARAMANGA SUR</t>
  </si>
  <si>
    <t>Cra 6 No 3-04 Barrio Caracoli</t>
  </si>
  <si>
    <t>6481133</t>
  </si>
  <si>
    <t>LILIANA MARIA RINCON MANTILLA</t>
  </si>
  <si>
    <t>liliana.rincon@icbf.gov.co</t>
  </si>
  <si>
    <t>3107552583</t>
  </si>
  <si>
    <t>SANTA MARTA NORTE</t>
  </si>
  <si>
    <t>Av. Estudiantes No.17-66</t>
  </si>
  <si>
    <t>4216926</t>
  </si>
  <si>
    <t>MARIA DEL SOCORRO PABON</t>
  </si>
  <si>
    <t>Maria.Pabon@icbf.gov.co</t>
  </si>
  <si>
    <t>301-4470026 320-8656865</t>
  </si>
  <si>
    <t>Maribel.Tejada@icbf.gov.co</t>
  </si>
  <si>
    <t>338460888</t>
  </si>
  <si>
    <t>CECILIA DE ANDREIS</t>
  </si>
  <si>
    <t>Cecilia.Andreis@icbf.gov.co</t>
  </si>
  <si>
    <t>564001</t>
  </si>
  <si>
    <t>SANTA MARTA SUR</t>
  </si>
  <si>
    <t>Calle 22 No.20-103</t>
  </si>
  <si>
    <t>300-8392602 320-8656868</t>
  </si>
  <si>
    <t>Marlene.Hernandez@icbf.gov.co</t>
  </si>
  <si>
    <t>3002077184</t>
  </si>
  <si>
    <t>CZ CIENAGA</t>
  </si>
  <si>
    <t>Calle 12 No.13-4</t>
  </si>
  <si>
    <t>4242709</t>
  </si>
  <si>
    <t>CARMEN LIÑAN AROCA</t>
  </si>
  <si>
    <t>Carmen.Linan@icbf.gov.co</t>
  </si>
  <si>
    <t>320-8656859 310-7456994   300-8172748</t>
  </si>
  <si>
    <t>CZ DEL RIO</t>
  </si>
  <si>
    <t>Calle 10 No.13-62</t>
  </si>
  <si>
    <t>4158886</t>
  </si>
  <si>
    <t>IRMA GONZALEZ PIANETA</t>
  </si>
  <si>
    <t>IrmaGonzalez@icbf.gov.co</t>
  </si>
  <si>
    <t>311-4322733</t>
  </si>
  <si>
    <t>554001</t>
  </si>
  <si>
    <t>CZ FUNDACION</t>
  </si>
  <si>
    <t>Calle 11 7B - 04</t>
  </si>
  <si>
    <t>4140184</t>
  </si>
  <si>
    <t>LICETH LINARES PEREZ</t>
  </si>
  <si>
    <t>Liceth.Linares@icbf.gov.co</t>
  </si>
  <si>
    <t>314-5782305  311-4017314</t>
  </si>
  <si>
    <t>CZ EL BANCO</t>
  </si>
  <si>
    <t>Calle 5 No.9-60</t>
  </si>
  <si>
    <t>4292405</t>
  </si>
  <si>
    <t>ELINA VANEGAS QUERUZ</t>
  </si>
  <si>
    <t>Elina.Vanegas@icbf.gov.co</t>
  </si>
  <si>
    <t>311-4149734 311-4036589  320-8656867</t>
  </si>
  <si>
    <t>3008460888</t>
  </si>
  <si>
    <t>CZ PLATO</t>
  </si>
  <si>
    <t>Cra.15 vía Cementerio</t>
  </si>
  <si>
    <t>4850183 - 4851649</t>
  </si>
  <si>
    <t>CLAUDIA PAEZ OSPINO</t>
  </si>
  <si>
    <t>ClaudiaP.Paez@icbf.gov.co</t>
  </si>
  <si>
    <t>300-6588796            320-8656856      320-8656862</t>
  </si>
  <si>
    <t>CZ SANTA ANA</t>
  </si>
  <si>
    <t>Cra. 5  No.5A -99, Plaza Boyaca, Esquina</t>
  </si>
  <si>
    <t>095-6837027</t>
  </si>
  <si>
    <t>JUDITH PARAMO ACUÑA</t>
  </si>
  <si>
    <t>Judith.Paramo@icbf.gov.co</t>
  </si>
  <si>
    <t>311-4010680 314-5035995   320-8656860</t>
  </si>
  <si>
    <t xml:space="preserve">Carrera 15 # 30-13  Piso 2 </t>
  </si>
  <si>
    <t>6339053 - 3114514802</t>
  </si>
  <si>
    <t>IVALDA MARINA CHAVARRO GORDILLO</t>
  </si>
  <si>
    <t>ivalda.chavarro@icbf.gov.co</t>
  </si>
  <si>
    <t>6424072</t>
  </si>
  <si>
    <t>NEIVA</t>
  </si>
  <si>
    <t>Calle  21 No. 1 E - 40 San Vicente de Paul</t>
  </si>
  <si>
    <t>098-8604700</t>
  </si>
  <si>
    <t>Nancy Margarita Amada</t>
  </si>
  <si>
    <t>Nancy.Amado@icbf.gov.co</t>
  </si>
  <si>
    <t>Elvia Navarro P.</t>
  </si>
  <si>
    <t>838007</t>
  </si>
  <si>
    <t>Hector Medina Rojas</t>
  </si>
  <si>
    <t>Hector.Medina@icbf.gov.co</t>
  </si>
  <si>
    <t>838017</t>
  </si>
  <si>
    <t>CENTRO ZONAL NEIVA</t>
  </si>
  <si>
    <t>Rosalba Cometta</t>
  </si>
  <si>
    <t>Rosalba.Cometta@icbf.gov.co</t>
  </si>
  <si>
    <t>CENTRO ZONAL GAITANA</t>
  </si>
  <si>
    <t>Calle 7 No. 9 - 07 Centro</t>
  </si>
  <si>
    <t>098-8715151 - 8723681</t>
  </si>
  <si>
    <t>Amanda Gomez Polo</t>
  </si>
  <si>
    <t>Amanda.gomez@icbf.gov.co</t>
  </si>
  <si>
    <t>GARZON</t>
  </si>
  <si>
    <t>CENTRO ZONAL GARZON</t>
  </si>
  <si>
    <t>Calle 8 No. 6 - 38 Centro</t>
  </si>
  <si>
    <t>098-8335175 - 8332181</t>
  </si>
  <si>
    <t>Gloria Virginia Pascuas</t>
  </si>
  <si>
    <t>Gloria.Pascuas@icbf.gov.co</t>
  </si>
  <si>
    <t>PITALITO</t>
  </si>
  <si>
    <t>CENTRO ZONAL PITALITO</t>
  </si>
  <si>
    <t>Carrera 15 No. 1 - 84 San Mateo</t>
  </si>
  <si>
    <t>098-8360320 - 8369220</t>
  </si>
  <si>
    <t>Alba Luz Erazo</t>
  </si>
  <si>
    <t>Alba.Erazo@icbf.gov.co</t>
  </si>
  <si>
    <t>LA PLATA</t>
  </si>
  <si>
    <t>CENTRO ZONAL LA PLATA</t>
  </si>
  <si>
    <t>Calle 8 bis No. 7 - 44 El Pomo</t>
  </si>
  <si>
    <t>098- 8371127 - 8376944</t>
  </si>
  <si>
    <t>Claudia Liliana Vidal</t>
  </si>
  <si>
    <t>Claudia.Vidal@icbf.gov.co</t>
  </si>
  <si>
    <t>CASANARE</t>
  </si>
  <si>
    <t>YOPAL</t>
  </si>
  <si>
    <t>CENTRO ZONAL YOPAL</t>
  </si>
  <si>
    <t>DIAGONAL 9 No. 8-85</t>
  </si>
  <si>
    <t>Maria Del Pilar Caro Vega</t>
  </si>
  <si>
    <t>maria.caro@icbf.gov.co</t>
  </si>
  <si>
    <t>willmar.suarez@icbf.gov.co</t>
  </si>
  <si>
    <t>ADRIANA LUCIA DURAN TAMAYO</t>
  </si>
  <si>
    <t>adriana.duran@icbf.gov.co</t>
  </si>
  <si>
    <t>PAZ DE ARIPORO</t>
  </si>
  <si>
    <t>CENTRO ZONAL PAZ DE ARIPORO</t>
  </si>
  <si>
    <t xml:space="preserve">Calle 7 No. 10 - 46 </t>
  </si>
  <si>
    <t>Marlin Audrey Moreno Pedraza</t>
  </si>
  <si>
    <t>marlin.moreno@icbf.gov.co</t>
  </si>
  <si>
    <t>VILLANUEVA</t>
  </si>
  <si>
    <t>CENTRO ZONAL VILLANUEVA</t>
  </si>
  <si>
    <t xml:space="preserve">Cll 7 No 13 - 48 </t>
  </si>
  <si>
    <t>Hector Isauro Baca Martinez</t>
  </si>
  <si>
    <t>hector.baca@icbf.gov.co</t>
  </si>
  <si>
    <t>Yenny Grisela Rincon Serna</t>
  </si>
  <si>
    <t>Yenny.Rincon@icbf.gov.co</t>
  </si>
  <si>
    <r>
      <t>Dirección: Avenida-Carrera 50 No. 26 – 51</t>
    </r>
    <r>
      <rPr>
        <sz val="12"/>
        <color theme="1"/>
        <rFont val="Arial"/>
        <family val="2"/>
      </rPr>
      <t>.</t>
    </r>
  </si>
  <si>
    <t>SANDRA MILENA BARRIOS</t>
  </si>
  <si>
    <t>SANDRA.BARRIOS@ICBF.GOV.CO</t>
  </si>
  <si>
    <t>AV CR 68 64C-75</t>
  </si>
  <si>
    <t>4377630</t>
  </si>
  <si>
    <t>ROBERTO OSORIO</t>
  </si>
  <si>
    <t>ROBERTO.OSORIO@ICBF.GOV.CO</t>
  </si>
  <si>
    <t>sonia.mancipe@icbf.gov.co</t>
  </si>
  <si>
    <t>3158959450</t>
  </si>
  <si>
    <t>4377630 ex 101412</t>
  </si>
  <si>
    <t>DIAS ESTIMADOS TRANSPORTADORA</t>
  </si>
  <si>
    <t>FECHA ESTIMADA DE DESPACHO</t>
  </si>
  <si>
    <t>FECHA DE DESPACHO REAL</t>
  </si>
  <si>
    <t>No DE GUIA TRANSPORTADORA</t>
  </si>
  <si>
    <t>ACTA RECIBIDA</t>
  </si>
  <si>
    <t>ESTADO</t>
  </si>
  <si>
    <t>CZ FLORESTA</t>
  </si>
  <si>
    <t xml:space="preserve">Carrera 32 No 75-50 Barrio la Floresta </t>
  </si>
  <si>
    <t>6200788</t>
  </si>
  <si>
    <t>SHIRLEY THOMAS ALVARADO</t>
  </si>
  <si>
    <t>Shirley.Thomas@icbf.gov.co</t>
  </si>
  <si>
    <t xml:space="preserve"> 3002182083</t>
  </si>
  <si>
    <t>CZ BUCARAMANGA NORTE</t>
  </si>
  <si>
    <t xml:space="preserve">Calle 34 N° 26-31 </t>
  </si>
  <si>
    <t>6328494</t>
  </si>
  <si>
    <t>SANDRA JHOEN ALVAREZ RODRIGUEZ</t>
  </si>
  <si>
    <t>Sandra.Alvarez@icbf.gov.co</t>
  </si>
  <si>
    <t>102740060</t>
  </si>
  <si>
    <t>CAIVAS FISCALIA</t>
  </si>
  <si>
    <t>Carrera 19 # 24-61 Piso 4</t>
  </si>
  <si>
    <t>6522222 ext 2414-2402</t>
  </si>
  <si>
    <t>Ivalda.Chavarro@icbf.gov.co</t>
  </si>
  <si>
    <t>3114514802</t>
  </si>
  <si>
    <t>CZ LUIS CARLOS GALAN SARMIENTO</t>
  </si>
  <si>
    <t xml:space="preserve">Cll 41 # 4 - 19 </t>
  </si>
  <si>
    <t>REGIONAL SANTANDER</t>
  </si>
  <si>
    <t>CALLE 1N No. 16D - 86</t>
  </si>
  <si>
    <t>6405588</t>
  </si>
  <si>
    <t>Ruth Hortensia Bacca Lobo</t>
  </si>
  <si>
    <t>ruth.bacca@icbf.gov.co</t>
  </si>
  <si>
    <t>3208655442</t>
  </si>
  <si>
    <t>SANTA MARTHA</t>
  </si>
  <si>
    <t>AV FERROCARIL CR 12 No25-55</t>
  </si>
  <si>
    <t>LILIANA ALTAMAR RODRIGUEZ</t>
  </si>
  <si>
    <t>LILIANA.ALTAMAR@ICBF.GOV.CO</t>
  </si>
  <si>
    <t>MARIBEL.TEJADA@ICBF.GOV.CO</t>
  </si>
  <si>
    <t>CECILIA.ANDREIS@ICBF.GOV.CO</t>
  </si>
  <si>
    <t>TOTALES</t>
  </si>
  <si>
    <t>Suma de Cant. Portatiles</t>
  </si>
  <si>
    <t>Portatiles tipo 2</t>
  </si>
  <si>
    <t>Suma de Portatiles tipo 2</t>
  </si>
  <si>
    <t>3127672151</t>
  </si>
  <si>
    <t>312 296 09 79</t>
  </si>
  <si>
    <t>314 799 80 67</t>
  </si>
  <si>
    <t>316  693 96 38</t>
  </si>
  <si>
    <t>312  74 31 059</t>
  </si>
  <si>
    <t xml:space="preserve">LUZCELY TORO </t>
  </si>
  <si>
    <t>luzcely.toro@icbf.gov.co</t>
  </si>
  <si>
    <t>3206685293</t>
  </si>
  <si>
    <t>3123096552</t>
  </si>
  <si>
    <t>4295037 cel 3123096552</t>
  </si>
  <si>
    <t>cel: 3132637545 / 0985656090 Ext. 831003</t>
  </si>
  <si>
    <t>cel: 3115221820 /0985656090 Ext. 831009</t>
  </si>
  <si>
    <t>3125554324</t>
  </si>
  <si>
    <t>ceL. 3015727472 / 2643822 Ext 868001</t>
  </si>
  <si>
    <t>0957755143-ext 551000  ce: 3014444092</t>
  </si>
  <si>
    <t>0957178340 cel: 3013321068</t>
  </si>
  <si>
    <t>0957266200 - Ext 553000 cel: 3017558741</t>
  </si>
  <si>
    <t>0957272485 - ext 550028 ce: 3017602372</t>
  </si>
  <si>
    <t>8851826 ce: 3212806477</t>
  </si>
  <si>
    <t>097 - 8852075 ce: 3144934558</t>
  </si>
  <si>
    <t>097 - 8892054 ceL. 3123936725</t>
  </si>
  <si>
    <t>097 - 8886252 cel: 3108081069</t>
  </si>
  <si>
    <t>097-8851826 cel: 3102712245</t>
  </si>
  <si>
    <t>646000 cel 3128713484</t>
  </si>
  <si>
    <t>3306991 ext 648000 cel 3206956510</t>
  </si>
  <si>
    <t>3527001 cel 3217829125</t>
  </si>
  <si>
    <t>3296222 ext 646001 cel 3128713484</t>
  </si>
  <si>
    <t>3296222 ext 645035   3104527524</t>
  </si>
  <si>
    <t>3296222 ext 645072 cel 3217805772</t>
  </si>
  <si>
    <t xml:space="preserve">ext. 882002 Cel 312 3306761 </t>
  </si>
  <si>
    <t>EXT 501010 CEL 3002031155</t>
  </si>
  <si>
    <t>CEL 3006648412</t>
  </si>
  <si>
    <t>CEL 3014886217</t>
  </si>
  <si>
    <t>EXT 506007 CEL 3002596883</t>
  </si>
  <si>
    <t>EXT 503000 CEL 3122962756</t>
  </si>
  <si>
    <t>3192276788</t>
  </si>
  <si>
    <t>3118040413</t>
  </si>
  <si>
    <t>3133763178</t>
  </si>
  <si>
    <t>3113094250</t>
  </si>
  <si>
    <t>3163049012</t>
  </si>
  <si>
    <t>3158588011</t>
  </si>
  <si>
    <t>3133971575</t>
  </si>
  <si>
    <t>3133451102</t>
  </si>
  <si>
    <t>3143239477</t>
  </si>
  <si>
    <t>3112167501</t>
  </si>
  <si>
    <t>3124351316</t>
  </si>
  <si>
    <t>3002697181</t>
  </si>
  <si>
    <t>3124613549</t>
  </si>
  <si>
    <t>3208938675</t>
  </si>
  <si>
    <t>3213351321</t>
  </si>
  <si>
    <t>3022667074/3166241180</t>
  </si>
  <si>
    <t>3107874943</t>
  </si>
  <si>
    <t>3138516520</t>
  </si>
  <si>
    <t>3208000355</t>
  </si>
  <si>
    <t>3125152217</t>
  </si>
  <si>
    <t>CAPITAL</t>
  </si>
  <si>
    <t>LA MOJANA</t>
  </si>
  <si>
    <t>(Varios elementos)</t>
  </si>
  <si>
    <t xml:space="preserve">SEDE NAL </t>
  </si>
  <si>
    <t>SEDE DIRECCIÓN GENERAL</t>
  </si>
  <si>
    <t>TOTAL REGIONAL ANTIOQUIA</t>
  </si>
  <si>
    <t>TOTAL REGIONAL ARAUCA</t>
  </si>
  <si>
    <t>TOTAL REGIONAL ATLÁNTICO</t>
  </si>
  <si>
    <t>TOTAL REGIONAL BOGOTÁ</t>
  </si>
  <si>
    <t>TOTAL REGIONAL BOLIVAR</t>
  </si>
  <si>
    <t>TOTAL REGIONAL BOYACÁ</t>
  </si>
  <si>
    <t>TOTAL REGIONAL CALDAS</t>
  </si>
  <si>
    <t>TOTAL REGIONAL CAQUETA</t>
  </si>
  <si>
    <t>TOTAL REGIONAL CASANARE</t>
  </si>
  <si>
    <t>TOTAL REGIONAL CESAR</t>
  </si>
  <si>
    <t>TOTAL REGIONAL CHOCO</t>
  </si>
  <si>
    <t>TOTAL REGIONAL CORDOBA</t>
  </si>
  <si>
    <t>TOTAL REGIONAL CUNDINAMARCA</t>
  </si>
  <si>
    <t>TOTAL REGIONAL GUAINIA</t>
  </si>
  <si>
    <t>TOTAL REGIONAL GUAVIARE</t>
  </si>
  <si>
    <t>TOTAL REGIONAL HUILA</t>
  </si>
  <si>
    <t>TOTAL REGIONAL MAGDALENA</t>
  </si>
  <si>
    <t>TOTAL REGIONAL NARIÑO</t>
  </si>
  <si>
    <t>TOTAL REGIONAL NORTE DE SANTANDER</t>
  </si>
  <si>
    <t>TOTAL REGIONAL PUTUMAYO</t>
  </si>
  <si>
    <t>TOTAL REGIONAL QUINDIO</t>
  </si>
  <si>
    <t>TOTAL REGIONAL RISARALDA</t>
  </si>
  <si>
    <t>TOTAL REGIONAL SAN ANDRES</t>
  </si>
  <si>
    <t>TOTAL REGIONAL SANTANDER</t>
  </si>
  <si>
    <t>TOTAL SEDE DIRECCIÓN GENERAL</t>
  </si>
  <si>
    <t>TOTAL REGIONAL SUCRE</t>
  </si>
  <si>
    <t>TOTAL REGIONAL TOLIMA</t>
  </si>
  <si>
    <t>TOTAL REGIONAL VALLE</t>
  </si>
  <si>
    <t>TOTAL REGIONAL VAUPES</t>
  </si>
  <si>
    <t>TOTAL REGIONAL VICHADA</t>
  </si>
  <si>
    <t>TOTAL NACIONAL</t>
  </si>
  <si>
    <t>SEDE REGIONAL / CZ RIOHACHA 1 Y 2</t>
  </si>
  <si>
    <t>SEDE REGIONAL Y CZ QUIBDO</t>
  </si>
  <si>
    <t>TOTAL REGIONAL AMAZONAS</t>
  </si>
  <si>
    <t>MUNICIPIO</t>
  </si>
  <si>
    <t>NOMBRE DE LA SEDE</t>
  </si>
  <si>
    <t>DIRECCIÓN</t>
  </si>
  <si>
    <t>CANTIDAD DE PROTECTORES DE PANTALLA A INSTALAR</t>
  </si>
  <si>
    <t>TR. 13 Nº 14C-36 BARRIO PAJONAL CAUCASIA</t>
  </si>
  <si>
    <t>CARRERA 51 Nº 52-19 ITAGÜÍ</t>
  </si>
  <si>
    <t>DIAGONAL 54 Nº 42B-19 BELLO - NIQUIA</t>
  </si>
  <si>
    <t>CALLE 21 N 1 - 24 B. FUNDADORES</t>
  </si>
  <si>
    <t>CENTRO ZONAL ARAUCA</t>
  </si>
  <si>
    <t>CARRERA 21 N 1 - 24 B. FUNDADORES</t>
  </si>
  <si>
    <t>SARAVENA</t>
  </si>
  <si>
    <t>CENTRO ZONAL SARAVENA</t>
  </si>
  <si>
    <t>CARRERA 16 N 28 - 09 B. 12 DE OCTUBRE</t>
  </si>
  <si>
    <t>TAME</t>
  </si>
  <si>
    <t>CENTRO ZONAL TAME</t>
  </si>
  <si>
    <t>CARRERA 14 N 15 - 57 B. CENTRO</t>
  </si>
  <si>
    <t>CARRERA 55  NO 72-94</t>
  </si>
  <si>
    <t>CL. 45 N. 44 94</t>
  </si>
  <si>
    <r>
      <t>DIRECCIÓN: AVENIDA-CARRERA 50 NO. 26 – 51</t>
    </r>
    <r>
      <rPr>
        <sz val="12"/>
        <color rgb="FF000000"/>
        <rFont val="Arial"/>
        <family val="2"/>
      </rPr>
      <t>.</t>
    </r>
  </si>
  <si>
    <t>BARRIO TORICES CALLE BOGOTÁ # 14 - 34</t>
  </si>
  <si>
    <t>BARRIO SANTA LUCÍA CL. 2° MZ F, LOTE 30, NO.1 - 17</t>
  </si>
  <si>
    <t>BARRIO OLAYA HERRERA, ESTADIO 11 DE NOVIEMBRE</t>
  </si>
  <si>
    <t>URB. LA GRANJA KRA 15 NRO. 28-284, CARRETERA TRONCAL DE OCCIDENTE</t>
  </si>
  <si>
    <t>CLLE 25 NO. 45 - 17</t>
  </si>
  <si>
    <t>AVENIDA COLOMBIA NO. 6 - 36</t>
  </si>
  <si>
    <t>CLLE 19 NO. 1 - 15</t>
  </si>
  <si>
    <t>CRA 11 NO 7- 39 SUR B. LIBERTADOR</t>
  </si>
  <si>
    <t>MONIQUIRA</t>
  </si>
  <si>
    <t>CZ MONIQUIRA</t>
  </si>
  <si>
    <t>CRA 12 NO 18-80</t>
  </si>
  <si>
    <t>CLLE 22 NO 9-22</t>
  </si>
  <si>
    <t>OTANCHE</t>
  </si>
  <si>
    <t>CZ  OTANCHE</t>
  </si>
  <si>
    <t>MIRAFLORES</t>
  </si>
  <si>
    <t>CZ MIRAFLORES</t>
  </si>
  <si>
    <t xml:space="preserve">CRA 6 NO. 5 -13 BARRIO EL RAYO </t>
  </si>
  <si>
    <t>SOGAMOSO</t>
  </si>
  <si>
    <t>CZ SOGAMOSO</t>
  </si>
  <si>
    <t>CRA 9 NO 11 - 41</t>
  </si>
  <si>
    <t>EL COCUY</t>
  </si>
  <si>
    <t>CZ EL COCUY</t>
  </si>
  <si>
    <t>SOATA</t>
  </si>
  <si>
    <t>CZ SOATA</t>
  </si>
  <si>
    <t>CARRERA 2 CALLE 9 ESQUINA BARRIO LA CAPILLA</t>
  </si>
  <si>
    <t>PUERTO BOYACÁ</t>
  </si>
  <si>
    <t>CZ PUERTO BOYACÁ</t>
  </si>
  <si>
    <t>KRA 3A  CALLE 16 ESQUINA</t>
  </si>
  <si>
    <t>CLL.  22 NO. 17 A - 07</t>
  </si>
  <si>
    <t>GARAGOA</t>
  </si>
  <si>
    <t>CZ GARAGOA</t>
  </si>
  <si>
    <t>CALLE 17 NO. 8-46 PISO 2-PARQUE JULIO FLOREZ</t>
  </si>
  <si>
    <t>CRA 6 NO 73-98</t>
  </si>
  <si>
    <t>CALLE 3 NO. 12 - 25 B/ EL ROSAL</t>
  </si>
  <si>
    <t>CARRERA 7 NO. 5-50 B/LAS AMERICAS</t>
  </si>
  <si>
    <t>DIAGONAL 9 NO. 8-85</t>
  </si>
  <si>
    <t xml:space="preserve">CALLE 7 NO. 10 - 46 </t>
  </si>
  <si>
    <t xml:space="preserve">CLL 7 NO 13 - 48 </t>
  </si>
  <si>
    <t>CALLE 6 CRA 26 ESQUINA</t>
  </si>
  <si>
    <t>CLL 6 # 6-18 BARRIO BALBOITA</t>
  </si>
  <si>
    <t>CRA  9 N 2 SUR 35 BARRIO CANALON</t>
  </si>
  <si>
    <t>CARRERA 10 # 9 – 65 BARRIO DIEGO LUIS CORDOBA</t>
  </si>
  <si>
    <t xml:space="preserve">BARRIO EL CARMEN CR 2 #4-98 </t>
  </si>
  <si>
    <t>BARRIO BENJAMIN SECTOR PRIMERO DE MAYO</t>
  </si>
  <si>
    <t xml:space="preserve">BARRIO SAN PEDRO </t>
  </si>
  <si>
    <t>CR 9 NO 10-25 FRENTE COMFACOR</t>
  </si>
  <si>
    <t>CR 3 NO 42-46 ESQUINA</t>
  </si>
  <si>
    <t>CLL 12 NO 10B-34 CENTRO</t>
  </si>
  <si>
    <t>CR 10 NO 20-54 POR EL MERCADO</t>
  </si>
  <si>
    <t>CLL 5 NO 10-11 BARRIO EL PRADO</t>
  </si>
  <si>
    <t>CLL 14 NO 4-30 BARRIO LOMA FRESCA</t>
  </si>
  <si>
    <t>CR 25 NO 7A-46 EDIFICIO GAITA PISO 2 POR LA TRONCAL</t>
  </si>
  <si>
    <t>TRASNV 7 NO 7-710 CENTRO POR LA POLICIA</t>
  </si>
  <si>
    <t>BOGOTÁ</t>
  </si>
  <si>
    <t>CLL 53 # 6-07</t>
  </si>
  <si>
    <t>LA MESA</t>
  </si>
  <si>
    <t>C.Z. LA MESA</t>
  </si>
  <si>
    <t xml:space="preserve">CLL 8 # 12-03 </t>
  </si>
  <si>
    <t>SOACHA</t>
  </si>
  <si>
    <t>C.Z. SOACHA</t>
  </si>
  <si>
    <t>TRANVERSAL 15 DIAGONAL 33 ESQUINA, BARRIO RINCÓN DE SANTA FE.</t>
  </si>
  <si>
    <t>SAN JUAN DE RIOSECO</t>
  </si>
  <si>
    <t>C.Z. SAN JUAN DE RIOSECO</t>
  </si>
  <si>
    <t>CRA 7 # 5-67 CALLE DEL ROSARIO</t>
  </si>
  <si>
    <t>GIRARDOT</t>
  </si>
  <si>
    <t>C.Z. GIRARDOT</t>
  </si>
  <si>
    <t>CRA 7 # 20-26 BARRIO GRANADA</t>
  </si>
  <si>
    <t>ZIPAQUIRÁ</t>
  </si>
  <si>
    <t>C.Z. ZIPAQUIRÁ</t>
  </si>
  <si>
    <t>CLL 7 # 1-80 BARRIO LA CONCEPCIÓN</t>
  </si>
  <si>
    <t>CHOCONTÁ</t>
  </si>
  <si>
    <t xml:space="preserve">C.Z. CHOCONTÁ </t>
  </si>
  <si>
    <t>CLL 6 # 5-53 CENTRO</t>
  </si>
  <si>
    <t>GACHETÁ</t>
  </si>
  <si>
    <t>C.Z. GACHETÁ</t>
  </si>
  <si>
    <t>CRA 4 # 4-27 PISO 2</t>
  </si>
  <si>
    <t>FUSAGASUGÁ</t>
  </si>
  <si>
    <t>C.Z. FUSAGASUGÁ</t>
  </si>
  <si>
    <t>CLL 7A # 3-07 ESTE BARRIO PEKIN</t>
  </si>
  <si>
    <t>PACHO</t>
  </si>
  <si>
    <t xml:space="preserve">C.Z. PACHO </t>
  </si>
  <si>
    <t>CRA 16 # 6-52 PISOS 2 Y 3 CENTRO</t>
  </si>
  <si>
    <t>UBATÉ</t>
  </si>
  <si>
    <t>C.Z. UBATÉ</t>
  </si>
  <si>
    <t>CLL 8 # 9-115 BARRIO SAN FRANCISCO</t>
  </si>
  <si>
    <t>CÁQUEZA</t>
  </si>
  <si>
    <t>C.Z. CÁQUEZA</t>
  </si>
  <si>
    <t>CRA 5 # 5-09</t>
  </si>
  <si>
    <t>VILLETA</t>
  </si>
  <si>
    <t>C.Z. VILLETA</t>
  </si>
  <si>
    <t>CRA 9 # 6-82 CENTRO</t>
  </si>
  <si>
    <t>FACATATIVÁ</t>
  </si>
  <si>
    <t>C.Z. FACATATIVÁ</t>
  </si>
  <si>
    <t xml:space="preserve">CRA 6 # 3-28 </t>
  </si>
  <si>
    <t>REGIONAL GUAINIA</t>
  </si>
  <si>
    <t>CALLE 15 NO. 8-86</t>
  </si>
  <si>
    <t>FONSECA</t>
  </si>
  <si>
    <t>CZ FONSECA</t>
  </si>
  <si>
    <t>CARRETERA PRICIPAL SALIDA A BARRANCAS</t>
  </si>
  <si>
    <t>MANAURE</t>
  </si>
  <si>
    <t>CZ MANAURE</t>
  </si>
  <si>
    <t>CALLE 10 CARRERA 5 ESQUINA</t>
  </si>
  <si>
    <t>MAICAO</t>
  </si>
  <si>
    <t>CZ MAICAO</t>
  </si>
  <si>
    <t>CALLE 3 CARRERA 19 ESQUINA BARRIO LOMAS FRESCAS</t>
  </si>
  <si>
    <t>CALLE  21 NO. 1 E - 40 SAN VICENTE DE PAUL</t>
  </si>
  <si>
    <t>CALLE 7 NO. 9 - 07 CENTRO</t>
  </si>
  <si>
    <t>CALLE 8 NO. 6 - 38 CENTRO</t>
  </si>
  <si>
    <t>CARRERA 15 NO. 1 - 84 SAN MATEO</t>
  </si>
  <si>
    <t>CALLE 8 BIS NO. 7 - 44 EL POMO</t>
  </si>
  <si>
    <t>AV. ESTUDIANTES NO.17-66</t>
  </si>
  <si>
    <t>CALLE 22 NO.20-103</t>
  </si>
  <si>
    <t>CALLE 12 NO.13-4</t>
  </si>
  <si>
    <t>CALLE 10 NO.13-62</t>
  </si>
  <si>
    <t>CALLE 11 7B - 04</t>
  </si>
  <si>
    <t>CALLE 5 NO.9-60</t>
  </si>
  <si>
    <t>CRA.15 VÍA CEMENTERIO</t>
  </si>
  <si>
    <t>CRA. 5  NO.5A -99, PLAZA BOYACA, ESQUINA</t>
  </si>
  <si>
    <t>AV FERROCARIL CR 12 NO25-55</t>
  </si>
  <si>
    <t>CALLE 33A Nº 37 –16 B. BARZAL</t>
  </si>
  <si>
    <t>CALLE 13B N 24-70 B. POPULAR</t>
  </si>
  <si>
    <t>CALLE 34 NO. 40-07 BARZAL ALTO</t>
  </si>
  <si>
    <t>CALLE 36 N. 36-18 FISCALIA B. BARZAL</t>
  </si>
  <si>
    <t>CZ VILLAVICENCIO 2 - CASA DE JUSTICIA</t>
  </si>
  <si>
    <t>CALLE 54 SUR NO. 39-59  BARRIO CIUDAD PORFIA</t>
  </si>
  <si>
    <t>CZ VILLAVICENCIO 2 - CASA</t>
  </si>
  <si>
    <t>CALLE 33A # 36-98 B. BARZAL</t>
  </si>
  <si>
    <t>CZ VILLAVICENCIO 2 - EDIFICIO</t>
  </si>
  <si>
    <t>CALLE 34 NO. 37 -55 EDIFICIO MONSERRAT - B. BARZAL ALTO</t>
  </si>
  <si>
    <t>CALLE 10 N 14BIS-78 B. BELEN</t>
  </si>
  <si>
    <t>CRA 20 NO. 18-43 B. MANCERA</t>
  </si>
  <si>
    <t>CRA 6 N 8-40 B. GUADALUPE</t>
  </si>
  <si>
    <t>CARRERA 3RA CON CALLE 10 NO. 10-21 BARRIO LIBERTAD SECTOR LA LAGUNA - IPIALES</t>
  </si>
  <si>
    <t>CARRERA 1 NO. 21-61 BARRIO INMACULADA CNSJUNTOS RESIDENCIAL BALCONES DE LA VENTA - LA UNION</t>
  </si>
  <si>
    <t>CALLE 20 NO. 68-63 AVENIDA LOS ESTUDIANTES SAN JUAN DE PASTO NARIÑO - PASTO</t>
  </si>
  <si>
    <t>CARRERA 24 NO. 16-19 EDIFICIO CONTINENTAL - PASTO</t>
  </si>
  <si>
    <t>VÍA PANAMERICA, CORREGIMIENTO DEL REMOLINO MUNICIPIO DE TAMINANGO - VÍA PASTO POPAYÁN</t>
  </si>
  <si>
    <t>CALLE 14 NO 15-22 BARIO SAN FRANCISCO - TUQUERRES</t>
  </si>
  <si>
    <t>AVENIDA 1 NO. 7 -  39 BARRIO LATINO</t>
  </si>
  <si>
    <t>CALLE 6 # 1 A - 105 BARRIO LA INSULA</t>
  </si>
  <si>
    <t>CALLE 5AN NO. 15AN -70 BARRIO SAN EDUARDO</t>
  </si>
  <si>
    <t>CALLE 7 NO. 23 - 63 BARRIO EL LLANO ECHAVEZ</t>
  </si>
  <si>
    <t>CARRERA 5 7-85 CENTRO</t>
  </si>
  <si>
    <t>CARRERA 7 NO. 2 - 30 BARRIO LAS DELICIAS</t>
  </si>
  <si>
    <t>CARRERA 12 #14-35 B. FRAY BARTOLOMÉ</t>
  </si>
  <si>
    <t>CARRERA 24 #15-16 BARRIO SAN NICOLAS</t>
  </si>
  <si>
    <t>CARRERA 7 # 5-171 B. LA AMISTAD</t>
  </si>
  <si>
    <t>CALLE 14 # 9-100 AVDA SAN FRANCISCO</t>
  </si>
  <si>
    <t>CARRERA 23 ENTRE CALLES 3 Y 4</t>
  </si>
  <si>
    <t>PEREIRA</t>
  </si>
  <si>
    <t>CALLE 38 NO. 6-52</t>
  </si>
  <si>
    <t>CALLE 19 NO.8-34 EDIFICIO CORP. FINAN. DE OCCIDENTE PISO 7,11 Y 12</t>
  </si>
  <si>
    <t>DOSQUEBRADAS</t>
  </si>
  <si>
    <t>CENTRO ZONAL DOSQUEBRADAS</t>
  </si>
  <si>
    <t>CRA 20 NO.17-66</t>
  </si>
  <si>
    <t>LA VIRGINIA</t>
  </si>
  <si>
    <t>CENTRO ZONAL LA VIRGINIA</t>
  </si>
  <si>
    <t>CRA 6 NO.10-28 BARRIO RESTREPO</t>
  </si>
  <si>
    <t>BELEN DE UMBRIA</t>
  </si>
  <si>
    <t>CENTRO ZONAL BELEN DE UMBRIA</t>
  </si>
  <si>
    <t>CRA 11 NO.6-62</t>
  </si>
  <si>
    <t>CENTRO ¨ZONAL PEREIRA</t>
  </si>
  <si>
    <t>CRA 8 BIS NO.35-11</t>
  </si>
  <si>
    <t>MALAGA</t>
  </si>
  <si>
    <t>CZ MALAGA</t>
  </si>
  <si>
    <t>CARRERA 8 NO 12-30</t>
  </si>
  <si>
    <t>CALLE 9 NO 8-20</t>
  </si>
  <si>
    <t xml:space="preserve">CALLE 57 NO. 27-105 BARRIO GALÁN </t>
  </si>
  <si>
    <t>CRA 8 N° 16-66</t>
  </si>
  <si>
    <t>CRA 6 NO 3-04 BARRIO CARACOLI</t>
  </si>
  <si>
    <t xml:space="preserve">CARRERA 15 # 30-13  PISO 2 </t>
  </si>
  <si>
    <t xml:space="preserve">CARRERA 32 NO 75-50 BARRIO LA FLORESTA </t>
  </si>
  <si>
    <t xml:space="preserve">CALLE 34 N° 26-31 </t>
  </si>
  <si>
    <t>CARRERA 19 # 24-61 PISO 4</t>
  </si>
  <si>
    <t xml:space="preserve">CLL 41 # 4 - 19 </t>
  </si>
  <si>
    <t>CALLE 1N NO. 16D - 86</t>
  </si>
  <si>
    <t>TRANSVERSAL 27C NO. 27A - 21</t>
  </si>
  <si>
    <t>CALLE  25 NO. 25 - 138 AV. LAS PEÑITAS</t>
  </si>
  <si>
    <t>CALLE 25B NO. 28-121 AV. MARISCAL SUCRE</t>
  </si>
  <si>
    <t>CALLE 11 NO. 4 - 59 LAS DADIVAS</t>
  </si>
  <si>
    <t>AVENIDA DEL ESTUDIANTE - OFICINAS ICA</t>
  </si>
  <si>
    <t>CARRERA 6 NO. 12 - 56</t>
  </si>
  <si>
    <t>ENTRADA BARRIO GALAN - AVENIDA DEL SUR</t>
  </si>
  <si>
    <t>CARRERA 14 NO. 7 -31 ALTOS DEL ROSARIO</t>
  </si>
  <si>
    <t>CARRERA 5 NO. 43 - 23</t>
  </si>
  <si>
    <t>FISCALIA GENERAL DE LA NACIÓN CARRERA 8 SUR # 46-80 ZONA INDUSTRIAL EL PAPAYO</t>
  </si>
  <si>
    <t>CARRERA 5 NO. 39 A – 77</t>
  </si>
  <si>
    <t>CARRERA 20 NO. 63 - 31 AMBALÁ.</t>
  </si>
  <si>
    <t>FRENTE AL HOSPITAL SANTA SOFÍA</t>
  </si>
  <si>
    <t>CALLE 6 NO. 14 – 86 BARRIO SAN JOSÉ</t>
  </si>
  <si>
    <t>CALLE 7 NO. 7A - 24</t>
  </si>
  <si>
    <t>CALLE 8 NO. 19-10 PISO 2 C. COMERCIAL ULLOA</t>
  </si>
  <si>
    <t>CARRERA 5 # 43-223</t>
  </si>
  <si>
    <t>AVE 2N NO 33-45</t>
  </si>
  <si>
    <t>CALLE 25 # 26 - 62 EL CENTRO</t>
  </si>
  <si>
    <t>CARRERA 4 NO. 1B-07 BARRIO PEDREGAL YUMBO</t>
  </si>
  <si>
    <t>CALLE 49  # 48 -  42</t>
  </si>
  <si>
    <t>AVE SIMON BOLIVAR KLM 7</t>
  </si>
  <si>
    <t>CALLE 36 NO 33ª - 03 CALI</t>
  </si>
  <si>
    <t>CARRERA 43 NO. 5A - 07</t>
  </si>
  <si>
    <t>CARRERA 6 NO. 9 - 103 ROLDANILLO</t>
  </si>
  <si>
    <t>CALLE 73 NO. 8 A – 35 BARRIO ANDRÉS SANÍN</t>
  </si>
  <si>
    <t>CARRERA 13 NO. 10 - 21 BARRIO LA ESTACIÓN</t>
  </si>
  <si>
    <t>AVENIDA 1 N  # 7 N - 41 B/CENTENARIO - CALI</t>
  </si>
  <si>
    <t>CARRERA 31 N.23-52</t>
  </si>
  <si>
    <t>CARRERA 8ª CARRETERA CENTRAL</t>
  </si>
  <si>
    <t>CARRERA 6 N. 9-61</t>
  </si>
  <si>
    <t>CALLE 70 N° 7E BIS - 03 B/ ALFONSO LÓPEZ</t>
  </si>
  <si>
    <t>CRA 14 NO. 15-07</t>
  </si>
  <si>
    <t>DIRECCIÓN Y CIUDAD</t>
  </si>
  <si>
    <t>Sede Dirección General (Bogotá)</t>
  </si>
  <si>
    <t xml:space="preserve">Avenida Carrera 68 # 64C-75, Bogotá. </t>
  </si>
  <si>
    <t>Antioquia</t>
  </si>
  <si>
    <t>Calle 45 No 79-141, Medellín</t>
  </si>
  <si>
    <t>Carrera 21 No. 1 -24 Barrio Fundadores Arauca, Arauca</t>
  </si>
  <si>
    <t>Atlántico</t>
  </si>
  <si>
    <t>Carrera 46 No. 61- 15, Barranquilla</t>
  </si>
  <si>
    <t>Bogotá (Regional)</t>
  </si>
  <si>
    <t>Carrera 50 No. 26-51 can, Bogotá</t>
  </si>
  <si>
    <t>Bolívar</t>
  </si>
  <si>
    <t>Calle 32 No. 8-50 Piso 16, Cartagena</t>
  </si>
  <si>
    <t>Boyacá</t>
  </si>
  <si>
    <t>Kilómetro 3 vía Paipa, Tunja</t>
  </si>
  <si>
    <t>Caldas</t>
  </si>
  <si>
    <t xml:space="preserve">Av. Santander Carrera 23 No. 39-60, Manizales. </t>
  </si>
  <si>
    <t>Caquetá</t>
  </si>
  <si>
    <t xml:space="preserve">Transversal 6 Avenida Circunvalar B. San Judas, Florencia. </t>
  </si>
  <si>
    <t xml:space="preserve">Diagonal 9 No 8-85 marginal de la Selva, Barrio Luis María Jiménez, Yopal. </t>
  </si>
  <si>
    <t>Cauca</t>
  </si>
  <si>
    <t xml:space="preserve">Carrera 26 Calle 6 Frente al Cementerio Central, Popayán. </t>
  </si>
  <si>
    <t>Cesar</t>
  </si>
  <si>
    <t xml:space="preserve">Calle 16A No. 11-15, Valledupar. </t>
  </si>
  <si>
    <t>Chocó</t>
  </si>
  <si>
    <t xml:space="preserve">Calle 26 No.7-07 Esquina, Quibdó. </t>
  </si>
  <si>
    <t>Córdoba</t>
  </si>
  <si>
    <t xml:space="preserve">Carrera 9 No. 10-26, Montería. </t>
  </si>
  <si>
    <t>Cundinamarca (Regional)</t>
  </si>
  <si>
    <t>Calle 53 no. 6-11, Bogotá.</t>
  </si>
  <si>
    <t>Huila</t>
  </si>
  <si>
    <t xml:space="preserve">Calle 21 No. 1E-40 Barrio San Vicente de Paul, Neiva. </t>
  </si>
  <si>
    <t>Calle 15 carrera 15 esquina Avenida al Aeropuerto, Riohacha</t>
  </si>
  <si>
    <t>Magdalena</t>
  </si>
  <si>
    <t>Av. Ferrocarril Kra.12 #25-55, Santa Marta</t>
  </si>
  <si>
    <t>Meta</t>
  </si>
  <si>
    <t>Calle 33 A No.37 – 16 Barrio Barzal, Villavicencio.</t>
  </si>
  <si>
    <t>Nariño</t>
  </si>
  <si>
    <t>Carrera 3 Calle 23 Barrio Mercedario, Pasto</t>
  </si>
  <si>
    <t>Norte Santander</t>
  </si>
  <si>
    <t>Calle 5AN Av. 13E San Eduardo, Cúcuta.</t>
  </si>
  <si>
    <t xml:space="preserve">Calle 14 No. 9-100 Barrio San Francisco, Mocoa. </t>
  </si>
  <si>
    <t>Quindío</t>
  </si>
  <si>
    <t xml:space="preserve">Carrera 23, Calles 3ra y 4ta, Armenia. </t>
  </si>
  <si>
    <t>Carrera 8a. Bis No. 35-11 Centro Pereira</t>
  </si>
  <si>
    <t>San Andrés</t>
  </si>
  <si>
    <t>Avenida Francisco Newball Calle 6 No. 1 - 82</t>
  </si>
  <si>
    <t>Santander</t>
  </si>
  <si>
    <t>Calle 1N No. 16D-86 entrada al barrio La Juventud – Bucaramanga</t>
  </si>
  <si>
    <t>Sucre</t>
  </si>
  <si>
    <t xml:space="preserve">Transv. 27C  # 27A - 21 Barrio Boston, Sincelejo. </t>
  </si>
  <si>
    <t>Tolima</t>
  </si>
  <si>
    <t xml:space="preserve">Carrera 5 No. 43 – 23, Ibagué. </t>
  </si>
  <si>
    <t>Valle</t>
  </si>
  <si>
    <t xml:space="preserve">Avenida 2 Norte No. 33AN-45, Cali. </t>
  </si>
  <si>
    <t>Amazonas</t>
  </si>
  <si>
    <t>Cra. 4 No. 4-10 Barrio Gaitán - Leticia</t>
  </si>
  <si>
    <t>Guainía</t>
  </si>
  <si>
    <t xml:space="preserve">Calle 15 No. 8 - 86 Barrio La Esperanza, Puerto Inírida. </t>
  </si>
  <si>
    <t>Guaviare</t>
  </si>
  <si>
    <t xml:space="preserve">Avenida Los colonizadores No.23-106 Barrio La Esperanza, San José del Guaviare. </t>
  </si>
  <si>
    <t>Vaupés</t>
  </si>
  <si>
    <t>Calle 14 No. 15-07 Centro, Mitú.</t>
  </si>
  <si>
    <t>Vichada</t>
  </si>
  <si>
    <t xml:space="preserve">Carrera 11 No. 14 - 70 Barrio Tamarindo, Puerto Carreño. </t>
  </si>
  <si>
    <t>CANTIDAD</t>
  </si>
  <si>
    <t>TOTAL REGIONAL CAUCA</t>
  </si>
  <si>
    <t>TOTAL REGIONAL META</t>
  </si>
  <si>
    <t>TOTAL REGIONAL GUAJIRA</t>
  </si>
  <si>
    <t>Guajira</t>
  </si>
  <si>
    <t>CANTIDAD TOTAL</t>
  </si>
  <si>
    <t>Anexo N°2. Distribución de cantidades y Sedes para el suministro de 224 protectores.</t>
  </si>
  <si>
    <t xml:space="preserve">Num. </t>
  </si>
  <si>
    <t>Nombres y apellidos</t>
  </si>
  <si>
    <t xml:space="preserve">Cedula </t>
  </si>
  <si>
    <t>Fecha</t>
  </si>
  <si>
    <t>Firma</t>
  </si>
  <si>
    <t xml:space="preserve">Anexo N°3. Formato de soporte de entrega y recibido a satisfacción. </t>
  </si>
  <si>
    <t>REGIONAL:________________________</t>
  </si>
  <si>
    <t>CENTRO ZONAL O DEPENDENCIA:__________________________</t>
  </si>
  <si>
    <t>TOTAL ENTREGADO E INSTALADO:</t>
  </si>
  <si>
    <t>CANTIDAD TOTAL ENTREGADO E INSTALADO:_______________________</t>
  </si>
  <si>
    <t>CAUCASIA</t>
  </si>
  <si>
    <t>DIRECCIÓN: AVENIDA-CARRERA 50 NO. 26 – 51.</t>
  </si>
  <si>
    <t>Anexo N°1. Distribución de cantidades y ciudades cercanas para instalación de 2.010 protectores.</t>
  </si>
  <si>
    <t>TOTAL CIUDADES CERCANAS</t>
  </si>
  <si>
    <t>TOTAL CIUDADES CERCANAS Y LEJANAS</t>
  </si>
  <si>
    <t>Anexo N°1. Distribución de cantidades y ciudades lejanas para instalación de 223 protectores.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</si>
</sst>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3C3C3C"/>
      <name val="Arial"/>
      <family val="2"/>
    </font>
    <font>
      <sz val="10"/>
      <color rgb="FF333333"/>
      <name val="Arial"/>
      <family val="2"/>
    </font>
    <font>
      <sz val="10"/>
      <color rgb="FF0070C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/>
  </cellStyleXfs>
  <cellXfs count="169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horizontal="right" vertical="center"/>
    </xf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0" borderId="0" xfId="0" applyFill="1" applyBorder="1"/>
    <xf numFmtId="0" fontId="0" fillId="0" borderId="12" xfId="0" applyNumberFormat="1" applyFont="1" applyFill="1" applyBorder="1"/>
    <xf numFmtId="49" fontId="0" fillId="0" borderId="12" xfId="0" applyNumberFormat="1" applyFont="1" applyFill="1" applyBorder="1"/>
    <xf numFmtId="49" fontId="0" fillId="0" borderId="12" xfId="0" applyNumberFormat="1" applyFont="1" applyFill="1" applyBorder="1" applyAlignment="1">
      <alignment horizontal="left"/>
    </xf>
    <xf numFmtId="49" fontId="0" fillId="0" borderId="12" xfId="0" applyNumberFormat="1" applyFont="1" applyFill="1" applyBorder="1" applyAlignment="1"/>
    <xf numFmtId="49" fontId="0" fillId="0" borderId="12" xfId="0" applyNumberFormat="1" applyFill="1" applyBorder="1" applyAlignment="1"/>
    <xf numFmtId="49" fontId="0" fillId="37" borderId="12" xfId="0" applyNumberFormat="1" applyFill="1" applyBorder="1" applyAlignment="1"/>
    <xf numFmtId="49" fontId="20" fillId="37" borderId="12" xfId="42" applyNumberFormat="1" applyFill="1" applyBorder="1" applyAlignment="1"/>
    <xf numFmtId="49" fontId="20" fillId="38" borderId="12" xfId="42" applyNumberFormat="1" applyFill="1" applyBorder="1"/>
    <xf numFmtId="49" fontId="0" fillId="38" borderId="12" xfId="0" applyNumberFormat="1" applyFill="1" applyBorder="1" applyAlignment="1"/>
    <xf numFmtId="49" fontId="19" fillId="39" borderId="12" xfId="0" applyNumberFormat="1" applyFont="1" applyFill="1" applyBorder="1" applyAlignment="1"/>
    <xf numFmtId="49" fontId="20" fillId="39" borderId="12" xfId="42" applyNumberFormat="1" applyFill="1" applyBorder="1" applyAlignment="1"/>
    <xf numFmtId="0" fontId="0" fillId="0" borderId="12" xfId="0" applyNumberFormat="1" applyFill="1" applyBorder="1"/>
    <xf numFmtId="0" fontId="0" fillId="0" borderId="12" xfId="0" applyNumberFormat="1" applyBorder="1"/>
    <xf numFmtId="0" fontId="18" fillId="0" borderId="13" xfId="0" applyFont="1" applyFill="1" applyBorder="1" applyAlignment="1">
      <alignment horizontal="right" vertical="center"/>
    </xf>
    <xf numFmtId="0" fontId="0" fillId="0" borderId="12" xfId="0" applyBorder="1"/>
    <xf numFmtId="49" fontId="0" fillId="0" borderId="12" xfId="0" applyNumberFormat="1" applyBorder="1"/>
    <xf numFmtId="49" fontId="0" fillId="0" borderId="12" xfId="0" applyNumberFormat="1" applyBorder="1" applyAlignment="1"/>
    <xf numFmtId="49" fontId="19" fillId="0" borderId="12" xfId="0" applyNumberFormat="1" applyFont="1" applyBorder="1" applyAlignment="1"/>
    <xf numFmtId="49" fontId="20" fillId="0" borderId="12" xfId="42" applyNumberFormat="1" applyBorder="1" applyAlignment="1"/>
    <xf numFmtId="49" fontId="0" fillId="0" borderId="12" xfId="0" applyNumberFormat="1" applyFont="1" applyBorder="1" applyAlignment="1"/>
    <xf numFmtId="0" fontId="16" fillId="0" borderId="12" xfId="0" applyFont="1" applyBorder="1"/>
    <xf numFmtId="0" fontId="16" fillId="0" borderId="12" xfId="0" applyFont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0" fillId="0" borderId="12" xfId="0" applyFill="1" applyBorder="1"/>
    <xf numFmtId="14" fontId="0" fillId="0" borderId="12" xfId="0" applyNumberFormat="1" applyBorder="1"/>
    <xf numFmtId="49" fontId="0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/>
    <xf numFmtId="49" fontId="23" fillId="0" borderId="0" xfId="0" applyNumberFormat="1" applyFont="1" applyFill="1" applyBorder="1" applyAlignment="1"/>
    <xf numFmtId="49" fontId="0" fillId="0" borderId="0" xfId="0" applyNumberFormat="1" applyFill="1" applyBorder="1" applyAlignment="1"/>
    <xf numFmtId="49" fontId="20" fillId="0" borderId="0" xfId="42" applyNumberFormat="1" applyFill="1" applyBorder="1" applyAlignment="1"/>
    <xf numFmtId="0" fontId="0" fillId="0" borderId="0" xfId="0" applyNumberFormat="1" applyFill="1" applyBorder="1"/>
    <xf numFmtId="14" fontId="0" fillId="0" borderId="0" xfId="0" applyNumberFormat="1" applyFill="1" applyBorder="1"/>
    <xf numFmtId="0" fontId="0" fillId="0" borderId="0" xfId="0" applyFill="1"/>
    <xf numFmtId="49" fontId="0" fillId="34" borderId="0" xfId="0" applyNumberFormat="1" applyFont="1" applyFill="1" applyBorder="1" applyAlignment="1">
      <alignment horizontal="left"/>
    </xf>
    <xf numFmtId="49" fontId="0" fillId="34" borderId="0" xfId="0" applyNumberFormat="1" applyFont="1" applyFill="1" applyBorder="1" applyAlignment="1"/>
    <xf numFmtId="49" fontId="0" fillId="34" borderId="0" xfId="0" applyNumberFormat="1" applyFill="1" applyBorder="1" applyAlignment="1"/>
    <xf numFmtId="49" fontId="20" fillId="34" borderId="0" xfId="42" applyNumberFormat="1" applyFill="1" applyBorder="1" applyAlignment="1"/>
    <xf numFmtId="0" fontId="0" fillId="34" borderId="0" xfId="0" applyNumberFormat="1" applyFill="1" applyBorder="1"/>
    <xf numFmtId="14" fontId="0" fillId="34" borderId="0" xfId="0" applyNumberFormat="1" applyFill="1" applyBorder="1"/>
    <xf numFmtId="0" fontId="0" fillId="34" borderId="0" xfId="0" applyFill="1" applyBorder="1"/>
    <xf numFmtId="49" fontId="0" fillId="34" borderId="0" xfId="0" applyNumberFormat="1" applyFill="1"/>
    <xf numFmtId="49" fontId="0" fillId="34" borderId="0" xfId="0" applyNumberFormat="1" applyFill="1" applyAlignment="1"/>
    <xf numFmtId="49" fontId="20" fillId="34" borderId="0" xfId="42" applyNumberFormat="1" applyFill="1" applyAlignment="1"/>
    <xf numFmtId="49" fontId="20" fillId="34" borderId="0" xfId="42" applyNumberFormat="1" applyFill="1"/>
    <xf numFmtId="0" fontId="0" fillId="34" borderId="0" xfId="0" applyNumberFormat="1" applyFill="1"/>
    <xf numFmtId="49" fontId="20" fillId="0" borderId="12" xfId="42" applyNumberFormat="1" applyFill="1" applyBorder="1" applyAlignment="1"/>
    <xf numFmtId="49" fontId="19" fillId="0" borderId="12" xfId="0" applyNumberFormat="1" applyFont="1" applyFill="1" applyBorder="1" applyAlignment="1"/>
    <xf numFmtId="14" fontId="0" fillId="0" borderId="12" xfId="0" applyNumberFormat="1" applyFill="1" applyBorder="1"/>
    <xf numFmtId="0" fontId="25" fillId="0" borderId="0" xfId="0" applyFont="1" applyAlignment="1">
      <alignment horizontal="center" vertical="center"/>
    </xf>
    <xf numFmtId="0" fontId="25" fillId="0" borderId="0" xfId="0" applyFont="1"/>
    <xf numFmtId="49" fontId="0" fillId="33" borderId="12" xfId="0" applyNumberFormat="1" applyFill="1" applyBorder="1" applyAlignment="1"/>
    <xf numFmtId="49" fontId="0" fillId="40" borderId="14" xfId="0" applyNumberFormat="1" applyFont="1" applyFill="1" applyBorder="1" applyAlignment="1">
      <alignment horizontal="right"/>
    </xf>
    <xf numFmtId="49" fontId="0" fillId="0" borderId="14" xfId="0" applyNumberFormat="1" applyFont="1" applyBorder="1" applyAlignment="1">
      <alignment horizontal="right"/>
    </xf>
    <xf numFmtId="0" fontId="22" fillId="40" borderId="14" xfId="43" applyNumberFormat="1" applyFont="1" applyFill="1" applyBorder="1" applyAlignment="1">
      <alignment horizontal="right" vertical="center"/>
    </xf>
    <xf numFmtId="0" fontId="22" fillId="0" borderId="12" xfId="43" applyNumberFormat="1" applyFont="1" applyBorder="1" applyAlignment="1">
      <alignment vertical="center"/>
    </xf>
    <xf numFmtId="49" fontId="0" fillId="41" borderId="12" xfId="0" applyNumberFormat="1" applyFill="1" applyBorder="1" applyAlignment="1"/>
    <xf numFmtId="49" fontId="0" fillId="0" borderId="0" xfId="0" applyNumberFormat="1" applyFill="1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vertical="center"/>
    </xf>
    <xf numFmtId="49" fontId="23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49" fontId="0" fillId="0" borderId="0" xfId="0" applyNumberFormat="1" applyFont="1" applyFill="1" applyBorder="1" applyAlignment="1">
      <alignment vertical="center" wrapText="1"/>
    </xf>
    <xf numFmtId="3" fontId="0" fillId="0" borderId="0" xfId="0" applyNumberFormat="1" applyFill="1" applyBorder="1" applyAlignment="1">
      <alignment horizontal="center" vertical="center"/>
    </xf>
    <xf numFmtId="3" fontId="0" fillId="0" borderId="0" xfId="0" applyNumberFormat="1" applyFill="1" applyAlignment="1">
      <alignment horizontal="center" vertical="center"/>
    </xf>
    <xf numFmtId="0" fontId="27" fillId="0" borderId="12" xfId="0" applyFont="1" applyBorder="1" applyAlignment="1">
      <alignment vertical="center"/>
    </xf>
    <xf numFmtId="0" fontId="27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6" fillId="42" borderId="15" xfId="0" applyFont="1" applyFill="1" applyBorder="1" applyAlignment="1">
      <alignment horizontal="center" vertical="center"/>
    </xf>
    <xf numFmtId="0" fontId="26" fillId="42" borderId="16" xfId="0" applyFont="1" applyFill="1" applyBorder="1" applyAlignment="1">
      <alignment horizontal="center" vertical="center" wrapText="1"/>
    </xf>
    <xf numFmtId="0" fontId="26" fillId="42" borderId="16" xfId="0" applyFont="1" applyFill="1" applyBorder="1" applyAlignment="1">
      <alignment horizontal="center" vertical="center"/>
    </xf>
    <xf numFmtId="0" fontId="26" fillId="42" borderId="17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vertical="center"/>
    </xf>
    <xf numFmtId="0" fontId="0" fillId="0" borderId="0" xfId="0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31" fillId="44" borderId="0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left" vertical="center" wrapText="1"/>
    </xf>
    <xf numFmtId="0" fontId="34" fillId="0" borderId="0" xfId="0" applyFont="1" applyBorder="1" applyAlignment="1">
      <alignment horizontal="left" vertical="center" wrapText="1"/>
    </xf>
    <xf numFmtId="1" fontId="32" fillId="0" borderId="12" xfId="0" applyNumberFormat="1" applyFont="1" applyBorder="1" applyAlignment="1">
      <alignment horizontal="center" vertical="center" wrapText="1"/>
    </xf>
    <xf numFmtId="0" fontId="31" fillId="46" borderId="12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top" wrapText="1"/>
    </xf>
    <xf numFmtId="0" fontId="31" fillId="46" borderId="18" xfId="0" applyFont="1" applyFill="1" applyBorder="1" applyAlignment="1">
      <alignment horizontal="center" vertical="center" wrapText="1"/>
    </xf>
    <xf numFmtId="0" fontId="31" fillId="46" borderId="19" xfId="0" applyFont="1" applyFill="1" applyBorder="1" applyAlignment="1">
      <alignment horizontal="center" vertical="center" wrapText="1"/>
    </xf>
    <xf numFmtId="0" fontId="32" fillId="0" borderId="18" xfId="0" applyFont="1" applyBorder="1" applyAlignment="1">
      <alignment horizontal="left" vertical="center" wrapText="1"/>
    </xf>
    <xf numFmtId="0" fontId="34" fillId="0" borderId="19" xfId="0" applyFont="1" applyBorder="1" applyAlignment="1">
      <alignment vertical="center" wrapText="1"/>
    </xf>
    <xf numFmtId="0" fontId="32" fillId="0" borderId="19" xfId="0" applyFont="1" applyBorder="1" applyAlignment="1">
      <alignment vertical="center" wrapText="1"/>
    </xf>
    <xf numFmtId="0" fontId="33" fillId="0" borderId="19" xfId="0" applyFont="1" applyBorder="1" applyAlignment="1">
      <alignment vertical="center" wrapText="1"/>
    </xf>
    <xf numFmtId="0" fontId="32" fillId="0" borderId="20" xfId="0" applyFont="1" applyBorder="1" applyAlignment="1">
      <alignment horizontal="left" vertical="center" wrapText="1"/>
    </xf>
    <xf numFmtId="1" fontId="32" fillId="0" borderId="21" xfId="0" applyNumberFormat="1" applyFont="1" applyBorder="1" applyAlignment="1">
      <alignment horizontal="center" vertical="center" wrapText="1"/>
    </xf>
    <xf numFmtId="0" fontId="32" fillId="0" borderId="22" xfId="0" applyFont="1" applyBorder="1" applyAlignment="1">
      <alignment vertical="center" wrapText="1"/>
    </xf>
    <xf numFmtId="0" fontId="31" fillId="47" borderId="23" xfId="0" applyFont="1" applyFill="1" applyBorder="1" applyAlignment="1">
      <alignment horizontal="left" vertical="center" wrapText="1"/>
    </xf>
    <xf numFmtId="0" fontId="36" fillId="0" borderId="0" xfId="0" applyFont="1"/>
    <xf numFmtId="0" fontId="36" fillId="0" borderId="12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justify" vertical="center" wrapText="1"/>
    </xf>
    <xf numFmtId="0" fontId="25" fillId="0" borderId="12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6" fillId="0" borderId="12" xfId="0" applyFont="1" applyBorder="1" applyAlignment="1">
      <alignment vertical="center" wrapText="1"/>
    </xf>
    <xf numFmtId="0" fontId="29" fillId="48" borderId="12" xfId="0" applyFont="1" applyFill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6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 wrapText="1"/>
    </xf>
    <xf numFmtId="0" fontId="36" fillId="45" borderId="0" xfId="0" applyFont="1" applyFill="1" applyBorder="1" applyAlignment="1">
      <alignment horizontal="center" vertical="center" wrapText="1"/>
    </xf>
    <xf numFmtId="0" fontId="36" fillId="45" borderId="0" xfId="0" applyFont="1" applyFill="1" applyBorder="1" applyAlignment="1">
      <alignment vertical="center" wrapText="1"/>
    </xf>
    <xf numFmtId="0" fontId="25" fillId="45" borderId="0" xfId="0" applyFont="1" applyFill="1" applyBorder="1" applyAlignment="1">
      <alignment horizontal="center" vertical="center" wrapText="1"/>
    </xf>
    <xf numFmtId="0" fontId="37" fillId="45" borderId="0" xfId="0" applyFont="1" applyFill="1" applyBorder="1" applyAlignment="1">
      <alignment vertical="center" wrapText="1"/>
    </xf>
    <xf numFmtId="0" fontId="29" fillId="45" borderId="0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vertical="center" wrapText="1"/>
    </xf>
    <xf numFmtId="0" fontId="27" fillId="49" borderId="12" xfId="0" applyFont="1" applyFill="1" applyBorder="1" applyAlignment="1">
      <alignment vertical="center" wrapText="1"/>
    </xf>
    <xf numFmtId="0" fontId="27" fillId="0" borderId="18" xfId="0" applyFont="1" applyFill="1" applyBorder="1" applyAlignment="1">
      <alignment vertical="center"/>
    </xf>
    <xf numFmtId="0" fontId="27" fillId="0" borderId="1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6" fillId="47" borderId="23" xfId="0" applyFont="1" applyFill="1" applyBorder="1" applyAlignment="1">
      <alignment horizontal="center" vertical="center"/>
    </xf>
    <xf numFmtId="0" fontId="26" fillId="47" borderId="24" xfId="0" applyFont="1" applyFill="1" applyBorder="1" applyAlignment="1">
      <alignment horizontal="center" vertical="center"/>
    </xf>
    <xf numFmtId="0" fontId="26" fillId="42" borderId="18" xfId="0" applyFont="1" applyFill="1" applyBorder="1" applyAlignment="1">
      <alignment horizontal="center" vertical="center"/>
    </xf>
    <xf numFmtId="0" fontId="26" fillId="42" borderId="12" xfId="0" applyFont="1" applyFill="1" applyBorder="1" applyAlignment="1">
      <alignment horizontal="center" vertical="center"/>
    </xf>
    <xf numFmtId="0" fontId="26" fillId="42" borderId="20" xfId="0" applyFont="1" applyFill="1" applyBorder="1" applyAlignment="1">
      <alignment horizontal="center" vertical="center"/>
    </xf>
    <xf numFmtId="0" fontId="26" fillId="42" borderId="21" xfId="0" applyFont="1" applyFill="1" applyBorder="1" applyAlignment="1">
      <alignment horizontal="center" vertical="center"/>
    </xf>
    <xf numFmtId="0" fontId="26" fillId="46" borderId="18" xfId="0" applyFont="1" applyFill="1" applyBorder="1" applyAlignment="1">
      <alignment horizontal="center" vertical="center"/>
    </xf>
    <xf numFmtId="0" fontId="26" fillId="46" borderId="12" xfId="0" applyFont="1" applyFill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16" fillId="47" borderId="24" xfId="0" applyFont="1" applyFill="1" applyBorder="1" applyAlignment="1">
      <alignment horizontal="center"/>
    </xf>
    <xf numFmtId="0" fontId="16" fillId="47" borderId="25" xfId="0" applyFont="1" applyFill="1" applyBorder="1" applyAlignment="1">
      <alignment horizontal="center"/>
    </xf>
    <xf numFmtId="0" fontId="29" fillId="0" borderId="28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29" fillId="0" borderId="31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29" fillId="0" borderId="26" xfId="0" applyFont="1" applyBorder="1" applyAlignment="1">
      <alignment horizontal="center" vertical="center" wrapText="1"/>
    </xf>
    <xf numFmtId="0" fontId="29" fillId="0" borderId="33" xfId="0" applyFont="1" applyBorder="1" applyAlignment="1">
      <alignment horizontal="center" vertical="center" wrapText="1"/>
    </xf>
    <xf numFmtId="0" fontId="29" fillId="45" borderId="0" xfId="0" applyFont="1" applyFill="1" applyBorder="1" applyAlignment="1">
      <alignment horizontal="center" vertical="center"/>
    </xf>
    <xf numFmtId="0" fontId="29" fillId="45" borderId="0" xfId="0" applyFont="1" applyFill="1" applyBorder="1" applyAlignment="1">
      <alignment horizontal="left" vertical="center" wrapText="1"/>
    </xf>
    <xf numFmtId="0" fontId="29" fillId="45" borderId="0" xfId="0" applyFont="1" applyFill="1" applyBorder="1" applyAlignment="1">
      <alignment horizontal="left" vertical="center"/>
    </xf>
    <xf numFmtId="1" fontId="27" fillId="0" borderId="19" xfId="0" applyNumberFormat="1" applyFont="1" applyFill="1" applyBorder="1" applyAlignment="1">
      <alignment horizontal="center" vertical="center"/>
    </xf>
    <xf numFmtId="1" fontId="26" fillId="42" borderId="19" xfId="0" applyNumberFormat="1" applyFont="1" applyFill="1" applyBorder="1" applyAlignment="1">
      <alignment horizontal="center" vertical="center"/>
    </xf>
    <xf numFmtId="1" fontId="27" fillId="0" borderId="19" xfId="0" applyNumberFormat="1" applyFont="1" applyBorder="1" applyAlignment="1">
      <alignment horizontal="center" vertical="center"/>
    </xf>
    <xf numFmtId="1" fontId="26" fillId="42" borderId="22" xfId="0" applyNumberFormat="1" applyFont="1" applyFill="1" applyBorder="1" applyAlignment="1">
      <alignment horizontal="center" vertical="center"/>
    </xf>
    <xf numFmtId="1" fontId="26" fillId="43" borderId="25" xfId="0" applyNumberFormat="1" applyFont="1" applyFill="1" applyBorder="1" applyAlignment="1">
      <alignment horizontal="center" vertical="center"/>
    </xf>
    <xf numFmtId="0" fontId="39" fillId="0" borderId="18" xfId="0" applyFont="1" applyBorder="1" applyAlignment="1">
      <alignment vertical="center"/>
    </xf>
    <xf numFmtId="0" fontId="39" fillId="0" borderId="12" xfId="0" applyFont="1" applyBorder="1" applyAlignment="1">
      <alignment vertical="center"/>
    </xf>
    <xf numFmtId="0" fontId="39" fillId="0" borderId="12" xfId="0" applyFont="1" applyBorder="1" applyAlignment="1">
      <alignment vertical="center" wrapText="1"/>
    </xf>
    <xf numFmtId="1" fontId="39" fillId="0" borderId="19" xfId="0" applyNumberFormat="1" applyFont="1" applyBorder="1" applyAlignment="1">
      <alignment horizontal="center" vertical="center"/>
    </xf>
    <xf numFmtId="1" fontId="39" fillId="0" borderId="19" xfId="0" applyNumberFormat="1" applyFont="1" applyFill="1" applyBorder="1" applyAlignment="1">
      <alignment horizontal="center" vertical="center"/>
    </xf>
    <xf numFmtId="0" fontId="39" fillId="0" borderId="18" xfId="0" applyFont="1" applyFill="1" applyBorder="1" applyAlignment="1">
      <alignment vertical="center"/>
    </xf>
    <xf numFmtId="0" fontId="39" fillId="0" borderId="12" xfId="0" applyFont="1" applyFill="1" applyBorder="1" applyAlignment="1">
      <alignment vertical="center"/>
    </xf>
    <xf numFmtId="0" fontId="39" fillId="0" borderId="12" xfId="0" applyFont="1" applyFill="1" applyBorder="1" applyAlignment="1">
      <alignment vertical="center" wrapText="1"/>
    </xf>
    <xf numFmtId="0" fontId="38" fillId="42" borderId="34" xfId="0" applyFont="1" applyFill="1" applyBorder="1" applyAlignment="1">
      <alignment horizontal="center" vertical="center"/>
    </xf>
    <xf numFmtId="0" fontId="38" fillId="42" borderId="35" xfId="0" applyFont="1" applyFill="1" applyBorder="1" applyAlignment="1">
      <alignment horizontal="center" vertical="center" wrapText="1"/>
    </xf>
    <xf numFmtId="0" fontId="38" fillId="42" borderId="35" xfId="0" applyFont="1" applyFill="1" applyBorder="1" applyAlignment="1">
      <alignment horizontal="center" vertical="center"/>
    </xf>
    <xf numFmtId="0" fontId="38" fillId="42" borderId="36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/>
    </xf>
    <xf numFmtId="0" fontId="29" fillId="46" borderId="12" xfId="0" applyFont="1" applyFill="1" applyBorder="1" applyAlignment="1">
      <alignment horizontal="center" vertical="center"/>
    </xf>
    <xf numFmtId="1" fontId="29" fillId="46" borderId="12" xfId="0" applyNumberFormat="1" applyFont="1" applyFill="1" applyBorder="1" applyAlignment="1">
      <alignment horizontal="center" vertical="center"/>
    </xf>
    <xf numFmtId="0" fontId="29" fillId="46" borderId="12" xfId="0" applyFont="1" applyFill="1" applyBorder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rmal_FORMATO DE EXTENSIONES (ABONADOS)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onia Mancipe" refreshedDate="41614.576926388887" createdVersion="5" refreshedVersion="5" minRefreshableVersion="3" recordCount="219">
  <cacheSource type="worksheet">
    <worksheetSource ref="A1:Y220" sheet="owssvr (2)"/>
  </cacheSource>
  <cacheFields count="25">
    <cacheField name="Regional" numFmtId="49">
      <sharedItems count="34">
        <s v="ATLANTICO"/>
        <s v="CORDOBA"/>
        <s v="SAN ANDRES"/>
        <s v="ARAUCA"/>
        <s v="GUAINIA"/>
        <s v="GUAJIRA"/>
        <s v="GUAVIARE"/>
        <s v="TOLIMA"/>
        <s v="BOYACA"/>
        <s v="ANTIOQUIA"/>
        <s v="AMAZONAS"/>
        <s v="MAGDALENA"/>
        <s v="QUINDIO"/>
        <s v="META"/>
        <s v="RISARALDA"/>
        <s v="CALDAS"/>
        <s v="CAUCA"/>
        <s v="BOLIVAR"/>
        <s v="VICHADA"/>
        <s v="NORTE DE SANTANDER"/>
        <s v="VALLE"/>
        <s v="CHOCO"/>
        <s v="SUCRE"/>
        <s v="CAQUETA"/>
        <s v="SANTANDER"/>
        <s v="VAUPES"/>
        <s v="NARIÑO"/>
        <s v="PUTUMAYO"/>
        <s v="CUNDINAMARCA"/>
        <s v="CESAR"/>
        <s v="HUILA"/>
        <s v="CASANARE"/>
        <s v="BOGOTA"/>
        <s v="SEDE NACIONAL"/>
      </sharedItems>
    </cacheField>
    <cacheField name="Municipio" numFmtId="49">
      <sharedItems count="153">
        <s v="BARRANQUILLA"/>
        <s v="MONTERIA"/>
        <s v="CERETE"/>
        <s v="PLANETA RICA"/>
        <s v="TIERRALTA"/>
        <s v="MONTELIBANO"/>
        <s v="LORICA"/>
        <s v="SAHAGUN"/>
        <s v="SAN ANDRES DE SOTAVENTO"/>
        <s v="SOLEDAD"/>
        <s v="BARANOA"/>
        <s v="SAN ANDRES"/>
        <s v="Arauca"/>
        <s v="SABANALARGA"/>
        <s v="Saravena"/>
        <s v="Tame"/>
        <s v="SABANAGRANDE"/>
        <s v="INIRIDA"/>
        <s v="RIOHAHA"/>
        <s v="Fonseca"/>
        <s v="Manaure"/>
        <s v="Maicao"/>
        <s v="SAN JOSE"/>
        <s v="CHAPARRAL"/>
        <s v="ESPINAL"/>
        <s v="IBAGUE"/>
        <s v="HONDA"/>
        <s v="LERIDA"/>
        <s v="LIBANO"/>
        <s v="PURIFICACION"/>
        <s v="MELGAR"/>
        <s v="TUNJA"/>
        <s v="Moniquira"/>
        <s v="Otanche"/>
        <s v="Miraflores"/>
        <s v="Sogamoso"/>
        <s v="El Cocuy"/>
        <s v="Soata"/>
        <s v="Puerto Boyacá"/>
        <s v="DUITAMA"/>
        <s v="Garagoa"/>
        <s v="CHIQUINQUIRA"/>
        <s v="MEDELLIN"/>
        <s v="LETICIA"/>
        <s v="DABEIBA"/>
        <s v="RIONEGRO"/>
        <s v="YOLOMBO"/>
        <s v="URRAO"/>
        <s v="ANDES"/>
        <s v="APARTADO"/>
        <s v="PUERTO BERRIO"/>
        <s v="YARUMAL"/>
        <s v="CAUCACIA"/>
        <s v="ITAGUI"/>
        <s v="BELLO"/>
        <s v="ARMENIA"/>
        <s v="VILLAVICENCIO"/>
        <s v="GRANADA"/>
        <s v="ACACIAS"/>
        <s v="PTO LOPEZ"/>
        <s v="Pereira"/>
        <s v="Dosquebradas"/>
        <s v="La Virginia"/>
        <s v="Belen de Umbria"/>
        <s v="LA DORADA"/>
        <s v="SALAMINA"/>
        <s v="RIOSUCIO"/>
        <s v="MANZANARES"/>
        <s v="MANIZALES"/>
        <s v="POPAYAN"/>
        <s v="GUAPI"/>
        <s v="BOLIVAR"/>
        <s v="BORDO"/>
        <s v="SANTANDER DE QUILICHAO"/>
        <s v="CARTAGENA"/>
        <s v="TURBACO"/>
        <s v="CARMEN DE BOLIVAR"/>
        <s v="MAGANGUE"/>
        <s v="MOMPOX"/>
        <s v="PUERTO CARREÑO"/>
        <s v="CUCUTA"/>
        <s v="OCAÑA"/>
        <s v="PAMPLONA"/>
        <s v="TIBU"/>
        <s v="CALI"/>
        <s v="TULUA"/>
        <s v="YUMBO"/>
        <s v="SEVILLA"/>
        <s v="BUENAVENTURA"/>
        <s v="ROLDANILLO"/>
        <s v="JAMUNDI"/>
        <s v="PALMIRA"/>
        <s v="BUGA"/>
        <s v="CARTAGO"/>
        <s v="QUIBDO"/>
        <s v="ISTMINA"/>
        <s v="BAHIA SOLANO"/>
        <s v="TADO"/>
        <s v="SINCELEJO"/>
        <s v="FLORENCIA"/>
        <s v="PUERTO RICO"/>
        <s v="LA MOJANA"/>
        <s v="BELEN DE LOS ANDAQUIES"/>
        <s v="BUCARAMANGA"/>
        <s v="VELEZ"/>
        <s v="MITU"/>
        <s v="PASTO"/>
        <s v="SIBUNDOY"/>
        <s v="TUMACO"/>
        <s v="PUERTO ASIS"/>
        <s v="BARBACOAS"/>
        <s v="IPIALES"/>
        <s v="LA UNION"/>
        <s v="VALLE DEL GUAMUEZ"/>
        <s v="MOCOA"/>
        <s v="TAMINANGO"/>
        <s v="TUQUERRES"/>
        <s v="Bogotá"/>
        <s v="La Mesa"/>
        <s v="Soacha"/>
        <s v="San Juan de Rioseco"/>
        <s v="Girardot"/>
        <s v="Zipaquirá"/>
        <s v="Chocontá"/>
        <s v="Gachetá"/>
        <s v="Fusagasugá"/>
        <s v="Pacho"/>
        <s v="Ubaté"/>
        <s v="Cáqueza"/>
        <s v="Villeta"/>
        <s v="Facatativá"/>
        <s v="VALLEDUPAR"/>
        <s v="CODAZZI"/>
        <s v="CHIRIGUANA"/>
        <s v="AGUACHICA"/>
        <s v="Malaga"/>
        <s v="SOCORRO"/>
        <s v="BARRANCABERMEJA"/>
        <s v="SAN GIL"/>
        <s v="SANTA MARTHA"/>
        <s v="NEIVA"/>
        <s v="GARZON"/>
        <s v="PITALITO"/>
        <s v="LA PLATA"/>
        <s v="YOPAL"/>
        <s v="PAZ DE ARIPORO"/>
        <s v="VILLANUEVA"/>
        <s v="BOGOTA"/>
        <s v="FLORENCIA " u="1"/>
        <s v="SANTA MARTA" u="1"/>
        <s v="SUCRE" u="1"/>
        <s v="TUNJA " u="1"/>
        <s v="MEDELLIN " u="1"/>
      </sharedItems>
    </cacheField>
    <cacheField name="CAPITAL" numFmtId="49">
      <sharedItems containsBlank="1" count="2">
        <s v="CAPITAL"/>
        <m/>
      </sharedItems>
    </cacheField>
    <cacheField name="Nombre de la Sede" numFmtId="49">
      <sharedItems count="201">
        <s v="SEDE REGIONAL"/>
        <s v="CZ NORTE CENTRO HISTORICO"/>
        <s v="REGIONAL CORDOBA"/>
        <s v="CENTRO ZONAL MONTERIA 1"/>
        <s v="CENTRO ZONAL CERETE"/>
        <s v="CZ SUROCCIDENTE"/>
        <s v="CENTRO ZONAL PLANETA RICA 3"/>
        <s v="CENTRO ZONAL TIERRALTA"/>
        <s v="CZ SURORIENTE"/>
        <s v="CENTRO ZONAL MONTELIBANO 5"/>
        <s v="CAIVAS"/>
        <s v="CENTRO ZONAL LORICA 6"/>
        <s v="CENTRO ZONAL SAHAGUN 7"/>
        <s v="CESPA"/>
        <s v="CENTRO ZONAL SAN ANDRES DE SOTAVENTO 8"/>
        <s v="CZ HIPODOROMO"/>
        <s v="CZ BARANOA"/>
        <s v="Regional Arauca"/>
        <s v="Centro Zonal Arauca"/>
        <s v="CZ SABANALARGA"/>
        <s v="Centro Zonal Saravena"/>
        <s v="Centro Zonal Tame"/>
        <s v="CZ SABANAGRANDE"/>
        <s v="Regional Guainia"/>
        <s v="REGIONAL GUAJIRA / CZ RIOHACHA 1 Y 2"/>
        <s v="CZ Fonseca"/>
        <s v="CZ Manaure"/>
        <s v="CZ Maicao"/>
        <s v="CZ CHAPARRAL"/>
        <s v="CZ ESPINAL"/>
        <s v="CZ GALAN"/>
        <s v="CZ HONDA"/>
        <s v="CZ IBAGUE"/>
        <s v="C Z JORDAN - CAIVAS "/>
        <s v="CZ JORDAN - CESPA"/>
        <s v="C.Z. JORDAN"/>
        <s v="CZ LERIDA"/>
        <s v="C Z LIBANO"/>
        <s v="C Z PURIFICACION"/>
        <s v="C Z MELGAR"/>
        <s v="REGIONAL TOLIMA"/>
        <s v="TUNJA1"/>
        <s v="CZ Moniquira"/>
        <s v="TUNJA 2"/>
        <s v="CZ  Otanche"/>
        <s v="CZ Miraflores"/>
        <s v="Cz Sogamoso"/>
        <s v="CZ El Cocuy"/>
        <s v="CZ Soata"/>
        <s v="CZ Puerto Boyacá"/>
        <s v="CZ DUITAMA"/>
        <s v="CZ Garagoa"/>
        <s v="CZ CHIQUINQUIRA"/>
        <s v="REGIONAL"/>
        <s v="CENTRO ZONAL NOROCCIDENTAL"/>
        <s v="REG AMAZONAS"/>
        <s v="CENTRO ZONAL NORORIENTAL"/>
        <s v="CENTRO ZONAL OCCIDENTE MEDIO"/>
        <s v="CENTRO ZONAL ORIENTE"/>
        <s v="CENTRO ZONAL PORCE NUS"/>
        <s v="CENTRO ZONAL PENDERISCO"/>
        <s v="CENTRO ZONAL SURORIENTAL"/>
        <s v="CENTRO ZONAL SUROESTE"/>
        <s v="CENTRO ZONAL URABA"/>
        <s v="SEDE REGIONAL ANTIOQUIA"/>
        <s v="CENTRO ZONAL MAGDALENA MEDIO"/>
        <s v="CENTRO ZONAL LA MESETA"/>
        <s v="CAIF COMUNA 8"/>
        <s v="CENTRO ZONAL BAJO CAUCA"/>
        <s v="CENTRO ZONAL ABURRA SUR"/>
        <s v="CENTRO ZONAL ABURRA NORTE"/>
        <s v="REGIONAL QUINDIO"/>
        <s v="CZ VILLAVICENCIO 1"/>
        <s v="CZ VILLAVICENCIO 2 - CAIVAS"/>
        <s v="CZ VILLAVICENCIO 2 - CESPA"/>
        <s v="CZ VILLAVICENCIO 2 - Casa de Justicia"/>
        <s v="CZ VILLAVICENCIO 2 - Casa"/>
        <s v="CZ VILLAVICENCIO 2 - Edificio"/>
        <s v="CZ GRANADA 3"/>
        <s v="CZ ACACIAS 4"/>
        <s v="CZ PUERTO LOPEZ"/>
        <s v="SRPA"/>
        <s v="Centro Zonal Dosquebradas"/>
        <s v="Centro Zonal La Virginia"/>
        <s v="Centro Zonal Belen de Umbria"/>
        <s v="Centro ¨Zonal Pereira"/>
        <s v="CENTRO ZONAL NORTE"/>
        <s v="CENTRO ZONAL OCCIDENTE"/>
        <s v="CENTRO ZONAL SURORIENTE"/>
        <s v="CENTRO ZONAL MANIZALES 1"/>
        <s v="CENTRO ZONAL MANIZALES 2"/>
        <s v="REGIONAL CALDAS"/>
        <s v="REGIONAL CAUCA"/>
        <s v="CZ COSTA"/>
        <s v="CZ MACIZO"/>
        <s v="CZ SUR"/>
        <s v="CZ NORTE"/>
        <s v="CZ POPAYAN"/>
        <s v="CZ HITORICO Y DEL CARIBE NORTE"/>
        <s v="CZ INDUSTRIAL Y DE LA BAHIA"/>
        <s v="CZ VIRGEN Y TURISTICO"/>
        <s v="CZ TURBACO"/>
        <s v="CZ CARMEN DE BOLIVAR"/>
        <s v="CZ MAGANGUE"/>
        <s v="CZ MOMPOX"/>
        <s v="REGIONAL NORTE DE SANTANDER"/>
        <s v="CZ CUCUTA UNO"/>
        <s v="CZ CUCUTA DOS"/>
        <s v="CZ CUCUTA TRES"/>
        <s v="CZ OCAÑA"/>
        <s v="CZ PAMPLONA"/>
        <s v="CZ TIBU"/>
        <s v="CZ - TULUA"/>
        <s v="CZ- YUMBO"/>
        <s v="CZ - SEVILLA"/>
        <s v="CZ - BUENAVENTURA"/>
        <s v="CZ - SUR"/>
        <s v="CZ - LADERA"/>
        <s v="CZ - ROLDANILLO"/>
        <s v="CZ - SURORIENTAL"/>
        <s v="CZ - JAMUNDI"/>
        <s v="CZ - CENTRO"/>
        <s v="CZ - PALMIRA"/>
        <s v="CZ - BUGA"/>
        <s v="CZ - CARTAGO"/>
        <s v="CZ - NORIENTAL"/>
        <s v="REGIONAL CHOCO Y CZ QUIBDO"/>
        <s v="CZ ISTMINA"/>
        <s v="CZ BAHIA SOLANO"/>
        <s v="CZ RIOSUCIO"/>
        <s v="CZ TADO"/>
        <s v="REGIONAL SUCRE"/>
        <s v="CENTRO ZONAL BOSTON"/>
        <s v="CZ FLORENCIA 1"/>
        <s v="CENTRO ZONAL SINCELEJO"/>
        <s v="CZ PUERTO RICO"/>
        <s v="CENTRO ZONAL LA MOJANA"/>
        <s v="CZ BELEN DE LOS ANDAQUIES"/>
        <s v="CZ CARLOS LLERAS "/>
        <s v="CZ VELEZ"/>
        <s v="SEDE REGIONAL NARIÑO"/>
        <s v="CENTRO ZONAL SIBUNDOY"/>
        <s v="C.Z. TUMACO"/>
        <s v="CENTRO ZONAL PUERTO ASIS"/>
        <s v="C.Z. BARBACOAS"/>
        <s v="C.Z. IPIALES"/>
        <s v="C.Z. LA UNION"/>
        <s v="CENTRO ZONAL LA HORMIGA"/>
        <s v="C.Z. PASTO DOS"/>
        <s v="CENTRO ZONAL MOCOA"/>
        <s v="C.Z. PASTO UNO"/>
        <s v="C.Z. REMOLINO"/>
        <s v="C.Z. TUQUERRES"/>
        <s v="Regional Cundinamarca"/>
        <s v="C.Z. La Mesa"/>
        <s v="C.Z. Soacha"/>
        <s v="C.Z. San Juan de Rioseco"/>
        <s v="C.Z. Girardot"/>
        <s v="C.Z. Zipaquirá"/>
        <s v="C.Z. Chocontá "/>
        <s v="C.Z. Gachetá"/>
        <s v="C.Z. Fusagasugá"/>
        <s v="C.Z. Pacho "/>
        <s v="C.Z. Ubaté"/>
        <s v="C.Z. Cáqueza"/>
        <s v="C.Z. Villeta"/>
        <s v="C.Z. Facatativá"/>
        <s v="REGIONAL CESAR"/>
        <s v="CENTRO ZONAL VALLEDUPAR #1"/>
        <s v="VALLEDUPAR#2"/>
        <s v="CENTRO ZONAL CODAZZI"/>
        <s v="CENTRO ZONAL CHIRIGUANA"/>
        <s v="CENTRO ZONAL AGUACHICA"/>
        <s v="CZ Malaga"/>
        <s v="CZ SOCORRO"/>
        <s v="CZ YARIGUIES"/>
        <s v="CZ SAN GIL"/>
        <s v="CZ BUCARAMANGA SUR"/>
        <s v="SANTA MARTA NORTE"/>
        <s v="SANTA MARTA SUR"/>
        <s v="CZ CIENAGA"/>
        <s v="CZ DEL RIO"/>
        <s v="CZ FUNDACION"/>
        <s v="CZ EL BANCO"/>
        <s v="CZ PLATO"/>
        <s v="CZ SANTA ANA"/>
        <s v="CENTRO ZONAL NEIVA"/>
        <s v="CENTRO ZONAL GAITANA"/>
        <s v="CENTRO ZONAL GARZON"/>
        <s v="CENTRO ZONAL PITALITO"/>
        <s v="CENTRO ZONAL LA PLATA"/>
        <s v="CENTRO ZONAL YOPAL"/>
        <s v="CENTRO ZONAL PAZ DE ARIPORO"/>
        <s v="CENTRO ZONAL VILLANUEVA"/>
        <s v="SEDE NAL "/>
        <s v="CZ FLORESTA"/>
        <s v="CZ BUCARAMANGA NORTE"/>
        <s v="CAIVAS FISCALIA"/>
        <s v="CZ LUIS CARLOS GALAN SARMIENTO"/>
        <s v="REGIONAL SANTANDER"/>
        <s v="SEDE NAL" u="1"/>
      </sharedItems>
    </cacheField>
    <cacheField name="Dirección" numFmtId="49">
      <sharedItems/>
    </cacheField>
    <cacheField name="Telefono" numFmtId="0">
      <sharedItems containsBlank="1" containsMixedTypes="1" containsNumber="1" containsInteger="1" minValue="564117" maxValue="6373018"/>
    </cacheField>
    <cacheField name="Nombre del Coordinador" numFmtId="49">
      <sharedItems/>
    </cacheField>
    <cacheField name="Email Coordinador" numFmtId="49">
      <sharedItems/>
    </cacheField>
    <cacheField name="Telefono Coordinador" numFmtId="0">
      <sharedItems containsBlank="1" containsMixedTypes="1" containsNumber="1" containsInteger="1" minValue="6242532" maxValue="3165899471"/>
    </cacheField>
    <cacheField name="Ingeniero Regional" numFmtId="49">
      <sharedItems/>
    </cacheField>
    <cacheField name="Telefono Ingeniero" numFmtId="0">
      <sharedItems containsBlank="1" containsMixedTypes="1" containsNumber="1" containsInteger="1" minValue="3008460888" maxValue="3107806102"/>
    </cacheField>
    <cacheField name="Nombre Almacenista" numFmtId="49">
      <sharedItems containsBlank="1"/>
    </cacheField>
    <cacheField name="Correo Almacenista" numFmtId="49">
      <sharedItems containsBlank="1"/>
    </cacheField>
    <cacheField name="Telefono Almacenista" numFmtId="0">
      <sharedItems containsBlank="1" containsMixedTypes="1" containsNumber="1" containsInteger="1" minValue="564001" maxValue="564001"/>
    </cacheField>
    <cacheField name="Cant Equipos Escritorio" numFmtId="0">
      <sharedItems containsSemiMixedTypes="0" containsString="0" containsNumber="1" containsInteger="1" minValue="1" maxValue="258"/>
    </cacheField>
    <cacheField name="Cant. Portatiles" numFmtId="0">
      <sharedItems containsString="0" containsBlank="1" containsNumber="1" containsInteger="1" minValue="0" maxValue="41"/>
    </cacheField>
    <cacheField name="Portatiles tipo 2" numFmtId="0">
      <sharedItems containsString="0" containsBlank="1" containsNumber="1" containsInteger="1" minValue="1" maxValue="57"/>
    </cacheField>
    <cacheField name="Tipo de elemento" numFmtId="0">
      <sharedItems containsBlank="1" containsMixedTypes="1" containsNumber="1" containsInteger="1" minValue="1" maxValue="1"/>
    </cacheField>
    <cacheField name="Ruta de acceso" numFmtId="0">
      <sharedItems containsBlank="1"/>
    </cacheField>
    <cacheField name="FECHA ESTIMADA DE DESPACHO" numFmtId="0">
      <sharedItems containsDate="1" containsBlank="1" containsMixedTypes="1" minDate="2013-12-06T00:00:00" maxDate="2013-12-10T00:00:00"/>
    </cacheField>
    <cacheField name="DIAS ESTIMADOS TRANSPORTADORA" numFmtId="0">
      <sharedItems containsString="0" containsBlank="1" containsNumber="1" containsInteger="1" minValue="1" maxValue="10"/>
    </cacheField>
    <cacheField name="FECHA DE DESPACHO REAL" numFmtId="0">
      <sharedItems containsNonDate="0" containsString="0" containsBlank="1"/>
    </cacheField>
    <cacheField name="No DE GUIA TRANSPORTADORA" numFmtId="0">
      <sharedItems containsNonDate="0" containsString="0" containsBlank="1"/>
    </cacheField>
    <cacheField name="ESTADO" numFmtId="0">
      <sharedItems containsNonDate="0" containsString="0" containsBlank="1"/>
    </cacheField>
    <cacheField name="ACTA RECIBIDA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19">
  <r>
    <x v="0"/>
    <x v="0"/>
    <x v="0"/>
    <x v="0"/>
    <s v="CARRE 46 NO. 61 - 15 BARRIO BOSTON BARRANQUILLA "/>
    <s v="3683468"/>
    <s v="YOLANDA RUIZ PINZON - DIRECTORA REGIONAL (e)"/>
    <s v="YOLANDA.RUIZ@ICBF.GOV.CO"/>
    <s v="EXT. 500100 CEL 310 8696241"/>
    <s v="Javier.Teheran@icbf.gov.co"/>
    <s v="EXT. 500004 CEL 3126633277 "/>
    <s v="ISAIAS VILLANUEVA"/>
    <s v="ISAIAS.VILLANUEVA@ICBF.GOV.CO"/>
    <s v="EXT. 500006 CEL. 3004928528"/>
    <n v="26"/>
    <n v="3"/>
    <n v="1"/>
    <s v="Elemento"/>
    <s v="sites/DIT/SRT/Lists/Sitios ICBF"/>
    <d v="2013-12-06T00:00:00"/>
    <n v="2"/>
    <m/>
    <m/>
    <m/>
    <m/>
  </r>
  <r>
    <x v="0"/>
    <x v="0"/>
    <x v="0"/>
    <x v="1"/>
    <s v="CARRERA 47 NO. 74 - 35 BARRIO LAS AMÉRICAS BARRANQUILLA"/>
    <s v="3602722"/>
    <s v="INES ROSALES DURAN"/>
    <s v="INES.ROSALES@ICBF.GOV.CO"/>
    <s v="EXT 501010 CEL 3002031155"/>
    <s v="Javier.Teheran@icbf.gov.co"/>
    <s v="EXT. 500004 CEL 3126633277"/>
    <s v="ISAIAS VILLANUEVA"/>
    <s v="ISAIAS.VILLAMUEVA@ICBF.GOV.CO"/>
    <s v="EXT. 500006 CEL 3004928528"/>
    <n v="9"/>
    <n v="0"/>
    <m/>
    <s v="Elemento"/>
    <s v="sites/DIT/SRT/Lists/Sitios ICBF"/>
    <d v="2013-12-06T00:00:00"/>
    <n v="2"/>
    <m/>
    <m/>
    <m/>
    <m/>
  </r>
  <r>
    <x v="1"/>
    <x v="1"/>
    <x v="0"/>
    <x v="2"/>
    <s v="CR 9 No 10-25 FRENTE COMFACOR"/>
    <s v="7831105"/>
    <s v="RUBY BORJA CALDERIN"/>
    <s v="Ruby.Borja@icbf.gov.co"/>
    <s v="3106854255"/>
    <s v="Hernan.Isaza@icbf.gov.co"/>
    <s v="3156830542 - 3005018048"/>
    <s v="ROSARIO PACHECO PAYARES"/>
    <s v="Rosario.Pacheco@icbf.gov.co"/>
    <s v="7831105"/>
    <n v="22"/>
    <n v="4"/>
    <n v="1"/>
    <s v="Elemento"/>
    <s v="sites/DIT/SRT/Lists/Sitios ICBF"/>
    <d v="2013-12-06T00:00:00"/>
    <n v="2"/>
    <m/>
    <m/>
    <m/>
    <m/>
  </r>
  <r>
    <x v="1"/>
    <x v="1"/>
    <x v="0"/>
    <x v="3"/>
    <s v="CR 3 No 42-46 ESQUINA"/>
    <s v="7824989"/>
    <s v="RAMIRO SANCHEZ GENES"/>
    <s v="Ramiro.Sanchez@icbf.gov.co"/>
    <s v="3157495883"/>
    <s v="Hernan.Isaza@icbf.gov.co"/>
    <s v="3156830542 - 3005010848"/>
    <s v="ROSARIO PACHECO PAYARES"/>
    <s v="Rosario.Pacheco@icbf.gov.co"/>
    <s v="7831105"/>
    <n v="9"/>
    <m/>
    <m/>
    <s v="Elemento"/>
    <s v="sites/DIT/SRT/Lists/Sitios ICBF"/>
    <d v="2013-12-06T00:00:00"/>
    <n v="2"/>
    <m/>
    <m/>
    <m/>
    <m/>
  </r>
  <r>
    <x v="1"/>
    <x v="2"/>
    <x v="1"/>
    <x v="4"/>
    <s v="CLL 12 No 10B-34 CENTRO"/>
    <s v="7749111"/>
    <s v="KEDIN GLORIA LOPEZ PETRO"/>
    <s v="Kedyn.Lopez@icbf.gov.co"/>
    <s v="3208656963"/>
    <s v="Hernan.Isaza@icbf.gov.co"/>
    <s v="3156830542 - 3005010848"/>
    <s v="ROSARIO PACHECO PAYARES"/>
    <s v="Rosario.Pacheco@icbf.gov.co"/>
    <s v="7831105"/>
    <n v="4"/>
    <m/>
    <m/>
    <s v="Elemento"/>
    <s v="sites/DIT/SRT/Lists/Sitios ICBF"/>
    <d v="2013-12-06T00:00:00"/>
    <n v="2"/>
    <m/>
    <m/>
    <m/>
    <m/>
  </r>
  <r>
    <x v="0"/>
    <x v="0"/>
    <x v="0"/>
    <x v="5"/>
    <s v="CARRERA 38 B NO 66 -77 PISO 2 BARRIO RECREO BARRANQUILLA "/>
    <s v="3604435"/>
    <s v="MARTHA MERCADO FONTALVO"/>
    <s v="MARTHA.MERCADO@ICBF.GOV.CO"/>
    <s v="EXT. 502011 CEL 3005772439"/>
    <s v="Javier.Teheran@icbf.gov.co"/>
    <s v="EXT 500004 CEL 3126633277"/>
    <s v="ISAIAS VILLANUEVA"/>
    <s v="ISAIAS.VILLANUEVA@ICBF.GOV.CO"/>
    <s v="EXT 500006 CEL 3004928528"/>
    <n v="11"/>
    <n v="0"/>
    <m/>
    <s v="Elemento"/>
    <s v="sites/DIT/SRT/Lists/Sitios ICBF"/>
    <d v="2013-12-06T00:00:00"/>
    <n v="2"/>
    <m/>
    <m/>
    <m/>
    <m/>
  </r>
  <r>
    <x v="1"/>
    <x v="3"/>
    <x v="1"/>
    <x v="6"/>
    <s v="CR 10 No 20-54 POR EL MERCADO"/>
    <s v="7765065"/>
    <s v="CARMENZA CANO BUITRAGO"/>
    <s v="Carmenza.Canon@icbf.gov.co"/>
    <s v="3157537842"/>
    <s v="Hernan.Isaza@icbf.gov.co"/>
    <s v="3156830542 - 3005010848"/>
    <s v="ROSARIO PACHECO PAYARES"/>
    <s v="Rosario.Pacheco@icbf.gov.co"/>
    <s v="7831105"/>
    <n v="4"/>
    <m/>
    <m/>
    <s v="Elemento"/>
    <s v="sites/DIT/SRT/Lists/Sitios ICBF"/>
    <d v="2013-12-06T00:00:00"/>
    <n v="2"/>
    <m/>
    <m/>
    <m/>
    <m/>
  </r>
  <r>
    <x v="1"/>
    <x v="4"/>
    <x v="1"/>
    <x v="7"/>
    <s v="CLL 5 No 10-11 BARRIO EL PRADO"/>
    <s v="7771011"/>
    <s v="LESVIA RUIZ MARQUEZ"/>
    <s v="Lesvia.Ruiz@icbf.gov.co"/>
    <s v="3005082317 - 3116591176"/>
    <s v="Hernan.Isaza@icbf.gov.co"/>
    <s v="3156830542 - 3005010848"/>
    <s v="ROSARIO PACHECO PAYARES"/>
    <s v="Rosario.Pacheco@icbf.gov.co"/>
    <s v="7831105"/>
    <n v="4"/>
    <m/>
    <m/>
    <s v="Elemento"/>
    <s v="sites/DIT/SRT/Lists/Sitios ICBF"/>
    <d v="2013-12-06T00:00:00"/>
    <n v="9"/>
    <m/>
    <m/>
    <m/>
    <m/>
  </r>
  <r>
    <x v="0"/>
    <x v="0"/>
    <x v="0"/>
    <x v="8"/>
    <s v="CALLE 45 NO. 10C - 18 BARRIO LA VICTORIA"/>
    <s v="3628211 "/>
    <s v="YAMILE CAMPBELL ESCORCIA"/>
    <s v="YAMILE.CAMPBELL@ICBF.GOV.CO"/>
    <s v="EXT 507013 CEL 3145518137"/>
    <s v="Javier.Teheran@icbf.gov.co"/>
    <s v="EXT. 500004 CEL 3126633277"/>
    <s v="ISAIAS VILLANUEVA"/>
    <s v="ISAIAS.VILLANUEVA@ICBF.GOV.CO"/>
    <s v="EXT 500006 CEL 3004928528"/>
    <n v="8"/>
    <n v="0"/>
    <m/>
    <s v="Elemento"/>
    <s v="sites/DIT/SRT/Lists/Sitios ICBF"/>
    <d v="2013-12-06T00:00:00"/>
    <n v="2"/>
    <m/>
    <m/>
    <m/>
    <m/>
  </r>
  <r>
    <x v="1"/>
    <x v="5"/>
    <x v="1"/>
    <x v="9"/>
    <s v="CLL 14 No 4-30 BARRIO LOMA FRESCA"/>
    <s v="7722303"/>
    <s v="ETHEL GONZALES RAILLO"/>
    <s v="Ethel.Gonzalez@icbf.gov.co"/>
    <s v="3145886634"/>
    <s v="Hernan.Isaza@icbf.gov.co"/>
    <s v="3156830542 - 3005010848"/>
    <s v="ROSARIO PACHECO PAYARES"/>
    <s v="Rosario.Pacheco@icbf.gov.co"/>
    <s v="7831105"/>
    <n v="4"/>
    <m/>
    <m/>
    <s v="Elemento"/>
    <s v="sites/DIT/SRT/Lists/Sitios ICBF"/>
    <d v="2013-12-06T00:00:00"/>
    <n v="2"/>
    <m/>
    <m/>
    <m/>
    <m/>
  </r>
  <r>
    <x v="0"/>
    <x v="0"/>
    <x v="0"/>
    <x v="10"/>
    <s v="CARRERA 55  No 72-94"/>
    <s v="3208656979"/>
    <s v="LILIANA PAUTT"/>
    <s v="LILIANA.PAUTT@ICBF.GOV.CO"/>
    <s v="CEL 3006648412"/>
    <s v="Javier.Teheran@icbf.gov.co"/>
    <s v="EXT 500004 CEL 3126633277"/>
    <s v="ISAIAS VILLANUEVA"/>
    <s v="ISAIAS.VILLANUEVA@ICBF.GOV.CO"/>
    <s v="EXT 500006 CEL 3004928528"/>
    <n v="2"/>
    <n v="0"/>
    <m/>
    <s v="Elemento"/>
    <s v="sites/DIT/SRT/Lists/Sitios ICBF"/>
    <d v="2013-12-06T00:00:00"/>
    <n v="2"/>
    <m/>
    <m/>
    <m/>
    <m/>
  </r>
  <r>
    <x v="1"/>
    <x v="6"/>
    <x v="1"/>
    <x v="11"/>
    <s v="CR 25 No 7a-46 EDIFICIO GAITA PISO 2 POR LA TRONCAL"/>
    <s v="7735083"/>
    <s v="GLADIS CARABALLO HERNANDEZ"/>
    <s v="Gladys.Caraballo@icbf.gov.co"/>
    <s v="3114295764"/>
    <s v="Hernan.Isaza@icbf.gov.co"/>
    <s v="3156830542 - 3005010848"/>
    <s v="ROSARIO PACHECO PAYARES"/>
    <s v="Rosario.Pacheco@icbf.gov.co"/>
    <s v="7831105"/>
    <n v="3"/>
    <m/>
    <m/>
    <s v="Elemento"/>
    <s v="sites/DIT/SRT/Lists/Sitios ICBF"/>
    <d v="2013-12-06T00:00:00"/>
    <n v="2"/>
    <m/>
    <m/>
    <m/>
    <m/>
  </r>
  <r>
    <x v="1"/>
    <x v="7"/>
    <x v="1"/>
    <x v="12"/>
    <s v="CLL 15 CR 16 ESQUINA EN EL CENTRO"/>
    <s v="7778108"/>
    <s v="MARIA TERESA GONZALEZ OTERO"/>
    <s v="Maria.GonzalezO@icbf.gov.co"/>
    <s v="3016169030"/>
    <s v="Hernan.Isaza@icbf.gov.co"/>
    <s v="3156830542 - 3005010848"/>
    <s v="ROSARIO PACHECO PAYARES"/>
    <s v="Rosario.Pacheco@icbf.gov.co"/>
    <s v="7831105"/>
    <n v="2"/>
    <m/>
    <m/>
    <s v="Elemento"/>
    <s v="sites/DIT/SRT/Lists/Sitios ICBF"/>
    <d v="2013-12-06T00:00:00"/>
    <n v="2"/>
    <m/>
    <m/>
    <m/>
    <m/>
  </r>
  <r>
    <x v="0"/>
    <x v="0"/>
    <x v="0"/>
    <x v="13"/>
    <s v="Cl. 45 N. 44 94"/>
    <s v="3208656980"/>
    <s v="VIVIANA MORALES ORTEGA"/>
    <s v="VIVIANA.MORALES@ICBF.GOV.CO"/>
    <s v="CEL 3014886217"/>
    <s v="Javier.Teheran@icbf.gov.co"/>
    <s v="EXT 500004 CEL 3126633277"/>
    <s v="ISAIAS VILLANUEVA"/>
    <s v="ISAIAS.VILLANUEVA@ICBF.GOV.CO"/>
    <s v="EXT 500006 CEL 3004928528"/>
    <n v="1"/>
    <n v="0"/>
    <m/>
    <s v="Elemento"/>
    <s v="sites/DIT/SRT/Lists/Sitios ICBF"/>
    <d v="2013-12-06T00:00:00"/>
    <n v="2"/>
    <m/>
    <m/>
    <m/>
    <m/>
  </r>
  <r>
    <x v="1"/>
    <x v="8"/>
    <x v="1"/>
    <x v="14"/>
    <s v="TRASNV 7 No 7-710 CENTRO POR LA POLICIA"/>
    <s v="7770033"/>
    <s v="JANUARIO VILLADIEGO HERNANDEZ"/>
    <s v="Januario.Villadiego@icbf.gov.co"/>
    <s v="3008931180"/>
    <s v="Hernan.Isaza@icbf.gov.co"/>
    <s v="3156830542 - 3005010848"/>
    <s v="ROSARIO PACHECO PAYARES"/>
    <s v="Rosario.Pacheco@icbf.gov.co"/>
    <s v="7831105"/>
    <n v="2"/>
    <m/>
    <m/>
    <s v="Elemento"/>
    <s v="sites/DIT/SRT/Lists/Sitios ICBF"/>
    <d v="2013-12-06T00:00:00"/>
    <n v="2"/>
    <m/>
    <m/>
    <m/>
    <m/>
  </r>
  <r>
    <x v="0"/>
    <x v="9"/>
    <x v="1"/>
    <x v="15"/>
    <s v="CALLE 26 CARRERA 30 ESQUINA JUNTO A LA ESTACIÓN DE POLICÍA "/>
    <m/>
    <s v="MERLY CAMPY"/>
    <s v="MERLY.CAMPY@ICBF.GOV.CO"/>
    <s v="EXT 506007 CEL 3002596883"/>
    <s v="Javier.Teheran@icbf.gov.co"/>
    <s v="EXT 500004 CEL 3126633277"/>
    <s v="ISAIAS VILLANUEVA"/>
    <s v="ISAIAS.VILLANUEVA@ICBF.GOV.CO"/>
    <s v="EXT 500006 CEL 3004928528"/>
    <n v="9"/>
    <n v="0"/>
    <m/>
    <s v="Elemento"/>
    <s v="sites/DIT/SRT/Lists/Sitios ICBF"/>
    <d v="2013-12-06T00:00:00"/>
    <n v="2"/>
    <m/>
    <m/>
    <m/>
    <m/>
  </r>
  <r>
    <x v="0"/>
    <x v="10"/>
    <x v="1"/>
    <x v="16"/>
    <s v="CARRERA 18 NO. 19 - 20 MUNICIPIO BARANOA"/>
    <m/>
    <s v="ONEIDA BAYONA BARROS"/>
    <s v="ONEIDA.BAYONA@ICBF.GOV.CO"/>
    <s v="EXT 503000 CEL 3122962756"/>
    <s v="Javier.Teheran@icbf.gov.co"/>
    <s v="EXT 500004 CEL 3126633277"/>
    <s v="ISAIAS VILLANUEVA"/>
    <s v="ISAIAS.VILLANUEVA@ICBF.GOV.CO"/>
    <s v="EXT  500006 CEL 3004928528"/>
    <n v="2"/>
    <n v="0"/>
    <m/>
    <s v="Elemento"/>
    <s v="sites/DIT/SRT/Lists/Sitios ICBF"/>
    <d v="2013-12-06T00:00:00"/>
    <n v="3"/>
    <m/>
    <m/>
    <m/>
    <m/>
  </r>
  <r>
    <x v="2"/>
    <x v="11"/>
    <x v="0"/>
    <x v="0"/>
    <s v="AVDA FCO NEWBALL CALLE 6A 1-82"/>
    <s v="5123760"/>
    <s v="ALFONSO ORELLANO"/>
    <s v="ALFONSO.ORELLANO@ICBF.GOV.CO"/>
    <s v="3166218438"/>
    <s v="Silvio.Hudgson@icbf.gov.co"/>
    <s v="3162499552"/>
    <s v="EDITH FAUCETT"/>
    <s v="EDITH.FAUCETT@ICBF.GOV.CO"/>
    <s v="5123760 IP 864041"/>
    <n v="17"/>
    <n v="3"/>
    <n v="1"/>
    <s v="Elemento"/>
    <s v="sites/DIT/SRT/Lists/Sitios ICBF"/>
    <d v="2013-12-06T00:00:00"/>
    <n v="8"/>
    <m/>
    <m/>
    <m/>
    <m/>
  </r>
  <r>
    <x v="3"/>
    <x v="12"/>
    <x v="0"/>
    <x v="17"/>
    <s v="Calle 21 N 1 - 24 B. Fundadores"/>
    <s v="097 - 8851826 / 1827"/>
    <s v="Kelly Patricia Montero"/>
    <s v="Kelly.montero@icbf.gov.co"/>
    <s v="8851826 ce: 3212806477"/>
    <s v="wilson.rodriguez@icbf.gov.co"/>
    <s v="3183056286"/>
    <s v="Oliva Alfonso Gonzalez"/>
    <s v="oliva.gonzalez@icbf.gov.co"/>
    <s v="097-8851826 cel: 3102712245"/>
    <n v="10"/>
    <n v="4"/>
    <n v="1"/>
    <s v="Elemento"/>
    <s v="sites/DIT/SRT/Lists/Sitios ICBF"/>
    <d v="2013-12-06T00:00:00"/>
    <n v="2"/>
    <m/>
    <m/>
    <m/>
    <m/>
  </r>
  <r>
    <x v="3"/>
    <x v="12"/>
    <x v="0"/>
    <x v="18"/>
    <s v="Carrera 21 N 1 - 24 B. Fundadores"/>
    <s v="097 - 8852075"/>
    <s v="Yesenia Rojas"/>
    <s v="yesenia.rojas@icbf.gov.co"/>
    <s v="097 - 8852075 ce: 3144934558"/>
    <s v="wilson.rodriguez@icbf.gov.co"/>
    <s v="3183056286"/>
    <s v="Oliva Alfonso Gonzalez"/>
    <s v="oliva.gonzalez@icbf.gov.co"/>
    <s v="097-8851826 cel: 3102712245"/>
    <n v="9"/>
    <m/>
    <m/>
    <s v="Elemento"/>
    <s v="sites/DIT/SRT/Lists/Sitios ICBF"/>
    <d v="2013-12-06T00:00:00"/>
    <n v="2"/>
    <m/>
    <m/>
    <m/>
    <m/>
  </r>
  <r>
    <x v="0"/>
    <x v="13"/>
    <x v="1"/>
    <x v="19"/>
    <s v="CARRERA 18 NO. 22 A - 14 MUNICIPIO SABANALARGA"/>
    <s v="EXT 504000 CEL 3002187190"/>
    <s v="NERYETH SARMIENTO CORRO"/>
    <s v="NERYETH.SARMIENTO@ICBF.GOV.CO"/>
    <s v="EXT 504000 CEL 3002187190"/>
    <s v="Javier.Teheran@icbf.gov.co"/>
    <s v="EXT 500004 CEL 3126633277"/>
    <s v="ISAIAS VILLANUEVA"/>
    <s v="ISAIAS.VILLANUEVA@ICBF.GOV.CO"/>
    <s v="EXT 500006 CEL 3004928528"/>
    <n v="4"/>
    <n v="0"/>
    <m/>
    <s v="Elemento"/>
    <s v="sites/DIT/SRT/Lists/Sitios ICBF"/>
    <d v="2013-12-06T00:00:00"/>
    <n v="2"/>
    <m/>
    <m/>
    <m/>
    <m/>
  </r>
  <r>
    <x v="3"/>
    <x v="14"/>
    <x v="1"/>
    <x v="20"/>
    <s v="Carrera 16 N 28 - 09 B. 12 de octubre"/>
    <s v="097 - 8892054"/>
    <s v="Ilma Moncada Carrero"/>
    <s v="ilma.moncada@icbf.gov.co"/>
    <s v="097 - 8892054 ceL. 3123936725"/>
    <s v="wilson.rodriguez@icbf.gov.co"/>
    <s v="3183056286"/>
    <s v="Oliva Alfonso Gonzalez"/>
    <s v="oliva.gonzalez@icbf.gov.co"/>
    <s v="097-8851826 cel: 3102712245"/>
    <n v="3"/>
    <m/>
    <m/>
    <s v="Elemento"/>
    <s v="sites/DIT/SRT/Lists/Sitios ICBF"/>
    <d v="2013-12-06T00:00:00"/>
    <n v="4"/>
    <m/>
    <m/>
    <m/>
    <m/>
  </r>
  <r>
    <x v="3"/>
    <x v="15"/>
    <x v="1"/>
    <x v="21"/>
    <s v="Carrera 14 N 15 - 57 B. Centro"/>
    <s v="097 - 8886252"/>
    <s v="Claudia Patricia Fernandez"/>
    <s v="claudia.fernandez@icbf.gov.co"/>
    <s v="097 - 8886252 cel: 3108081069"/>
    <s v="wilson.rodriguez@icbf.gov.co"/>
    <s v="3183056286"/>
    <s v="Oliva Alfonso Gonzalez"/>
    <s v="oliva.gonzalez@icbf.gov.co"/>
    <s v="097-8851826 cel: 3102712245"/>
    <n v="3"/>
    <m/>
    <m/>
    <s v="Elemento"/>
    <s v="sites/DIT/SRT/Lists/Sitios ICBF"/>
    <d v="2013-12-06T00:00:00"/>
    <n v="4"/>
    <m/>
    <m/>
    <m/>
    <m/>
  </r>
  <r>
    <x v="0"/>
    <x v="16"/>
    <x v="1"/>
    <x v="22"/>
    <s v="CRA. 1B NRO 2A-25 FRENTE ESTACION DE POLICIA DE SABANAGRANDE - SEGUNDO "/>
    <m/>
    <s v="CARMEN CARRILLO SUAREZ"/>
    <s v="CARMEN.CARRILLO@ICBF.GOV.CO"/>
    <s v="EXT 505000 CEL 3002030454"/>
    <s v="Javier.Teheran@icbf.gov.co"/>
    <s v="EXT 500004 CEL 3126633277"/>
    <s v="ISAIAS VILLANUEVA"/>
    <s v="ISAIAS.VILLANUEVA@ICBF.GOV.CO"/>
    <s v="EXT 500006 CEL 3004928528"/>
    <n v="5"/>
    <n v="0"/>
    <m/>
    <s v="Elemento"/>
    <s v="sites/DIT/SRT/Lists/Sitios ICBF"/>
    <d v="2013-12-06T00:00:00"/>
    <n v="2"/>
    <m/>
    <m/>
    <m/>
    <m/>
  </r>
  <r>
    <x v="4"/>
    <x v="17"/>
    <x v="0"/>
    <x v="23"/>
    <s v="Calle 15 No. 8-86"/>
    <s v="0985656090 - 0985656644"/>
    <s v="Gineth Garcia Cardenas"/>
    <s v="Gineth.Garcia@icbf.gov.co"/>
    <s v="cel: 3132637545 / 0985656090 Ext. 831003"/>
    <s v="Dilmer.Ruiz@icbf.gov.co"/>
    <s v="0985656090 Ext. 831004"/>
    <s v="Damaris Jimenes"/>
    <s v="Damaris.Jimenes@icbf.gov.co"/>
    <s v="cel: 3115221820 /0985656090 Ext. 831009"/>
    <n v="17"/>
    <n v="2"/>
    <n v="1"/>
    <s v="Elemento"/>
    <s v="sites/DIT/SRT/Lists/Sitios ICBF"/>
    <d v="2013-12-06T00:00:00"/>
    <n v="8"/>
    <m/>
    <m/>
    <m/>
    <m/>
  </r>
  <r>
    <x v="5"/>
    <x v="18"/>
    <x v="0"/>
    <x v="24"/>
    <s v="CALLE 15 CARRERA 15 ESQUINA 4 VIAS AVE AEROPUERTO"/>
    <s v="7272485 - EXT 550002"/>
    <s v="LEANDRO ALBERTO SAMPAYO VERGARA"/>
    <s v="leandro.sampayo@icbf.gov.co"/>
    <s v="3208655440"/>
    <s v="wilfridoa.pinto@icbf.gov.co"/>
    <s v="3017602372"/>
    <s v="AMANDA PIMIENTA PINTO"/>
    <s v="amanda.pimienta@icbf.gov.co"/>
    <s v="0957272485 - ext 550028 ce: 3017602372"/>
    <n v="19"/>
    <n v="2"/>
    <n v="1"/>
    <s v="Elemento"/>
    <s v="sites/DIT/SRT/Lists/Sitios ICBF"/>
    <d v="2013-12-06T00:00:00"/>
    <n v="2"/>
    <m/>
    <m/>
    <m/>
    <m/>
  </r>
  <r>
    <x v="5"/>
    <x v="19"/>
    <x v="1"/>
    <x v="25"/>
    <s v="carretera pricipal salida a barrancas"/>
    <s v="0957755143"/>
    <s v="Milene Palacios Fonseca"/>
    <s v="milene.palacios@icbf.gov.co"/>
    <s v="0957755143-ext 551000  ce: 3014444092"/>
    <s v="wilfridoa.pinto@icbf.gov.co"/>
    <s v="3017602372"/>
    <s v="AMANDA PIMIENTA PINTO"/>
    <s v="amanda.pimienta@icbf.gov.co"/>
    <s v="0957272485 - ext 550028 ce: 3017602372"/>
    <n v="4"/>
    <m/>
    <m/>
    <s v="Elemento"/>
    <s v="sites/DIT/SRT/Lists/Sitios ICBF"/>
    <d v="2013-12-06T00:00:00"/>
    <n v="2"/>
    <m/>
    <m/>
    <m/>
    <m/>
  </r>
  <r>
    <x v="5"/>
    <x v="20"/>
    <x v="1"/>
    <x v="26"/>
    <s v="Calle 10 Carrera 5 Esquina"/>
    <s v="0957178340"/>
    <s v="Luz Elena Gonzalez Ortega"/>
    <s v="luz.gonzalezo@icbf.gov.co"/>
    <s v="0957178340 cel: 3013321068"/>
    <s v="wilfridoa.pinto@icbf.gov.co"/>
    <s v="3017602372"/>
    <s v="AMANDA PIMIENTA PINTO"/>
    <s v="amanda.pimienta@icbf.gov.co"/>
    <s v="0957272485 - ext 550028 ce: 3017602372"/>
    <n v="3"/>
    <m/>
    <m/>
    <s v="Elemento"/>
    <s v="sites/DIT/SRT/Lists/Sitios ICBF"/>
    <d v="2013-12-06T00:00:00"/>
    <n v="6"/>
    <m/>
    <m/>
    <m/>
    <m/>
  </r>
  <r>
    <x v="5"/>
    <x v="21"/>
    <x v="1"/>
    <x v="27"/>
    <s v="Calle 3 Carrera 19 esquina Barrio Lomas Frescas"/>
    <s v="0957266200"/>
    <s v="Maribel Cuadrado Moreno"/>
    <s v="maribel.cuadrado@icbf.gov.co"/>
    <s v="0957266200 - Ext 553000 cel: 3017558741"/>
    <s v="wilfridoa.pinto@icbf.gov.co"/>
    <s v="3017602372"/>
    <s v="AMANDA PIMIENTA PINTO"/>
    <s v="amanda.pimienta@icbf.gov.co"/>
    <s v="0957272485 - ext 550028 ce: 3017602372"/>
    <n v="2"/>
    <m/>
    <m/>
    <s v="Elemento"/>
    <s v="sites/DIT/SRT/Lists/Sitios ICBF"/>
    <d v="2013-12-06T00:00:00"/>
    <n v="2"/>
    <m/>
    <m/>
    <m/>
    <m/>
  </r>
  <r>
    <x v="6"/>
    <x v="22"/>
    <x v="0"/>
    <x v="0"/>
    <s v="AV COLOBIZADORES NRO 23 -106"/>
    <s v="5840164"/>
    <s v="ESTHER SILVIA SERRA GIL"/>
    <s v="esther.serra@icbf.gov.co"/>
    <s v="EXT. 880000 MOVIL: 3108678337"/>
    <s v="yurgen.salazar@icbf.gov.co"/>
    <s v="EXT: 880003 MOVIL: 3112328478"/>
    <s v="LUZ MERY CASTAÑEDA GARCIA"/>
    <s v="luz.castaneda@icbf.gov.co"/>
    <s v="EXT:880019 MOVIL: 3143088086"/>
    <n v="15"/>
    <n v="2"/>
    <n v="1"/>
    <s v="Elemento"/>
    <s v="sites/DIT/SRT/Lists/Sitios ICBF"/>
    <d v="2013-12-06T00:00:00"/>
    <n v="5"/>
    <m/>
    <m/>
    <m/>
    <m/>
  </r>
  <r>
    <x v="7"/>
    <x v="23"/>
    <x v="1"/>
    <x v="28"/>
    <s v="Avenida del Estudiante - Oficinas ICA"/>
    <s v="2460038"/>
    <s v="Luz Mila Pena Angel"/>
    <s v="luz.pena@icbf.gov.co"/>
    <s v="3125554324"/>
    <s v="Diego.Rodriguez@icbf.gov.co"/>
    <s v="3175388796"/>
    <s v="Leonor Guarnizo Lozano"/>
    <s v="leonor.guarnizo@icbf.gov.co"/>
    <s v="ceL. 3015727472 / 2643822 Ext 868001"/>
    <n v="3"/>
    <m/>
    <m/>
    <s v="Elemento"/>
    <s v="sites/DIT/SRT/Lists/Sitios ICBF"/>
    <d v="2013-12-06T00:00:00"/>
    <n v="3"/>
    <m/>
    <m/>
    <m/>
    <m/>
  </r>
  <r>
    <x v="7"/>
    <x v="24"/>
    <x v="1"/>
    <x v="29"/>
    <s v="Carrera 6 No. 12 - 56"/>
    <s v="2484164"/>
    <s v="Jose Duver Cuellar Guzman"/>
    <s v="jose.cuellar@icbf.gov.co"/>
    <s v="3153121130"/>
    <s v="juan.cardenas@icbf.gov.co"/>
    <s v="3132077219"/>
    <s v="Leonor Guarnizo Lozano"/>
    <s v="leonor.guarnizo@icbf.gov.co"/>
    <s v="ceL. 3015727472 / 2643822 Ext 868001"/>
    <n v="3"/>
    <m/>
    <m/>
    <s v="Elemento"/>
    <s v="sites/DIT/SRT/Lists/Sitios ICBF"/>
    <d v="2013-12-06T00:00:00"/>
    <n v="1"/>
    <m/>
    <m/>
    <m/>
    <m/>
  </r>
  <r>
    <x v="7"/>
    <x v="25"/>
    <x v="0"/>
    <x v="30"/>
    <s v="Entrada Barrio Galan - Avenida del Sur"/>
    <s v="2600298"/>
    <s v="Martha Rengifo Rodriguez"/>
    <s v="martha.rengifo@icbf.gov.co"/>
    <s v="3124798518"/>
    <s v="juan.cardenas@icbf.gov.co"/>
    <s v="3132077219"/>
    <s v="Leonor Guarnizo Lozano"/>
    <s v="leonor.guarnizo@icbf.gov.co"/>
    <s v="ceL. 3015727472 / 2643822 Ext 868001"/>
    <n v="6"/>
    <m/>
    <m/>
    <s v="Elemento"/>
    <s v="sites/DIT/SRT/Lists/Sitios ICBF"/>
    <d v="2013-12-07T00:00:00"/>
    <n v="1"/>
    <m/>
    <m/>
    <m/>
    <m/>
  </r>
  <r>
    <x v="7"/>
    <x v="26"/>
    <x v="1"/>
    <x v="31"/>
    <s v="Carrera 14 No. 7 -31 Altos del Rosario"/>
    <s v="2510649"/>
    <s v="Edilma Gonzalez Echeverri"/>
    <s v="edilma.echeverri@icbf.gov.co"/>
    <s v="3103046552"/>
    <s v="nelly.prias@icbf.gov.co"/>
    <s v="3123779397"/>
    <s v="Leonor Guarnizo Lozano"/>
    <s v="leonor.guarnizo@icbf.gov.co"/>
    <s v="ceL. 3015727472 / 2643822 Ext 868001"/>
    <n v="3"/>
    <m/>
    <m/>
    <s v="Elemento"/>
    <s v="sites/DIT/SRT/Lists/Sitios ICBF"/>
    <d v="2013-12-07T00:00:00"/>
    <n v="1"/>
    <m/>
    <m/>
    <m/>
    <m/>
  </r>
  <r>
    <x v="7"/>
    <x v="25"/>
    <x v="0"/>
    <x v="32"/>
    <s v="Carrera 5 No. 43 - 23"/>
    <s v="2643822"/>
    <s v="Rosalba Munoz Uruena"/>
    <s v="rosalba.munoz@icbf.gov.co"/>
    <s v="3156666586"/>
    <s v="nelly.prias@icbf.gov.co"/>
    <s v="3123779397"/>
    <s v="Leonor Guarnizo Lozano"/>
    <s v="leonor.guarnizo@icbf.gov.co"/>
    <s v="ceL. 3015727472 / 2643822 Ext 868001"/>
    <n v="8"/>
    <m/>
    <m/>
    <s v="Elemento"/>
    <s v="sites/DIT/SRT/Lists/Sitios ICBF"/>
    <d v="2013-12-07T00:00:00"/>
    <n v="1"/>
    <m/>
    <m/>
    <m/>
    <m/>
  </r>
  <r>
    <x v="7"/>
    <x v="25"/>
    <x v="0"/>
    <x v="33"/>
    <s v="Fiscalia General de la Nación Carrera 8 Sur # 46-80 Zona Industrial El Papayo"/>
    <s v="2708102 Exts. 305 y 315"/>
    <s v="Gloria Constanza Puyo Tamayo"/>
    <s v="gloria.puyo@icbf.gov.co"/>
    <s v="3007751647"/>
    <s v="Diego.Rodriguez@icbf.gov.co"/>
    <s v="3175388796"/>
    <s v="Leonor Guarnizo Lozano"/>
    <s v="leonor.guarnizo@icbf.gov.co"/>
    <s v="ceL. 3015727472 / 2643822 Ext 868001"/>
    <n v="1"/>
    <m/>
    <m/>
    <s v="Elemento"/>
    <s v="sites/DIT/SRT/Lists/Sitios ICBF"/>
    <d v="2013-12-07T00:00:00"/>
    <n v="1"/>
    <m/>
    <m/>
    <m/>
    <m/>
  </r>
  <r>
    <x v="7"/>
    <x v="25"/>
    <x v="0"/>
    <x v="34"/>
    <s v="Carrera 5 No. 39 A – 77"/>
    <s v="2666094 -   2703304"/>
    <s v="Gloria Constanza Puyo Tamayo"/>
    <s v="glora.puyo@icbf.gov.co"/>
    <s v="3007751647"/>
    <s v="nelly.prias@icbf.gov.co"/>
    <s v="3123779397"/>
    <s v="Leonor Guarnozo Lozano"/>
    <s v="leonor.guarnizo@icbf.gov.co"/>
    <s v="ceL. 3015727472 / 2643822 Ext 868001"/>
    <n v="1"/>
    <m/>
    <m/>
    <s v="Elemento"/>
    <s v="sites/DIT/SRT/Lists/Sitios ICBF"/>
    <d v="2013-12-07T00:00:00"/>
    <n v="1"/>
    <m/>
    <m/>
    <m/>
    <m/>
  </r>
  <r>
    <x v="7"/>
    <x v="25"/>
    <x v="0"/>
    <x v="35"/>
    <s v="Carrera 20 No. 63 - 31 Ambalá."/>
    <s v="2753595 - 2753815"/>
    <s v="Gloria Constanza Puyo Tamayo"/>
    <s v="gloria.puyo@icbf.gov.co"/>
    <s v="3007751647"/>
    <s v="Diego.Rodriguez@icbf.gov.co"/>
    <s v="3175388796"/>
    <s v="Leonor Guarnizo Lozano"/>
    <s v="leonor.guarnizo@icbf.gov.co"/>
    <s v="ceL. 3015727472 / 2643822 Ext 868001"/>
    <n v="7"/>
    <m/>
    <m/>
    <s v="Elemento"/>
    <s v="sites/DIT/SRT/Lists/Sitios ICBF"/>
    <d v="2013-12-07T00:00:00"/>
    <n v="1"/>
    <m/>
    <m/>
    <m/>
    <m/>
  </r>
  <r>
    <x v="7"/>
    <x v="27"/>
    <x v="1"/>
    <x v="36"/>
    <s v="Frente al Hospital Santa Sofía"/>
    <s v="2 890628"/>
    <s v="Juan Carlos Amezquita Celis"/>
    <s v="juan.amezquita@icbf.gov.co"/>
    <s v="3007567896"/>
    <s v="Diego.Rodriguez@icbf.gov.co"/>
    <s v="3175388796"/>
    <s v="Leonor Guarnizo Lozano"/>
    <s v="leonor.guarnizo@icbf.gov.co"/>
    <s v="ceL. 3015727472 / 2643822 Ext 868001"/>
    <n v="3"/>
    <m/>
    <m/>
    <s v="Elemento"/>
    <s v="sites/DIT/SRT/Lists/Sitios ICBF"/>
    <d v="2013-12-06T00:00:00"/>
    <n v="3"/>
    <m/>
    <m/>
    <m/>
    <m/>
  </r>
  <r>
    <x v="7"/>
    <x v="28"/>
    <x v="1"/>
    <x v="37"/>
    <s v="Calle 6 No. 14 – 86 barrio San José"/>
    <s v="2 56 43 71 - 2 56 01 19"/>
    <s v="Blanca Lia Pardo Morales"/>
    <s v="blanca.pardo@icbf.gov.co"/>
    <s v="3112297481"/>
    <s v="nelly.prias@icbf.gov.co"/>
    <s v="3123779397"/>
    <s v="Leonor Guarnizo Lozano"/>
    <s v="leonor.guarnizo@icbf.gov.co"/>
    <s v="ceL. 3015727472 / 2643822 Ext 868001"/>
    <n v="3"/>
    <m/>
    <m/>
    <s v="Elemento"/>
    <s v="sites/DIT/SRT/Lists/Sitios ICBF"/>
    <d v="2013-12-06T00:00:00"/>
    <n v="3"/>
    <m/>
    <m/>
    <m/>
    <m/>
  </r>
  <r>
    <x v="7"/>
    <x v="29"/>
    <x v="1"/>
    <x v="38"/>
    <s v="Calle 7 No. 7A - 24"/>
    <s v="2 28 08 32 - 2 28 03 90"/>
    <s v="Myriam Lucila Roman Gonzalez"/>
    <s v="myriam.roman@icbf.gov.co"/>
    <s v="3115057039"/>
    <s v="margarita.arcila@icbf.gov.co"/>
    <s v="3013294792"/>
    <s v="Leonor Guarnizo Lozano"/>
    <s v="leonor.guarnizo@icbf.gov.co"/>
    <s v="ceL. 3015727472 / 2643822 Ext 868001"/>
    <n v="3"/>
    <m/>
    <m/>
    <s v="Elemento"/>
    <s v="sites/DIT/SRT/Lists/Sitios ICBF"/>
    <d v="2013-12-06T00:00:00"/>
    <n v="3"/>
    <m/>
    <m/>
    <m/>
    <m/>
  </r>
  <r>
    <x v="7"/>
    <x v="30"/>
    <x v="1"/>
    <x v="39"/>
    <s v="Calle 8 No. 19-10 piso 2 C. Comercial Ulloa"/>
    <s v="245 69 81 - 2 45 17 32"/>
    <s v="Holmes Alfonso Escobar Ramirez"/>
    <s v="holmes.escobar@icbf.gov.co"/>
    <s v="3124525755"/>
    <s v="juan.cardenas@icbf.gov.co"/>
    <s v="3132077219"/>
    <s v="Leonor Guarnizo Lozano"/>
    <s v="leonor.guarnizo@icbf.gov.co"/>
    <s v="ceL. 3015727472 / 2643822 Ext 868001"/>
    <n v="2"/>
    <m/>
    <m/>
    <s v="Elemento"/>
    <s v="sites/DIT/SRT/Lists/Sitios ICBF"/>
    <d v="2013-12-06T00:00:00"/>
    <n v="1"/>
    <m/>
    <m/>
    <m/>
    <m/>
  </r>
  <r>
    <x v="7"/>
    <x v="25"/>
    <x v="0"/>
    <x v="40"/>
    <s v="Carrera 5 # 43-223"/>
    <s v="2643822 Ext 868008"/>
    <s v="Amanda Clemencia Fonseca de Torres"/>
    <s v="amanda.fonseca@icbf.gov.co"/>
    <s v="3153196313"/>
    <s v="margarita.arcila@icbf.gov.co"/>
    <s v="3013294792"/>
    <s v="Leonor Guarnizo Lozano"/>
    <s v="leonor.guarnizo@icbf.gov.co"/>
    <s v="ceL. 3015727472 / 2643822 Ext 868001"/>
    <n v="14"/>
    <n v="8"/>
    <n v="1"/>
    <s v="Elemento"/>
    <s v="sites/DIT/SRT/Lists/Sitios ICBF"/>
    <d v="2013-12-07T00:00:00"/>
    <n v="1"/>
    <m/>
    <m/>
    <m/>
    <m/>
  </r>
  <r>
    <x v="8"/>
    <x v="31"/>
    <x v="0"/>
    <x v="41"/>
    <s v="Cra 11 No 7- 39 Sur B. Libertador"/>
    <s v="3208657036"/>
    <s v="SANDRA PATRICIA ARFILA CASTAÑEDA"/>
    <s v="Sandra.ArdilaC@icbf.gov.co"/>
    <s v="3143972154"/>
    <s v="Luis.Herrera@icbf.gov.co"/>
    <s v="3163404128"/>
    <s v="Evelio  M Molina"/>
    <s v="EvelioM.Molina@icbf.gov.co"/>
    <s v="3132188354"/>
    <n v="4"/>
    <n v="0"/>
    <m/>
    <s v="Elemento"/>
    <s v="sites/DIT/SRT/Lists/Sitios ICBF"/>
    <d v="2013-12-06T00:00:00"/>
    <n v="1"/>
    <m/>
    <m/>
    <m/>
    <m/>
  </r>
  <r>
    <x v="8"/>
    <x v="32"/>
    <x v="1"/>
    <x v="42"/>
    <s v="CRA 12 No 18-80"/>
    <s v="3208657041"/>
    <s v="MARIA ELICENIA VERGARA MARTINEZ"/>
    <s v="Maria.Vergara@icbf.gov.co"/>
    <s v="3118237535"/>
    <s v="Luis.Herrera@icbf.gov.co"/>
    <s v="3002033617"/>
    <s v="Evelio Molina"/>
    <s v="EvelioM.Molina@icbf.gov.co"/>
    <s v="3132188354"/>
    <n v="3"/>
    <n v="0"/>
    <m/>
    <s v="Elemento"/>
    <s v="sites/DIT/SRT/Lists/Sitios ICBF"/>
    <d v="2013-12-07T00:00:00"/>
    <n v="1"/>
    <m/>
    <m/>
    <m/>
    <m/>
  </r>
  <r>
    <x v="8"/>
    <x v="31"/>
    <x v="0"/>
    <x v="43"/>
    <s v="Clle 22 No 9-22"/>
    <s v="3208657048"/>
    <s v="JUNIOR ADRIAN FRANCO RIAÑO"/>
    <s v="Junior.Franco@icbf.gov.co"/>
    <s v="3142659559"/>
    <s v="miguel.casas@icbf.gov.co"/>
    <s v="3102312215"/>
    <s v="EVELIO M MOLINA"/>
    <s v="EvelioM.Molina@icbf.gov.co"/>
    <s v="3132188354"/>
    <n v="8"/>
    <m/>
    <m/>
    <s v="Elemento"/>
    <s v="sites/DIT/SRT/Lists/Sitios ICBF"/>
    <d v="2013-12-06T00:00:00"/>
    <n v="1"/>
    <m/>
    <m/>
    <m/>
    <m/>
  </r>
  <r>
    <x v="8"/>
    <x v="33"/>
    <x v="1"/>
    <x v="44"/>
    <s v="CRA 5 Nº 4-13"/>
    <s v="3208657044"/>
    <s v="MILCER BURGOS PINEDA"/>
    <s v="MILCER.BURGOS@icbf.gov.co"/>
    <s v="3204917197"/>
    <s v="Luis.Herrera@icbf.gov.co"/>
    <s v="3002033617"/>
    <s v="Evelio Molina"/>
    <s v="EvelioM.Molina@icbf.gov.co"/>
    <s v="3132188354"/>
    <n v="2"/>
    <n v="0"/>
    <m/>
    <s v="Elemento"/>
    <s v="sites/DIT/SRT/Lists/Sitios ICBF"/>
    <d v="2013-12-06T00:00:00"/>
    <n v="1"/>
    <m/>
    <m/>
    <m/>
    <m/>
  </r>
  <r>
    <x v="8"/>
    <x v="34"/>
    <x v="1"/>
    <x v="45"/>
    <s v="CRA 6 No. 5 -13 Barrio El Rayo "/>
    <s v="3208657042"/>
    <s v="LAURA STELLA PIRACOCA PIRACOCA"/>
    <s v="Laura.Piracoca@icbf.gov.co"/>
    <s v="3114483932"/>
    <s v="miguel.casas@icbf.gov.co"/>
    <s v="3102312215"/>
    <s v="Evelio Molina"/>
    <s v="EvelioM.Molina@icbf.gov.co"/>
    <s v="3132188354"/>
    <n v="2"/>
    <n v="0"/>
    <m/>
    <s v="Elemento"/>
    <s v="sites/DIT/SRT/Lists/Sitios ICBF"/>
    <d v="2013-12-06T00:00:00"/>
    <n v="2"/>
    <m/>
    <m/>
    <m/>
    <m/>
  </r>
  <r>
    <x v="8"/>
    <x v="35"/>
    <x v="1"/>
    <x v="46"/>
    <s v="CRA 9 No 11 - 41"/>
    <s v="3208657045"/>
    <s v="MARIA JOSEFINA NOSSA"/>
    <s v="Maria.Nossa@icbf.gov.co"/>
    <s v="3108521633"/>
    <s v="Luis.Herrera@icbf.gov.co"/>
    <s v="3163404128"/>
    <s v="Evelio Molina"/>
    <s v="EvelioM.Molina@icbf.gov.co"/>
    <s v="3132188354"/>
    <n v="6"/>
    <n v="0"/>
    <m/>
    <s v="Elemento"/>
    <s v="sites/DIT/SRT/Lists/Sitios ICBF"/>
    <d v="2013-12-06T00:00:00"/>
    <n v="1"/>
    <m/>
    <m/>
    <m/>
    <m/>
  </r>
  <r>
    <x v="8"/>
    <x v="36"/>
    <x v="1"/>
    <x v="47"/>
    <s v="CARRERA 4 NO 7-39"/>
    <s v="3208657040"/>
    <s v="ANGELA MARIA NUÑEZ CARRILLO"/>
    <s v="AngelaM.Nunez@icbf.gov.co"/>
    <s v="3204919119"/>
    <s v="Luis.Herrera@icbf.gov.co"/>
    <s v="3002033617"/>
    <s v="Evelio Molina"/>
    <s v="EvelioM.Molina@icbf.gov.co"/>
    <s v="3132188354"/>
    <n v="2"/>
    <n v="0"/>
    <m/>
    <s v="Elemento"/>
    <s v="sites/DIT/SRT/Lists/Sitios ICBF"/>
    <d v="2013-12-06T00:00:00"/>
    <n v="1"/>
    <m/>
    <m/>
    <m/>
    <m/>
  </r>
  <r>
    <x v="8"/>
    <x v="37"/>
    <x v="1"/>
    <x v="48"/>
    <s v="CARRERA 2 CALLE 9 ESQUINA Barrio la capilla"/>
    <s v="3208657032"/>
    <s v="MARTHA LUCIA GOMEZ LUQUE"/>
    <s v="Martha.Gomezl@icbf.gov.co"/>
    <s v="3208390065"/>
    <s v="Luis.Herrera@icbf.gov.co"/>
    <s v="3002033617"/>
    <s v="Evelio Molina"/>
    <s v="EvelioM.Molina@icbf.gov.co"/>
    <s v="3132188354"/>
    <n v="2"/>
    <n v="0"/>
    <m/>
    <s v="Elemento"/>
    <s v="sites/DIT/SRT/Lists/Sitios ICBF"/>
    <d v="2013-12-07T00:00:00"/>
    <n v="1"/>
    <m/>
    <m/>
    <m/>
    <m/>
  </r>
  <r>
    <x v="8"/>
    <x v="38"/>
    <x v="1"/>
    <x v="49"/>
    <s v="Kra 3A  Calle 16 Esquina"/>
    <s v="3208657035"/>
    <s v="SATURIA WALDRON MONTENEGRO"/>
    <s v="Saturia.Waldron@icbf.gov.co"/>
    <s v="3148121551"/>
    <s v="miguel.casas@icbf.gov.co"/>
    <s v="3102312215"/>
    <s v="Evelio Molina"/>
    <s v="EvelioM.Molina@icbf.gov.co"/>
    <s v="3132188354"/>
    <n v="3"/>
    <n v="0"/>
    <m/>
    <s v="Elemento"/>
    <s v="sites/DIT/SRT/Lists/Sitios ICBF"/>
    <d v="2013-12-06T00:00:00"/>
    <n v="1"/>
    <m/>
    <m/>
    <m/>
    <m/>
  </r>
  <r>
    <x v="8"/>
    <x v="39"/>
    <x v="1"/>
    <x v="50"/>
    <s v="Cll.  22 No. 17 A - 07"/>
    <s v="3208657039"/>
    <s v="FREDY ALEXANDER LIZARAZO SEQUERA"/>
    <s v="Fredy.Lizarazo@icbf.gov.co"/>
    <s v="3115131861"/>
    <s v="miguel.casas@icbf.gov.co"/>
    <s v="3102312215"/>
    <s v="EVELIO MOLINA M"/>
    <s v="EvelioM.Molina@icbf.gov.co"/>
    <s v="3132188354"/>
    <n v="6"/>
    <n v="0"/>
    <m/>
    <s v="Elemento"/>
    <s v="sites/DIT/SRT/Lists/Sitios ICBF"/>
    <d v="2013-12-07T00:00:00"/>
    <n v="1"/>
    <m/>
    <m/>
    <m/>
    <m/>
  </r>
  <r>
    <x v="8"/>
    <x v="40"/>
    <x v="1"/>
    <x v="51"/>
    <s v="CALLE 12 # 9-40 "/>
    <s v="3208657043"/>
    <s v="FLORANGELA GALINDO SANDOVAL"/>
    <s v="Florangerla.Sandoval@icbf.gov.co"/>
    <s v="3158491416"/>
    <s v="miguel.casas@icbf.gov.co"/>
    <s v="3102312215"/>
    <s v="Evelio Molina"/>
    <s v="EvelioM.Molina@icbf.gov.co"/>
    <s v="3132188354"/>
    <n v="3"/>
    <n v="0"/>
    <m/>
    <s v="Elemento"/>
    <s v="sites/DIT/SRT/Lists/Sitios ICBF"/>
    <d v="2013-12-06T00:00:00"/>
    <n v="1"/>
    <m/>
    <m/>
    <m/>
    <m/>
  </r>
  <r>
    <x v="8"/>
    <x v="41"/>
    <x v="1"/>
    <x v="52"/>
    <s v="Calle 17 No. 8-46 piso 2-Parque Julio Florez"/>
    <s v="3208657038"/>
    <s v="MARIANA CANTOR URREGO"/>
    <s v="Mariana.Cantor@icbf.gov.co"/>
    <s v="3212426150"/>
    <s v="miguel.casas@icbf.gov.co"/>
    <s v="3102312215"/>
    <s v="EVELIO MOLINA M"/>
    <s v="EvelioM.Molina@icbf.gov.co"/>
    <s v="3132188354"/>
    <n v="4"/>
    <n v="1"/>
    <m/>
    <s v="Elemento"/>
    <s v="sites/DIT/SRT/Lists/Sitios ICBF"/>
    <d v="2013-12-07T00:00:00"/>
    <n v="1"/>
    <m/>
    <m/>
    <m/>
    <m/>
  </r>
  <r>
    <x v="8"/>
    <x v="31"/>
    <x v="0"/>
    <x v="53"/>
    <s v="Cra 6 No 73-98"/>
    <s v="7450721 "/>
    <s v="NELCY SOFIA BAEZ ALVAREZ"/>
    <s v="Nelcy.Baez@icbf.gov.co"/>
    <s v="3134317956"/>
    <s v="miguel.casas@icbf.gov.co"/>
    <s v="3102312215"/>
    <s v="EVELIO MOLINA M"/>
    <s v="EvelioM.Molina@icbf.gov.co"/>
    <s v="3132188354"/>
    <n v="34"/>
    <n v="2"/>
    <n v="1"/>
    <s v="Elemento"/>
    <s v="sites/DIT/SRT/Lists/Sitios ICBF"/>
    <d v="2013-12-07T00:00:00"/>
    <n v="1"/>
    <m/>
    <m/>
    <m/>
    <m/>
  </r>
  <r>
    <x v="9"/>
    <x v="42"/>
    <x v="0"/>
    <x v="54"/>
    <s v="CARRERA 70 NO. 42-37 MEDELLÍN"/>
    <s v="412 22 77 , 412 04 28 FAX: EXT. 158,159 168,  173."/>
    <s v="MARTA CECILIA GALINDO FIGUEROA"/>
    <s v="marta.galindo@icbf.gov.go"/>
    <s v="3005756873"/>
    <s v="Walter.Manco@icbf.gov.co"/>
    <s v="walter.manco@icbf.gov.co"/>
    <s v="3012562554"/>
    <s v="MARIA JIMENA GIL RENDON"/>
    <s v="Maria.Gil@icbf.gov.co"/>
    <n v="17"/>
    <m/>
    <m/>
    <s v="Elemento"/>
    <s v="sites/DIT/SRT/Lists/Sitios ICBF"/>
    <d v="2013-12-07T00:00:00"/>
    <n v="1"/>
    <m/>
    <m/>
    <m/>
    <m/>
  </r>
  <r>
    <x v="10"/>
    <x v="43"/>
    <x v="0"/>
    <x v="55"/>
    <s v="CRA 4 #4-10"/>
    <s v="5926399"/>
    <s v="PAULA MONSALVE"/>
    <s v="paula.monsalve@icbf.gov.co"/>
    <s v="3102985038"/>
    <s v="juang.alvarez@icbf.gov.co"/>
    <s v="3124336054"/>
    <s v="TERESA LOPEZ RUBIO"/>
    <s v="teresa.lopez@icbf.gov.co"/>
    <s v="3168296214"/>
    <n v="9"/>
    <n v="3"/>
    <n v="1"/>
    <s v="Elemento"/>
    <s v="sites/DIT/SRT/Lists/Sitios ICBF"/>
    <d v="2013-12-06T00:00:00"/>
    <n v="8"/>
    <m/>
    <m/>
    <m/>
    <m/>
  </r>
  <r>
    <x v="9"/>
    <x v="42"/>
    <x v="0"/>
    <x v="56"/>
    <s v="CARRERA 50 Nº 63-43  MEDELLÍN"/>
    <s v="211 30 00, (EXT. 101 -102 -103 -104 -105 -107 -130 -131 -141), 211 19 28 - 213 58 20 - 211 86 37 - 211 70 10 - 213 59 50 - 213 58 10 – 211 48 40  FAX: FAX211 50 31"/>
    <s v="SILVIA MONTOYA ECHEVERRY"/>
    <s v="silvia.montoya@icbf.gov.co"/>
    <s v="3148080930"/>
    <s v="Walter.Manco@icbf.gov.co"/>
    <s v="walter.manco@icbf.gov.co"/>
    <s v="3012562554"/>
    <s v="MARIA JIMENA GIL RENDON"/>
    <s v="Maria.Gil@icbf.gov.co"/>
    <n v="38"/>
    <m/>
    <m/>
    <s v="Elemento"/>
    <s v="sites/DIT/SRT/Lists/Sitios ICBF"/>
    <d v="2013-12-07T00:00:00"/>
    <n v="1"/>
    <m/>
    <m/>
    <m/>
    <m/>
  </r>
  <r>
    <x v="11"/>
    <x v="44"/>
    <x v="1"/>
    <x v="57"/>
    <s v="CARRERA URIBE URIBE NO. 10-86 - DABEIBA"/>
    <s v="TELEFAX: 8591163"/>
    <s v="EMILIO RODRIGUEZ GUZMAN"/>
    <s v="emilio.rodriguez@icbf.gov.co"/>
    <s v="3012210829"/>
    <s v="Walter.Manco@icbf.gov.co"/>
    <s v="walter.manco@icbf.gov.co"/>
    <s v="3012562554"/>
    <s v="MARIA JIMENA GIL RENDON"/>
    <s v="Maria.Gil@icbf.gov.co"/>
    <n v="2"/>
    <m/>
    <m/>
    <s v="Elemento"/>
    <s v="sites/DIT/SRT/Lists/Sitios ICBF"/>
    <d v="2013-12-06T00:00:00"/>
    <n v="6"/>
    <m/>
    <m/>
    <m/>
    <m/>
  </r>
  <r>
    <x v="9"/>
    <x v="45"/>
    <x v="1"/>
    <x v="58"/>
    <s v="CALLE 48  Nº 51-19 PISO 3º RIONEGRO"/>
    <s v="TELÉFONO: 561 57 57      FAX: 531 81 04"/>
    <s v="ORLANDO AGUDELO"/>
    <s v="orlando.agudelo@icbf.gov.co"/>
    <m/>
    <s v="Walter.Manco@icbf.gov.co"/>
    <s v="walter.manco@icbf.gov.co"/>
    <s v="3012562554"/>
    <s v="MARIA JIMENA GIL RENDON"/>
    <s v="Maria.Gil@icbf.gov.co"/>
    <n v="10"/>
    <m/>
    <m/>
    <s v="Elemento"/>
    <s v="sites/DIT/SRT/Lists/Sitios ICBF"/>
    <d v="2013-12-07T00:00:00"/>
    <n v="1"/>
    <m/>
    <m/>
    <m/>
    <m/>
  </r>
  <r>
    <x v="9"/>
    <x v="46"/>
    <x v="1"/>
    <x v="59"/>
    <s v="CALLE 20  Nº 20-303 YOLOMBÓ"/>
    <s v="TELÉFONO 865 41 56        FAX: 865 45 42"/>
    <s v="JULIA GRACIELA LONDOÑO GONZALEZ"/>
    <s v="julia.londono@icbf.gov.co"/>
    <s v="3116408767"/>
    <s v="Walter.Manco@icbf.gov.co"/>
    <s v="walter.manco@icbf.gov.co"/>
    <s v="3012562554"/>
    <s v="MARIA JIMENA GIL RENDON"/>
    <s v="Maria.Gil@icbf.gov.co"/>
    <n v="2"/>
    <m/>
    <m/>
    <s v="Elemento"/>
    <s v="sites/DIT/SRT/Lists/Sitios ICBF"/>
    <d v="2013-12-06T00:00:00"/>
    <n v="7"/>
    <m/>
    <m/>
    <m/>
    <m/>
  </r>
  <r>
    <x v="9"/>
    <x v="47"/>
    <x v="1"/>
    <x v="60"/>
    <s v="CALLE 29  Nº 29-43 URRAO"/>
    <s v="TELÉFONO: 850 23 21        FAX: 850 44 68"/>
    <s v="LUZ ELENA GIRALDO GALLEGO"/>
    <s v="luz.giraldo@icbf.gov.co"/>
    <s v="3113727151"/>
    <s v="Walter.Manco@icbf.gov.co"/>
    <s v="walter.manco@icbf.gov.co"/>
    <s v="3012562554"/>
    <s v="MARIA JIMENA GIL RENDON"/>
    <s v="Maria.Gil@icbf.gov.co"/>
    <n v="3"/>
    <m/>
    <m/>
    <s v="Elemento"/>
    <s v="sites/DIT/SRT/Lists/Sitios ICBF"/>
    <d v="2013-12-06T00:00:00"/>
    <n v="5"/>
    <m/>
    <m/>
    <m/>
    <m/>
  </r>
  <r>
    <x v="9"/>
    <x v="42"/>
    <x v="0"/>
    <x v="61"/>
    <s v="CARRERA 80 Nº 38B-48 MEDELLÍN  "/>
    <s v="TELÉFONO: 416 55 66; 416 28 20; 416 33 42; 416 40 63  411 84 35; 411 66 62    FAX: 416 28 01"/>
    <s v="BEATRIZ ELENA PIEDRAHITA ACUÑA"/>
    <s v="beatriz.piedrahita@icbf.gov.co"/>
    <s v="3155171744"/>
    <s v="Walter.Manco@icbf.gov.co"/>
    <s v="walter.manco@icbf.gov.co"/>
    <s v="3012562554"/>
    <s v="MARIA JIMENA GIL RENDON"/>
    <s v="Maria.Gil@icbf.gov.co"/>
    <n v="11"/>
    <m/>
    <m/>
    <s v="Elemento"/>
    <s v="sites/DIT/SRT/Lists/Sitios ICBF"/>
    <d v="2013-12-07T00:00:00"/>
    <n v="1"/>
    <m/>
    <m/>
    <m/>
    <m/>
  </r>
  <r>
    <x v="9"/>
    <x v="48"/>
    <x v="1"/>
    <x v="62"/>
    <s v="CALLE 50  Nº 51-09, ANDES"/>
    <s v="TELÉFONO: 841 43 93 / 8229 / 7882     FAX: 841 65 41"/>
    <s v="GLORIA CECILIA PÉREZ HERRERA"/>
    <s v="gloria.perez@icbf.gov.co"/>
    <s v="3104513125"/>
    <s v="Walter.Manco@icbf.gov.co"/>
    <s v="walter.manco@icbf.gov.co"/>
    <s v="3012562554"/>
    <s v="MARIA JIMENA GIL RENDON"/>
    <s v="Maria.Gil@icbf.gov.co"/>
    <n v="4"/>
    <m/>
    <m/>
    <s v="Elemento"/>
    <s v="sites/DIT/SRT/Lists/Sitios ICBF"/>
    <d v="2013-12-06T00:00:00"/>
    <n v="2"/>
    <m/>
    <m/>
    <m/>
    <m/>
  </r>
  <r>
    <x v="9"/>
    <x v="49"/>
    <x v="1"/>
    <x v="63"/>
    <s v="VÍA TURBO FRENTE AL SENA, APARTADO"/>
    <s v="TELÉFONO: 828 00 20            FAX: 828 88 89"/>
    <s v="OSDALY  PULGARIN RUEDA"/>
    <s v="osdaly.pulgarin@icbf.gov.co"/>
    <s v="3208656810"/>
    <s v="Walter.Manco@icbf.gov.co"/>
    <s v="walter.manco@icbf.gov.co"/>
    <s v="3012562554"/>
    <s v="MARIA JIMENA GIL RENDON"/>
    <s v="Maria.Gil@icbf.gov.co"/>
    <n v="8"/>
    <m/>
    <m/>
    <s v="Elemento"/>
    <s v="sites/DIT/SRT/Lists/Sitios ICBF"/>
    <d v="2013-12-06T00:00:00"/>
    <n v="2"/>
    <m/>
    <m/>
    <m/>
    <m/>
  </r>
  <r>
    <x v="9"/>
    <x v="42"/>
    <x v="0"/>
    <x v="64"/>
    <s v="CALLE 45 Nº 79-141 MEDELLÍN"/>
    <s v="PBX:  409 34 40  FAX 411 07 02"/>
    <s v="MARITZA ALEXANDRA ZAPATA"/>
    <s v="maritza.zapata@icbf.gov.co"/>
    <s v="3117597163"/>
    <s v="Walter.Manco@icbf.gov.co"/>
    <s v="walter.manco@icbf.gov.co"/>
    <s v="MARIA JIMENA GIL RENDON"/>
    <s v="Maria.Gil@icbf.gov.co"/>
    <m/>
    <n v="44"/>
    <n v="8"/>
    <n v="1"/>
    <s v="Elemento"/>
    <s v="sites/DIT/SRT/Lists/Sitios ICBF"/>
    <d v="2013-12-07T00:00:00"/>
    <n v="1"/>
    <m/>
    <m/>
    <m/>
    <m/>
  </r>
  <r>
    <x v="9"/>
    <x v="50"/>
    <x v="1"/>
    <x v="65"/>
    <s v="CALLE 10 CON CARRERA 10, PUERTO BERRÍO"/>
    <s v="TELÉFONO:  833-24-85       FAX: 833 20 94"/>
    <s v="MARÍA TERESA OSPINA MONTOYA "/>
    <s v="maria.ospina@icbf.gov.co"/>
    <s v="3113728770"/>
    <s v="Walter.Manco@icbf.gov.co"/>
    <s v="3012562554"/>
    <s v="MARIA JIMENA GIL RENDON"/>
    <s v="Maria.Gil@icbf.gov.co"/>
    <m/>
    <n v="2"/>
    <m/>
    <m/>
    <s v="Elemento"/>
    <s v="sites/DIT/SRT/Lists/Sitios ICBF"/>
    <d v="2013-12-06T00:00:00"/>
    <n v="2"/>
    <m/>
    <m/>
    <m/>
    <m/>
  </r>
  <r>
    <x v="9"/>
    <x v="51"/>
    <x v="1"/>
    <x v="66"/>
    <s v="CALLE 21  Nº 18-45,  YARUMAL"/>
    <s v="TELÉFONO:  853 75 28     FAX: 853 75 08"/>
    <s v="LUCIA DE FATIMA LONDOÑO"/>
    <s v="lucia.londono@icbf.gov.co"/>
    <s v="3147174433"/>
    <s v="Walter.Manco@icbf.gov.co"/>
    <s v="3012562554"/>
    <s v="MARIA JIMENA GIL RENDON"/>
    <s v="Maria.Gil@icbf.gov.co"/>
    <m/>
    <n v="3"/>
    <m/>
    <m/>
    <s v="Elemento"/>
    <s v="sites/DIT/SRT/Lists/Sitios ICBF"/>
    <d v="2013-12-06T00:00:00"/>
    <n v="1"/>
    <m/>
    <m/>
    <m/>
    <m/>
  </r>
  <r>
    <x v="9"/>
    <x v="42"/>
    <x v="0"/>
    <x v="67"/>
    <s v="CARRERA 39 NO 50-68             "/>
    <s v="218 29 20 -2390723"/>
    <s v="BEATRIZ ELENA PIEDRAHITA ACUÑA"/>
    <s v="beatriz.piedrahita@icbf.gov.co"/>
    <s v="3155171744"/>
    <s v="Walter.Manco@icbf.gov.co"/>
    <s v="3012562554"/>
    <s v="MARIA JIMENA GIL RENDON"/>
    <s v="Maria.Gil@icbf.gov.co"/>
    <m/>
    <n v="1"/>
    <m/>
    <m/>
    <s v="Elemento"/>
    <s v="sites/DIT/SRT/Lists/Sitios ICBF"/>
    <d v="2013-12-07T00:00:00"/>
    <n v="1"/>
    <m/>
    <m/>
    <m/>
    <m/>
  </r>
  <r>
    <x v="9"/>
    <x v="52"/>
    <x v="1"/>
    <x v="68"/>
    <s v="Tr. 13 Nº 14C-36 Barrio Pajonal Caucasia"/>
    <s v="Teléfono 839 20 80  Fax: 839 35 84"/>
    <s v="VIVIANA JUDITH RODRÍGUEZ R."/>
    <s v="viviana.rodriguez@icbf.gov.co"/>
    <s v="3128913436"/>
    <s v="Walter.Manco@icbf.gov.co"/>
    <s v="3012562554"/>
    <s v="MARIA JIMENA GIL RENDON"/>
    <s v="Maria.Gil@icbf.gov.co"/>
    <m/>
    <n v="3"/>
    <m/>
    <m/>
    <s v="Elemento"/>
    <s v="sites/DIT/SRT/Lists/Sitios ICBF"/>
    <d v="2013-12-06T00:00:00"/>
    <n v="1"/>
    <m/>
    <m/>
    <m/>
    <m/>
  </r>
  <r>
    <x v="9"/>
    <x v="53"/>
    <x v="1"/>
    <x v="69"/>
    <s v="Carrera 51 Nº 52-19 Itagüí"/>
    <s v="2814747 – 2815365- 2816764 Fax: 373 63 42"/>
    <s v="ISABEL CRISTINA PATIÑO"/>
    <s v="isabel.patino@icbf.gov.co"/>
    <s v="3014131929"/>
    <s v="Walter.Manco@icbf.gov.co"/>
    <s v="3012562554"/>
    <s v="MARIA JIMENA GIL RENDON"/>
    <s v="Maria.Gil@icbf.gov.co"/>
    <m/>
    <n v="14"/>
    <m/>
    <m/>
    <s v="Elemento"/>
    <s v="sites/DIT/SRT/Lists/Sitios ICBF"/>
    <d v="2013-12-07T00:00:00"/>
    <n v="1"/>
    <m/>
    <m/>
    <m/>
    <m/>
  </r>
  <r>
    <x v="9"/>
    <x v="54"/>
    <x v="1"/>
    <x v="70"/>
    <s v="Diagonal 54 Nº 42B-19 Bello - Niquia"/>
    <s v="482 33 33 - 482 57 01 Fax: 482 56 66"/>
    <s v="CARLOS ALBERTO CORREA"/>
    <s v="carlos.correa@icbf.gov.co"/>
    <s v="3104651882"/>
    <s v="Walter.Manco@icbf.gov.co"/>
    <s v="3012562554"/>
    <s v="MARIA JIMENA GIL RENDON"/>
    <s v="Maria.Gil@icbf.gov.co"/>
    <m/>
    <n v="12"/>
    <m/>
    <m/>
    <s v="Elemento"/>
    <s v="sites/DIT/SRT/Lists/Sitios ICBF"/>
    <d v="2013-12-07T00:00:00"/>
    <n v="1"/>
    <m/>
    <m/>
    <m/>
    <m/>
  </r>
  <r>
    <x v="12"/>
    <x v="55"/>
    <x v="0"/>
    <x v="71"/>
    <s v="Carrera 23 entre calles 3 y 4"/>
    <s v="7457901"/>
    <s v="Richard Castañeda Pradilla"/>
    <s v="Richard.Castaneda@icbf.gov.co"/>
    <s v="7457901 ext. 610024 - 3188178837"/>
    <s v="beatriz.restrepo@icbf.gov.co"/>
    <s v="7457901 ext. 610027 - 3174362264"/>
    <s v="María Consuelo Arcila Buriticá"/>
    <s v="Maria.Arcila@icbf.gov.co"/>
    <s v="7457901 ext. 610011"/>
    <n v="58"/>
    <n v="6"/>
    <n v="1"/>
    <s v="Elemento"/>
    <s v="sites/DIT/SRT/Lists/Sitios ICBF"/>
    <d v="2013-12-07T00:00:00"/>
    <n v="1"/>
    <m/>
    <m/>
    <m/>
    <m/>
  </r>
  <r>
    <x v="13"/>
    <x v="56"/>
    <x v="0"/>
    <x v="53"/>
    <s v="Calle 33a Nº 37 –16 B. Barzal"/>
    <s v="6629875"/>
    <s v="Urbano Herrera Sarmiento"/>
    <s v="urbano.herrera@icbf.gov.co"/>
    <s v="6628975"/>
    <s v="martha.moreno@icbf.gov.co"/>
    <s v="3142600414"/>
    <s v="Ana Aurora Daza Prieto"/>
    <s v="ana.daza@icbf.gov.co"/>
    <s v="850024"/>
    <n v="19"/>
    <n v="4"/>
    <n v="1"/>
    <s v="Elemento"/>
    <s v="sites/DIT/SRT/Lists/Sitios ICBF"/>
    <d v="2013-12-07T00:00:00"/>
    <n v="1"/>
    <m/>
    <m/>
    <m/>
    <m/>
  </r>
  <r>
    <x v="13"/>
    <x v="56"/>
    <x v="0"/>
    <x v="72"/>
    <s v="Calle 13B N 24-70 B. Popular"/>
    <s v="6655012"/>
    <s v="Vivian Gomez"/>
    <s v="vivian.gomez@icbf.gov.co"/>
    <s v="6655012"/>
    <s v="henry.nunez@icbf.gov.co"/>
    <s v="3156296299"/>
    <s v="Ana Aurora Daza Prieto"/>
    <s v="ana.daza@icbf.gov.co"/>
    <s v="850024"/>
    <n v="2"/>
    <n v="0"/>
    <m/>
    <s v="Elemento"/>
    <s v="sites/DIT/SRT/Lists/Sitios ICBF"/>
    <d v="2013-12-07T00:00:00"/>
    <n v="1"/>
    <m/>
    <m/>
    <m/>
    <m/>
  </r>
  <r>
    <x v="13"/>
    <x v="56"/>
    <x v="0"/>
    <x v="73"/>
    <s v="Calle 34 No. 40-07 Barzal Alto"/>
    <m/>
    <s v="Rosario del Pilar Rodriguez"/>
    <s v="rosario.rodriguezg@icbf.gov.co"/>
    <m/>
    <s v="henry.nunez@icbf.gov.co"/>
    <s v="3156296299"/>
    <s v="Ana Aurora Daza Prieto"/>
    <s v="ana.daza@icbf.gov.co"/>
    <s v="850024"/>
    <n v="2"/>
    <m/>
    <m/>
    <s v="Elemento"/>
    <s v="sites/DIT/SRT/Lists/Sitios ICBF"/>
    <d v="2013-12-07T00:00:00"/>
    <n v="1"/>
    <m/>
    <m/>
    <m/>
    <m/>
  </r>
  <r>
    <x v="13"/>
    <x v="56"/>
    <x v="0"/>
    <x v="74"/>
    <s v="Calle 36 N. 36-18 Fiscalia B. Barzal"/>
    <m/>
    <s v="Rosario del Pilar Rodriguez"/>
    <s v="rosario.rodriguezg@icbf.gov.co"/>
    <m/>
    <s v="Alain.Contreras@icbf.gov.co"/>
    <s v="3183475317"/>
    <s v="Ana Aurora Daza Prieto"/>
    <s v="ana.daza@icbf.gov.co"/>
    <s v="850024"/>
    <n v="6"/>
    <m/>
    <m/>
    <s v="Elemento"/>
    <s v="sites/DIT/SRT/Lists/Sitios ICBF"/>
    <d v="2013-12-07T00:00:00"/>
    <n v="1"/>
    <m/>
    <m/>
    <m/>
    <m/>
  </r>
  <r>
    <x v="13"/>
    <x v="56"/>
    <x v="0"/>
    <x v="75"/>
    <s v="Calle 54 Sur No. 39-59  Barrio Ciudad Porfia"/>
    <s v="6816719"/>
    <s v="Rosario del Pilar Rodriguez"/>
    <s v="rosario.rodriguezg@icbf.gov.co"/>
    <s v="3208656812"/>
    <s v="henry.nunez@icbf.gov.co"/>
    <s v="3156296299"/>
    <s v="Ana Aurora Daza Prieto"/>
    <s v="ana.daza@icbf.gov.co"/>
    <s v="850024"/>
    <n v="3"/>
    <m/>
    <m/>
    <s v="Elemento"/>
    <s v="sites/DIT/SRT/Lists/Sitios ICBF"/>
    <d v="2013-12-07T00:00:00"/>
    <n v="1"/>
    <m/>
    <m/>
    <m/>
    <m/>
  </r>
  <r>
    <x v="13"/>
    <x v="56"/>
    <x v="0"/>
    <x v="76"/>
    <s v="Calle 33A # 36-98 B. Barzal"/>
    <m/>
    <s v="Rosario del Pilar Rodriguez"/>
    <s v="rosario.rodriguezg@icbf.gov.co"/>
    <m/>
    <s v="Alain.Contreras@icbf.gov.co"/>
    <s v="3183475317"/>
    <s v="Ana Aurora Daza Prieto"/>
    <s v="ana.daza@icbf.gov.co"/>
    <s v="850024"/>
    <n v="5"/>
    <m/>
    <m/>
    <s v="Elemento"/>
    <s v="sites/DIT/SRT/Lists/Sitios ICBF"/>
    <d v="2013-12-07T00:00:00"/>
    <n v="1"/>
    <m/>
    <m/>
    <m/>
    <m/>
  </r>
  <r>
    <x v="13"/>
    <x v="56"/>
    <x v="0"/>
    <x v="77"/>
    <s v="Calle 34 No. 37 -55 Edificio Monserrat - B. Barzal Alto"/>
    <m/>
    <s v="Rosario del Pilar Rodriguez"/>
    <s v="rosario.rodriguezg@icbf.gov.co"/>
    <m/>
    <s v="Alain.Contreras@icbf.gov.co"/>
    <s v="3183475317"/>
    <s v="Ana Aurora Daza Prieto"/>
    <s v="ana.daza@icbf.gov.co"/>
    <s v="850024"/>
    <n v="14"/>
    <m/>
    <m/>
    <s v="Elemento"/>
    <s v="sites/DIT/SRT/Lists/Sitios ICBF"/>
    <d v="2013-12-07T00:00:00"/>
    <n v="1"/>
    <m/>
    <m/>
    <m/>
    <m/>
  </r>
  <r>
    <x v="13"/>
    <x v="57"/>
    <x v="1"/>
    <x v="78"/>
    <s v="Calle 10 N 14Bis-78 B. Belen"/>
    <s v="6580370"/>
    <s v="Carolina Andrea Ortiz"/>
    <s v="carolina.ortiz@icbf.gov.co"/>
    <s v="6580370"/>
    <s v="henry.nunez@icbf.gov.co"/>
    <s v="3156296299"/>
    <s v="Ana Aurora Daza Prieto"/>
    <s v="ana.daza@icbf.gov.co"/>
    <s v="850024"/>
    <n v="3"/>
    <m/>
    <m/>
    <s v="Elemento"/>
    <s v="sites/DIT/SRT/Lists/Sitios ICBF"/>
    <d v="2013-12-06T00:00:00"/>
    <n v="1"/>
    <m/>
    <m/>
    <m/>
    <m/>
  </r>
  <r>
    <x v="13"/>
    <x v="58"/>
    <x v="1"/>
    <x v="79"/>
    <s v="Cra 20 No. 18-43 B. Mancera"/>
    <s v="6560803"/>
    <s v="Aracely Veloza"/>
    <s v="aracely.veloza@icbf.gov.co"/>
    <s v="6560803"/>
    <s v="martha.moreno@icbf.gov.co"/>
    <s v="3142600414"/>
    <s v="Ana Aurora Daza Prieto"/>
    <s v="ana.daza@icbf.gov.co"/>
    <s v="850024"/>
    <n v="2"/>
    <m/>
    <m/>
    <s v="Elemento"/>
    <s v="sites/DIT/SRT/Lists/Sitios ICBF"/>
    <d v="2013-12-06T00:00:00"/>
    <n v="1"/>
    <m/>
    <m/>
    <m/>
    <m/>
  </r>
  <r>
    <x v="13"/>
    <x v="59"/>
    <x v="1"/>
    <x v="80"/>
    <s v="Cra 6 N 8-40 B. Guadalupe"/>
    <s v="6450422"/>
    <s v="Ana Solanyida Restrepo"/>
    <s v="ana.restrepo@icbf.gov.co"/>
    <s v="6450422"/>
    <s v="martha.moreno@icbf.gov.co"/>
    <s v="3142600414"/>
    <s v="Ana Aurora Daza Prieto"/>
    <s v="ana.daza@icbf.gov.co"/>
    <s v="850024"/>
    <n v="2"/>
    <m/>
    <m/>
    <s v="Elemento"/>
    <s v="sites/DIT/SRT/Lists/Sitios ICBF"/>
    <d v="2013-12-06T00:00:00"/>
    <n v="1"/>
    <m/>
    <m/>
    <m/>
    <m/>
  </r>
  <r>
    <x v="14"/>
    <x v="60"/>
    <x v="0"/>
    <x v="10"/>
    <s v="Calle 38 No. 6-52"/>
    <s v="3262388       3208656969"/>
    <s v="Maria Elena Velasquez Velez"/>
    <s v="Maria.Velasquezv@icbf.gov.co"/>
    <s v="646000 cel 3128713484"/>
    <s v="Gustavo.Alegria@icbf.gov.co"/>
    <s v="3215280672"/>
    <s v="Mery Navia Tabares"/>
    <s v="Mery.Tabares@icbf.gov.co"/>
    <s v="3296222 ext 645072 cel 3217805772"/>
    <n v="2"/>
    <m/>
    <m/>
    <s v="Elemento"/>
    <s v="sites/DIT/SRT/Lists/Sitios ICBF"/>
    <d v="2013-12-07T00:00:00"/>
    <n v="1"/>
    <m/>
    <m/>
    <m/>
    <m/>
  </r>
  <r>
    <x v="14"/>
    <x v="60"/>
    <x v="0"/>
    <x v="81"/>
    <s v="Calle 19 No.8-34 edificio corp. finan. de occidente piso 7,11 y 12"/>
    <s v="3242187-3241569-3242505"/>
    <s v="Claudia Patricia Serna"/>
    <s v="Claudia.Serna@icbf.gov.co"/>
    <s v="3155215486      "/>
    <s v="Gustavo.Alegria@icbf.gov.co"/>
    <s v="3215280672"/>
    <s v="Mery Navia Tabares"/>
    <s v="Mery.Tabares@icbf.gov.co"/>
    <s v="3296222 ext 645072 cel 3217805772"/>
    <n v="3"/>
    <m/>
    <m/>
    <s v="Elemento"/>
    <s v="sites/DIT/SRT/Lists/Sitios ICBF"/>
    <d v="2013-12-07T00:00:00"/>
    <n v="1"/>
    <m/>
    <m/>
    <m/>
    <m/>
  </r>
  <r>
    <x v="14"/>
    <x v="61"/>
    <x v="1"/>
    <x v="82"/>
    <s v="Cra 20 No.17-66"/>
    <s v="3306991-3307638-3307162"/>
    <s v="Victoria Eugenia Echeverry Sarrazola"/>
    <s v="Victoria.Echeverry@icbf.gov.co"/>
    <s v="3306991 ext 648000 cel 3206956510"/>
    <s v="Gustavo.Alegria@icbf.gov.co"/>
    <s v="3215280672"/>
    <s v="Mery Navia Tabares"/>
    <s v="Mery.Navia@icbf.gov.co"/>
    <s v="3296222 ext 645076"/>
    <n v="6"/>
    <m/>
    <m/>
    <s v="Elemento"/>
    <s v="sites/DIT/SRT/Lists/Sitios ICBF"/>
    <d v="2013-12-06T00:00:00"/>
    <n v="1"/>
    <m/>
    <m/>
    <m/>
    <m/>
  </r>
  <r>
    <x v="14"/>
    <x v="62"/>
    <x v="1"/>
    <x v="83"/>
    <s v="Cra 6 No.10-28 Barrio Restrepo"/>
    <s v="3679060-3677960-3677949"/>
    <s v="Maria Quiceno Londoño"/>
    <s v="Maria.Quiceno@icbf.gov.co"/>
    <s v="3146253382"/>
    <s v="Gustavo.Alegria@icbf.gov.co"/>
    <s v="3215280672"/>
    <s v="Mery Navia Tabares"/>
    <s v="Mery.Navia@icbf.gov.co"/>
    <s v="3296222 ext 645076"/>
    <n v="4"/>
    <m/>
    <m/>
    <s v="Elemento"/>
    <s v="sites/DIT/SRT/Lists/Sitios ICBF"/>
    <d v="2013-12-06T00:00:00"/>
    <n v="1"/>
    <m/>
    <m/>
    <m/>
    <m/>
  </r>
  <r>
    <x v="14"/>
    <x v="63"/>
    <x v="1"/>
    <x v="84"/>
    <s v="Cra 11 No.6-62"/>
    <s v="3527001"/>
    <s v="Claudia Fernanda Ospina"/>
    <s v="ClaudiaF.ospina@icbf.gov.co"/>
    <s v="3527001 cel 3217829125"/>
    <s v="Gustavo.Alegria@icbf.gov.co"/>
    <s v="3215280672"/>
    <s v="Mery Navia Tabarez"/>
    <s v="Mery.Navia@icbf.gov.co"/>
    <s v="3296222 ext 645072 cel 3217805772"/>
    <n v="2"/>
    <m/>
    <m/>
    <s v="Elemento"/>
    <s v="sites/DIT/SRT/Lists/Sitios ICBF"/>
    <d v="2013-12-06T00:00:00"/>
    <n v="2"/>
    <m/>
    <m/>
    <m/>
    <m/>
  </r>
  <r>
    <x v="14"/>
    <x v="60"/>
    <x v="0"/>
    <x v="85"/>
    <s v="Cra 8 Bis No.35-11"/>
    <s v="3296222"/>
    <s v="Maria Elena Velasquez Velez"/>
    <s v="Maria.Velasquezv@icbf.gov.co"/>
    <s v="3296222 ext 646001 cel 3128713484"/>
    <s v="Gustavo.Alegria@icbf.gov.co"/>
    <s v="3215280672"/>
    <s v="Mery Navia Tabares"/>
    <s v="Mery.Navia@icbf.gov.co"/>
    <s v="3296222 ext 645072 cel 3217805772"/>
    <n v="15"/>
    <m/>
    <m/>
    <s v="Elemento"/>
    <s v="sites/DIT/SRT/Lists/Sitios ICBF"/>
    <d v="2013-12-07T00:00:00"/>
    <n v="1"/>
    <m/>
    <m/>
    <m/>
    <m/>
  </r>
  <r>
    <x v="14"/>
    <x v="60"/>
    <x v="0"/>
    <x v="0"/>
    <s v="Cra 8 Bis No.35-11"/>
    <s v="3296222"/>
    <s v="Maria Consuelo Montoya Puerta"/>
    <s v="Mariac.Montoya@icbf.gov.co"/>
    <s v="3296222 ext 645035   3104527524"/>
    <s v="Gustavo.Alegria@icbf.gov.co"/>
    <s v="3215280672"/>
    <s v="Mery Navia Tabares"/>
    <s v="Mery.Navia@icbf.gov.co"/>
    <s v="3296222 ext 645072 cel 3217805772"/>
    <n v="27"/>
    <n v="2"/>
    <n v="1"/>
    <s v="Elemento"/>
    <s v="sites/DIT/SRT/Lists/Sitios ICBF"/>
    <d v="2013-12-07T00:00:00"/>
    <n v="1"/>
    <m/>
    <m/>
    <m/>
    <m/>
  </r>
  <r>
    <x v="15"/>
    <x v="64"/>
    <x v="1"/>
    <x v="58"/>
    <s v="CLL 5 # 5 - 06 LOS ALPES"/>
    <s v="8570512"/>
    <s v="LILIANA GARCIA AVILES"/>
    <s v="liliana.garciaa@icbf.gov.co"/>
    <s v="3002046321"/>
    <s v="Jhon.Cardona@icbf.gov.co"/>
    <s v="3207136714"/>
    <s v="JOSE FERNANDO BARRERO"/>
    <s v="jose.barrero@icbf.gov.co"/>
    <s v="3146329594"/>
    <n v="4"/>
    <m/>
    <m/>
    <s v="Elemento"/>
    <s v="sites/DIT/SRT/Lists/Sitios ICBF"/>
    <d v="2013-12-07T00:00:00"/>
    <n v="1"/>
    <m/>
    <m/>
    <m/>
    <m/>
  </r>
  <r>
    <x v="15"/>
    <x v="65"/>
    <x v="1"/>
    <x v="86"/>
    <s v="CARRERA 6 # 6 - 37 BARRIO CENTRO"/>
    <s v="8596312"/>
    <s v="LILIANA PORTILLO GOMEZ"/>
    <s v="carmenza.portillo@icbf.gov.co"/>
    <s v="3208656956"/>
    <s v="Jhon.Cardona@icbf.gov.co"/>
    <s v="3207136714"/>
    <s v="JOSE FERNANDO BARRERO"/>
    <s v="jose.barrero@icbf.gov.co"/>
    <s v="3146329594"/>
    <n v="3"/>
    <m/>
    <m/>
    <s v="Elemento"/>
    <s v="sites/DIT/SRT/Lists/Sitios ICBF"/>
    <d v="2013-12-06T00:00:00"/>
    <n v="5"/>
    <m/>
    <m/>
    <m/>
    <m/>
  </r>
  <r>
    <x v="15"/>
    <x v="66"/>
    <x v="1"/>
    <x v="87"/>
    <s v="AV LAS AMERICAS # 10 - 37"/>
    <s v="8591061"/>
    <s v="LILIANA JIMENA TREJOS"/>
    <s v="liliana.trejos@icbf.gov.co"/>
    <s v="3117011514"/>
    <s v="Jhon.Cardona@icbf.gov.co"/>
    <s v="3207136714"/>
    <s v="JOSE FERNANDO BARRERO"/>
    <s v="jose.barrero@icbf.gov.co"/>
    <s v="3146329594"/>
    <n v="7"/>
    <m/>
    <m/>
    <s v="Elemento"/>
    <s v="sites/DIT/SRT/Lists/Sitios ICBF"/>
    <d v="2013-12-06T00:00:00"/>
    <n v="1"/>
    <m/>
    <m/>
    <m/>
    <m/>
  </r>
  <r>
    <x v="15"/>
    <x v="67"/>
    <x v="1"/>
    <x v="88"/>
    <s v="CARRERA 5 # 7 - 05 ESQUINA"/>
    <s v="8550188"/>
    <s v="GLORIA INES ARIAS"/>
    <s v="gloria.arias@icbf.gov.co"/>
    <s v="3143397270"/>
    <s v="Jhon.Cardona@icbf.gov.co"/>
    <s v="3207136714"/>
    <s v="JOSE FERNANDO BARRERO"/>
    <s v="jose.barrero@icbf.gov.co"/>
    <s v="3146329594"/>
    <n v="4"/>
    <m/>
    <m/>
    <s v="Elemento"/>
    <s v="sites/DIT/SRT/Lists/Sitios ICBF"/>
    <d v="2013-12-06T00:00:00"/>
    <n v="8"/>
    <m/>
    <m/>
    <m/>
    <m/>
  </r>
  <r>
    <x v="15"/>
    <x v="68"/>
    <x v="0"/>
    <x v="89"/>
    <s v="CARRERA 23 # 62 - 85"/>
    <s v="8858680"/>
    <s v="ALBA CECILIA OSORIO"/>
    <s v="alba.osorio@icbf.gov.co"/>
    <s v="3137670118"/>
    <s v="Jhon.Cardona@icbf.gov.co"/>
    <s v="3207136714"/>
    <s v="JOSE FERNANDO BARRERO"/>
    <s v="jose.barrero@icbf.gov.co"/>
    <s v="3146329594"/>
    <n v="4"/>
    <m/>
    <m/>
    <s v="Elemento"/>
    <s v="sites/DIT/SRT/Lists/Sitios ICBF"/>
    <d v="2013-12-07T00:00:00"/>
    <n v="1"/>
    <m/>
    <m/>
    <m/>
    <m/>
  </r>
  <r>
    <x v="15"/>
    <x v="68"/>
    <x v="0"/>
    <x v="90"/>
    <s v="CARRERA 23 # 39 - 60"/>
    <s v="8848465"/>
    <s v="GLORIA PATRICIA RAMIREZ"/>
    <s v="gloria.ramirez@icbf.gov.co"/>
    <s v="3152831618"/>
    <s v="Jhon.Cardona@icbf.gov.co"/>
    <s v="3207136714"/>
    <s v="JOSE FERNANDO BARRERO"/>
    <s v="jose.barrero@icbf.gov.co"/>
    <s v="3146329594"/>
    <n v="14"/>
    <m/>
    <m/>
    <s v="Elemento"/>
    <s v="sites/DIT/SRT/Lists/Sitios ICBF"/>
    <d v="2013-12-07T00:00:00"/>
    <n v="1"/>
    <m/>
    <m/>
    <m/>
    <m/>
  </r>
  <r>
    <x v="15"/>
    <x v="68"/>
    <x v="0"/>
    <x v="91"/>
    <s v="CARRERA 23 # 39 - 60"/>
    <s v="8848483"/>
    <s v="LUIS FERNANDO MOTATO"/>
    <s v="luis.motato@icbf.gov.co"/>
    <s v="3122785629"/>
    <s v="Jhon.Cardona@icbf.gov.co"/>
    <s v="3207136714"/>
    <s v="JOSE FERNANDO BARRERO"/>
    <s v="jose.barrero@icbf.gov.co"/>
    <s v="3146329594"/>
    <n v="25"/>
    <n v="3"/>
    <n v="1"/>
    <s v="Elemento"/>
    <s v="sites/DIT/SRT/Lists/Sitios ICBF"/>
    <d v="2013-12-07T00:00:00"/>
    <n v="1"/>
    <m/>
    <m/>
    <m/>
    <m/>
  </r>
  <r>
    <x v="16"/>
    <x v="69"/>
    <x v="0"/>
    <x v="92"/>
    <s v="calle 6 CRA 26 ESQUINA"/>
    <s v="3127672151"/>
    <s v="NUBIA TROCHEZ"/>
    <s v="Nubia.trochez@icbf.gov.co"/>
    <s v="3127672151"/>
    <s v="ruby.chala@icbf.gov.co"/>
    <s v="3155390781"/>
    <s v="LUZCELY TORO "/>
    <s v="luzcely.toro@icbf.gov.co"/>
    <m/>
    <n v="28"/>
    <n v="2"/>
    <n v="1"/>
    <s v="Elemento"/>
    <s v="sites/DIT/SRT/Lists/Sitios ICBF"/>
    <d v="2013-12-06T00:00:00"/>
    <n v="2"/>
    <m/>
    <m/>
    <m/>
    <m/>
  </r>
  <r>
    <x v="16"/>
    <x v="70"/>
    <x v="1"/>
    <x v="93"/>
    <s v="CARRERA 1 CON CALLE 3 ESQUINA BARRIO  LA ESPERANZA"/>
    <s v="312 296 09 79"/>
    <s v="PATRICIA VENTE"/>
    <s v="patricia.vente@icbf.gov.co"/>
    <s v="312 296 09 79"/>
    <s v="ruby.chala@icbf.gov.co"/>
    <s v="3155390781"/>
    <s v="LUZCELY TORO "/>
    <s v="luzcely.toro@icbf.gov.co"/>
    <m/>
    <n v="3"/>
    <m/>
    <m/>
    <s v="Elemento"/>
    <s v="sites/DIT/SRT/Lists/Sitios ICBF"/>
    <d v="2013-12-06T00:00:00"/>
    <n v="8"/>
    <m/>
    <m/>
    <m/>
    <m/>
  </r>
  <r>
    <x v="16"/>
    <x v="71"/>
    <x v="1"/>
    <x v="94"/>
    <s v="CARRERA 5 # 9 – 45 BARRIO SAN FRANCISCO"/>
    <s v="314 799 80 67"/>
    <s v="SUSANA ELIZABETH RUIZ"/>
    <s v="susana.ruiz@icbf.gov.co"/>
    <s v="314 799 80 67"/>
    <s v="ruby.chala@icbf.gov.co"/>
    <s v="3155390781"/>
    <s v="LUZCELY TORO "/>
    <s v="luzcely.toro@icbf.gov.co"/>
    <m/>
    <n v="4"/>
    <m/>
    <m/>
    <s v="Elemento"/>
    <s v="sites/DIT/SRT/Lists/Sitios ICBF"/>
    <d v="2013-12-06T00:00:00"/>
    <n v="6"/>
    <m/>
    <m/>
    <m/>
    <m/>
  </r>
  <r>
    <x v="16"/>
    <x v="72"/>
    <x v="1"/>
    <x v="95"/>
    <s v="cll 6 # 6-18 barrio balboita"/>
    <s v="316  693 96 38"/>
    <s v="AMPARO MOSQUERA"/>
    <s v="amparo.mosquera@icbf.gov.co"/>
    <s v="316  693 96 38"/>
    <s v="ruby.chala@icbf.gov.co"/>
    <s v="3155390781"/>
    <s v="LUZCELY TORO "/>
    <s v="luzcely.toro@icbf.gov.co"/>
    <m/>
    <n v="1"/>
    <n v="1"/>
    <m/>
    <s v="Elemento"/>
    <s v="sites/DIT/SRT/Lists/Sitios ICBF"/>
    <d v="2013-12-06T00:00:00"/>
    <n v="2"/>
    <m/>
    <m/>
    <m/>
    <m/>
  </r>
  <r>
    <x v="16"/>
    <x v="73"/>
    <x v="1"/>
    <x v="96"/>
    <s v="cra  9 N 2 Sur 35 Barrio canalon"/>
    <s v="312 296 09 79"/>
    <s v="VICTOR HUGO SAMBONI"/>
    <s v="VICTOR.SAMBONI@ICBF.GOV.CO"/>
    <s v="312 296 09 79"/>
    <s v="ruby.chala@icbf.gov.co"/>
    <s v="3155390781"/>
    <s v="LUZCELY TORO "/>
    <s v="luzcely.toro@icbf.gov.co"/>
    <m/>
    <n v="4"/>
    <m/>
    <m/>
    <s v="Elemento"/>
    <s v="sites/DIT/SRT/Lists/Sitios ICBF"/>
    <d v="2013-12-06T00:00:00"/>
    <n v="2"/>
    <m/>
    <m/>
    <m/>
    <m/>
  </r>
  <r>
    <x v="16"/>
    <x v="69"/>
    <x v="0"/>
    <x v="97"/>
    <s v="CLL 7A # 24 -25  SANTA HELENA"/>
    <s v="312  74 31 059"/>
    <s v="FABIOLA CUBILLOS"/>
    <s v="fabiola.cubillos@icbf.gov.co"/>
    <s v="312  74 31 059"/>
    <s v="ruby.chala@icbf.gov.co"/>
    <s v="3155390781"/>
    <s v="LUZCELY TORO "/>
    <s v="luzcely.toro@icbf.gov.co"/>
    <m/>
    <n v="13"/>
    <n v="1"/>
    <m/>
    <s v="Elemento"/>
    <s v="sites/DIT/SRT/Lists/Sitios ICBF"/>
    <d v="2013-12-06T00:00:00"/>
    <n v="2"/>
    <m/>
    <m/>
    <m/>
    <m/>
  </r>
  <r>
    <x v="17"/>
    <x v="74"/>
    <x v="0"/>
    <x v="0"/>
    <s v="CENTRO SECTOR LA MATUNA, EDIFICIO CONCASA PISO 16 #32 A 50"/>
    <s v="6648585 EXT. 518015"/>
    <s v="YOLANDA ELVIRA OROZCO OLIVERO"/>
    <s v="Yolanda.Orozco@icbf.gov.co"/>
    <s v="3157584335"/>
    <s v="Jairo.Correa@icbf.gov.co"/>
    <s v="3114146655"/>
    <s v="LUIS EMIRO DIAZ JARABA"/>
    <s v="Luis.DiazJ@icbf.gov.co"/>
    <s v="extension 518030"/>
    <n v="16"/>
    <n v="4"/>
    <n v="1"/>
    <s v="Elemento"/>
    <s v="sites/DIT/SRT/Lists/Sitios ICBF"/>
    <d v="2013-12-06T00:00:00"/>
    <n v="2"/>
    <m/>
    <m/>
    <m/>
    <m/>
  </r>
  <r>
    <x v="17"/>
    <x v="74"/>
    <x v="0"/>
    <x v="98"/>
    <s v="Barrio Torices Calle Bogotá # 14 - 34"/>
    <s v="6562694 - 6561535 - 6567952"/>
    <s v="FARIB JUAN NARVAEZ SIMANCA"/>
    <s v="Farib.Narvaez@icbf.gov.co"/>
    <s v="6562694"/>
    <s v="David.Guerra@icbf.gov.co"/>
    <s v="311435217"/>
    <s v="LUIS EMIRO DIAZ JARABA"/>
    <s v="Luis.DiazJ@icbf.gov.co"/>
    <s v="extension 518030"/>
    <n v="2"/>
    <m/>
    <m/>
    <s v="Elemento"/>
    <s v="sites/DIT/SRT/Lists/Sitios ICBF"/>
    <d v="2013-12-06T00:00:00"/>
    <n v="2"/>
    <m/>
    <m/>
    <m/>
    <m/>
  </r>
  <r>
    <x v="17"/>
    <x v="74"/>
    <x v="0"/>
    <x v="99"/>
    <s v="Barrio Santa Lucía Cl. 2° Mz F, Lote 30, No.1 - 17"/>
    <s v="6631504- 6611350"/>
    <s v="MARTHA LIGIA GARCIA CARO"/>
    <s v="Martha.GarciaC@icbf.gov.co"/>
    <s v="6631504- 6611350"/>
    <s v="Shirley.Bueno@icbf.gov.co"/>
    <s v="3107409980"/>
    <s v="LUIS EMIRO DIAZ JARABA"/>
    <s v="Luis.DiazJ@icbf.gov.co"/>
    <s v="extension 518030"/>
    <n v="4"/>
    <m/>
    <m/>
    <s v="Elemento"/>
    <s v="sites/DIT/SRT/Lists/Sitios ICBF"/>
    <d v="2013-12-06T00:00:00"/>
    <n v="2"/>
    <m/>
    <m/>
    <m/>
    <m/>
  </r>
  <r>
    <x v="17"/>
    <x v="74"/>
    <x v="0"/>
    <x v="100"/>
    <s v="Barrio Olaya Herrera, Estadio 11 de Noviembre"/>
    <s v="6698154 - 6698156 -6697187"/>
    <s v="LIBIA ESPINOSA QUINTANA"/>
    <s v="Libia.Espinosa@icbf.gov.co"/>
    <s v="6698154 - 6698156 -6697187"/>
    <s v="Shirley.Bueno@icbf.gov.co"/>
    <s v="3107409980"/>
    <s v="LUIS EMIRO DIAZ JARABA"/>
    <s v="Luis.DiazJ@icbf.gov.co"/>
    <s v="extension 518030"/>
    <n v="3"/>
    <m/>
    <m/>
    <s v="Elemento"/>
    <s v="sites/DIT/SRT/Lists/Sitios ICBF"/>
    <d v="2013-12-06T00:00:00"/>
    <n v="2"/>
    <m/>
    <m/>
    <m/>
    <m/>
  </r>
  <r>
    <x v="17"/>
    <x v="75"/>
    <x v="1"/>
    <x v="101"/>
    <s v="Urb. La Granja Kra 15 Nro. 28-284, Carretera Troncal de Occidente"/>
    <s v="6637198 - 6637634 - 6538092"/>
    <s v="ANGELICA MARIA URIBE CASTRO"/>
    <s v="Angelica.Uribe@icbf.gov.co"/>
    <s v="6637198 - 6637634 - 6538092"/>
    <s v="David.Guerra@icbf.gov.co"/>
    <s v="311435217"/>
    <s v="LUIS EMIRO DIAZ JARABA"/>
    <s v="Luis.DiazJ@icbf.gov.co"/>
    <s v="extension 518030"/>
    <n v="4"/>
    <m/>
    <m/>
    <s v="Elemento"/>
    <s v="sites/DIT/SRT/Lists/Sitios ICBF"/>
    <d v="2013-12-06T00:00:00"/>
    <n v="2"/>
    <m/>
    <m/>
    <m/>
    <m/>
  </r>
  <r>
    <x v="17"/>
    <x v="76"/>
    <x v="1"/>
    <x v="102"/>
    <s v="Clle 25 No. 45 - 17"/>
    <s v="6861251"/>
    <s v="KARINA ESTHER CORDOBA"/>
    <s v="Karina.Cordoba@icbf.gov.co"/>
    <s v="6861251"/>
    <s v="Jairo.Correa@icbf.gov.co"/>
    <s v="3114146655"/>
    <s v="LUIS EMIRO DIAZ JARABA"/>
    <s v="Luis.DiazJ@icbf.gov.co"/>
    <s v="extension 518030"/>
    <n v="3"/>
    <m/>
    <m/>
    <s v="Elemento"/>
    <s v="sites/DIT/SRT/Lists/Sitios ICBF"/>
    <d v="2013-12-06T00:00:00"/>
    <n v="3"/>
    <m/>
    <m/>
    <m/>
    <m/>
  </r>
  <r>
    <x v="17"/>
    <x v="77"/>
    <x v="1"/>
    <x v="103"/>
    <s v="Avenida Colombia No. 6 - 36"/>
    <s v="6875081"/>
    <s v="CRISTIAN LOPEZ JIMENEZ"/>
    <s v="Cristian.Lopez@icbf.gov.co"/>
    <s v="6875081"/>
    <s v="Jairo.Correa@icbf.gov.co"/>
    <s v="3114146655"/>
    <s v="LUIS EMIRO DIAZ JARABA"/>
    <s v="Luis.DiazJ@icbf.gov.co"/>
    <s v="extension 518030"/>
    <n v="2"/>
    <m/>
    <m/>
    <s v="Elemento"/>
    <s v="sites/DIT/SRT/Lists/Sitios ICBF"/>
    <d v="2013-12-06T00:00:00"/>
    <n v="3"/>
    <m/>
    <m/>
    <m/>
    <m/>
  </r>
  <r>
    <x v="17"/>
    <x v="78"/>
    <x v="1"/>
    <x v="104"/>
    <s v="Clle 19 No. 1 - 15"/>
    <s v="6855311"/>
    <s v="ESTHER MARIA GUZMAN MACHUCA"/>
    <s v="Esther.Guzman@icbf.gov.co"/>
    <s v="6855311"/>
    <s v="David.Guerra@icbf.gov.co"/>
    <s v="311435217"/>
    <s v="LUIS EMIRO DIAZ JARABA"/>
    <s v="Luis.DiazJ@icbf.gov.co"/>
    <s v="extension 518030"/>
    <n v="2"/>
    <m/>
    <m/>
    <s v="Elemento"/>
    <s v="sites/DIT/SRT/Lists/Sitios ICBF"/>
    <d v="2013-12-06T00:00:00"/>
    <n v="2"/>
    <m/>
    <m/>
    <m/>
    <m/>
  </r>
  <r>
    <x v="18"/>
    <x v="79"/>
    <x v="0"/>
    <x v="53"/>
    <s v="CARRERA 11 N. 14-70 BARRIO TAMARINDO"/>
    <s v="098 5654519/163/ "/>
    <s v="YENNY REYES AGUILAR"/>
    <s v="Yenny.reyes@icbf.gov.co"/>
    <s v="ext. 882002 Cel 312 3306761 "/>
    <s v="Andres.rincon@icbf.gov.co"/>
    <s v="098 5654404/163 EXT. 882003 310 618 06 07"/>
    <s v="FABIAN AZABACHE ARACA"/>
    <s v="Fabian.azabache@icbf.gov.co"/>
    <s v="098 56 54 404 /163/519 ext.882011 "/>
    <n v="7"/>
    <n v="3"/>
    <n v="1"/>
    <s v="Elemento"/>
    <s v="sites/DIT/SRT/Lists/Sitios ICBF"/>
    <d v="2013-12-06T00:00:00"/>
    <n v="8"/>
    <m/>
    <m/>
    <m/>
    <m/>
  </r>
  <r>
    <x v="19"/>
    <x v="80"/>
    <x v="0"/>
    <x v="105"/>
    <s v="CLL 5 AN AV 13 E SAN EDUARDO"/>
    <s v="5747695"/>
    <s v="JOSEFINA ORDOÑEZ SANTAELLA"/>
    <s v="josefina.ordonez@icbf.gov.co"/>
    <s v="3175010086 EXT. 723008"/>
    <s v="jorge.contreras@icbf.gov.co"/>
    <s v="3103221115"/>
    <s v="JOSE MARIA RUEDA BLANCO"/>
    <s v="jose.rueda@icbf.gov.co"/>
    <s v="EXT. 723037"/>
    <n v="17"/>
    <n v="3"/>
    <n v="1"/>
    <s v="Elemento"/>
    <s v="sites/DIT/SRT/Lists/Sitios ICBF"/>
    <d v="2013-12-06T00:00:00"/>
    <n v="2"/>
    <m/>
    <m/>
    <m/>
    <m/>
  </r>
  <r>
    <x v="19"/>
    <x v="80"/>
    <x v="0"/>
    <x v="106"/>
    <s v="Avenida 1 No. 7 -  39 Barrio Latino"/>
    <s v="097 5610101   /  097 5694721"/>
    <s v="MARTHA LILIANA ALVAREZ BLANCO"/>
    <s v="martha.alvarez@icbf.gov.co"/>
    <s v="3107596564 EXT 725000"/>
    <s v="jorge.contreras@icbf.gov.co"/>
    <s v="3103221115"/>
    <s v="JOSE MARIA RUEDA BLANCO"/>
    <s v="jose.rueda@icbf.gov.co"/>
    <s v="EXT. 723037"/>
    <n v="8"/>
    <n v="0"/>
    <m/>
    <s v="Elemento"/>
    <s v="sites/DIT/SRT/Lists/Sitios ICBF"/>
    <d v="2013-12-06T00:00:00"/>
    <n v="2"/>
    <m/>
    <m/>
    <m/>
    <m/>
  </r>
  <r>
    <x v="19"/>
    <x v="80"/>
    <x v="0"/>
    <x v="81"/>
    <s v="CLL 13 N° 1-48 LA PLAYA"/>
    <s v="5729131"/>
    <s v="JESUS ARMANDO OSORIO"/>
    <s v="jesus.osorio@icbf.gov.co"/>
    <s v="3114823999"/>
    <s v="jorge.contreras@icbf.gov.co"/>
    <s v="3103221115"/>
    <s v="JOSE MARIA RUEDA BLANCO"/>
    <s v="jose.rueda@icbf.gov.co"/>
    <s v="EXT. 723037"/>
    <n v="6"/>
    <n v="0"/>
    <m/>
    <s v="Elemento"/>
    <s v="sites/DIT/SRT/Lists/Sitios ICBF"/>
    <d v="2013-12-06T00:00:00"/>
    <n v="2"/>
    <m/>
    <m/>
    <m/>
    <m/>
  </r>
  <r>
    <x v="19"/>
    <x v="80"/>
    <x v="0"/>
    <x v="107"/>
    <s v="Calle 6 # 1 a - 105 Barrio la insula"/>
    <s v="097 5 87 36 94  /  097 5770425"/>
    <s v="LUZ MARINA VILLAMIZAR BASTOS"/>
    <s v="Luz.Villamizar@icbf.gov.co"/>
    <s v="3208656828"/>
    <s v="jorge.contreras@icbf.gov.co"/>
    <s v="3103221115"/>
    <s v="JOSE MARIA RUEDA BLANCO"/>
    <s v="jose.rueda@icbf.gov.co"/>
    <s v="EXT. 723037"/>
    <n v="6"/>
    <n v="0"/>
    <m/>
    <s v="Elemento"/>
    <s v="sites/DIT/SRT/Lists/Sitios ICBF"/>
    <d v="2013-12-06T00:00:00"/>
    <n v="2"/>
    <m/>
    <m/>
    <m/>
    <m/>
  </r>
  <r>
    <x v="19"/>
    <x v="80"/>
    <x v="0"/>
    <x v="108"/>
    <s v="Calle 5AN No. 15AN -70 Barrio San Eduardo"/>
    <s v="097 5771060  /  097 5771045"/>
    <s v="MABEL LUCIA VILLAMIZAR CALA"/>
    <s v="Mabel.Villamizar@icbf.gov.co"/>
    <s v="3208656829"/>
    <s v="jorge.contreras@icbf.gov.co"/>
    <s v="3103221115"/>
    <s v="JOSE MARIA RUEDA BLANCO"/>
    <s v="jose.rueda@icbf.gov.co"/>
    <s v="EXT. 723037"/>
    <n v="5"/>
    <n v="1"/>
    <m/>
    <s v="Elemento"/>
    <s v="sites/DIT/SRT/Lists/Sitios ICBF"/>
    <d v="2013-12-06T00:00:00"/>
    <n v="2"/>
    <m/>
    <m/>
    <m/>
    <m/>
  </r>
  <r>
    <x v="19"/>
    <x v="81"/>
    <x v="1"/>
    <x v="109"/>
    <s v="Calle 7 No. 23 - 63 Barrio El llano Echavez"/>
    <s v="097 5610101  /  097 5694721"/>
    <s v="RIGOBERTO ALVAREZ AREVALO"/>
    <s v="Rigoberto.Alvarez@icbf.gov.co"/>
    <s v="3008431648"/>
    <s v="jorge.contreras@icbf.gov.co"/>
    <s v="3103221115"/>
    <s v="JOSE MARIA RUEDA BLANCO"/>
    <s v="jose.rueda@icbf.gov.co"/>
    <s v="EXT. 723037"/>
    <n v="9"/>
    <n v="0"/>
    <m/>
    <s v="Elemento"/>
    <s v="sites/DIT/SRT/Lists/Sitios ICBF"/>
    <d v="2013-12-06T00:00:00"/>
    <n v="2"/>
    <m/>
    <m/>
    <m/>
    <m/>
  </r>
  <r>
    <x v="19"/>
    <x v="82"/>
    <x v="1"/>
    <x v="110"/>
    <s v="Carrera 5 7-85 centro"/>
    <s v="097 5610101   /  097 5694721"/>
    <s v="JESSIKA DANITZA FLOREZ"/>
    <s v="Jessika.Florez@icbf.gov.c"/>
    <s v="3208656832"/>
    <s v="jorge.contreras@icbf.gov.co"/>
    <s v="3103221115"/>
    <s v="JOSE MARIA RUEDA BLANCO"/>
    <s v="jose.rueda@icbf.gov.co"/>
    <s v="EXT. 723037"/>
    <n v="9"/>
    <n v="1"/>
    <m/>
    <s v="Elemento"/>
    <s v="sites/DIT/SRT/Lists/Sitios ICBF"/>
    <d v="2013-12-06T00:00:00"/>
    <n v="2"/>
    <m/>
    <m/>
    <m/>
    <m/>
  </r>
  <r>
    <x v="19"/>
    <x v="83"/>
    <x v="1"/>
    <x v="111"/>
    <s v="Carrera 7 No. 2 - 30 Barrio las Delicias"/>
    <s v="097 5663844 /  097 5663304"/>
    <s v="MARLENE CARDONA DUQUE"/>
    <s v="Marlene.Cardona@icbf.gov.co"/>
    <s v="3114565036"/>
    <s v="jorge.contreras@icbf.gov.co"/>
    <s v="3103221115"/>
    <s v="JOSE MARIA RUEDA BLANCO"/>
    <s v="jose.rueda@icbf.gov.co"/>
    <s v="EXT. 723037"/>
    <n v="6"/>
    <n v="1"/>
    <m/>
    <s v="Elemento"/>
    <s v="sites/DIT/SRT/Lists/Sitios ICBF"/>
    <d v="2013-12-06T00:00:00"/>
    <n v="6"/>
    <m/>
    <m/>
    <m/>
    <m/>
  </r>
  <r>
    <x v="20"/>
    <x v="84"/>
    <x v="0"/>
    <x v="53"/>
    <s v="AVE 2N No 33-45"/>
    <s v="3005165274"/>
    <s v="JHON ARLEY MURILLO"/>
    <s v="Jhon.Murillo@icbf.gov.co"/>
    <s v="3005165274"/>
    <s v="Jaiver.Ordonez@icbf.gov.co"/>
    <s v="3005165274"/>
    <s v="Rosa Rojas"/>
    <s v="Rosa.Rojas@icbf.gov.co"/>
    <s v="4882525 Ext 260004"/>
    <n v="64"/>
    <n v="5"/>
    <n v="1"/>
    <s v="Elemento"/>
    <s v="sites/DIT/SRT/Lists/Sitios ICBF"/>
    <d v="2013-12-07T00:00:00"/>
    <n v="1"/>
    <m/>
    <m/>
    <m/>
    <m/>
  </r>
  <r>
    <x v="20"/>
    <x v="85"/>
    <x v="1"/>
    <x v="112"/>
    <s v="Calle 25 # 26 - 62 El Centro"/>
    <s v="3208657061"/>
    <s v="Olga Victoria Molina"/>
    <s v="Olga.Molina@icbf.gov.co"/>
    <s v="3208657061"/>
    <s v="Javier.Aponza@icbf.gov.co"/>
    <s v="3157561889"/>
    <s v="Rosa Rojas Pacheco"/>
    <s v="Rosa.Rojas@icbf.gov.co"/>
    <s v="4882525 Ext 260004"/>
    <n v="10"/>
    <m/>
    <m/>
    <s v="Elemento"/>
    <s v="sites/DIT/SRT/Lists/Sitios ICBF"/>
    <d v="2013-12-07T00:00:00"/>
    <n v="1"/>
    <m/>
    <m/>
    <m/>
    <m/>
  </r>
  <r>
    <x v="20"/>
    <x v="86"/>
    <x v="1"/>
    <x v="113"/>
    <s v="CARRERA 4 No. 1B-07 BARRIO PEDREGAL YUMBO"/>
    <s v="3208657060"/>
    <s v="Claudia Milena Trujillo"/>
    <s v="Claudia.Trujillo@icbf.gov.co"/>
    <s v="3208657060"/>
    <s v="Jaiver.Ordonez@icbf.gov.co"/>
    <s v="3005165274"/>
    <s v="Rosa Rojas Pacheco"/>
    <s v="Rosa.Rojas@icbf.gov.co"/>
    <s v="4882525 Ext 260004"/>
    <n v="4"/>
    <m/>
    <m/>
    <s v="Elemento"/>
    <s v="sites/DIT/SRT/Lists/Sitios ICBF"/>
    <d v="2013-12-07T00:00:00"/>
    <n v="1"/>
    <m/>
    <m/>
    <m/>
    <m/>
  </r>
  <r>
    <x v="20"/>
    <x v="87"/>
    <x v="1"/>
    <x v="114"/>
    <s v="Calle 49  # 48 -  42"/>
    <s v="3208657071"/>
    <s v="Martha Nelvi Roldan"/>
    <s v="Martha.Roldan@icbf.gov.co"/>
    <s v="3208657071"/>
    <s v="Javier.Aponza@icbf.gov.co"/>
    <s v="3157561889"/>
    <s v="Rosa Rojas Pacheco"/>
    <s v="Rosa.Rojas@icbf.gov.co"/>
    <s v="4882525 Ext 260004"/>
    <n v="5"/>
    <m/>
    <m/>
    <s v="Elemento"/>
    <s v="sites/DIT/SRT/Lists/Sitios ICBF"/>
    <d v="2013-12-07T00:00:00"/>
    <n v="1"/>
    <m/>
    <m/>
    <m/>
    <m/>
  </r>
  <r>
    <x v="20"/>
    <x v="88"/>
    <x v="1"/>
    <x v="115"/>
    <s v="Ave Simon Bolivar Klm 7"/>
    <s v="3208657073"/>
    <s v="Alba Yaneth Bonilla"/>
    <s v="ALBA.BONILLA@icbf.gov.co"/>
    <s v="3208657073"/>
    <s v="Javier.Aponza@icbf.gov.co"/>
    <s v="3157561889"/>
    <s v="Rosa Rojas Pacheco"/>
    <s v="Rosa.Rojas@icbf.gov.co"/>
    <s v="4882525 Ext 260004"/>
    <n v="4"/>
    <m/>
    <m/>
    <s v="Elemento"/>
    <s v="sites/DIT/SRT/Lists/Sitios ICBF"/>
    <d v="2013-12-06T00:00:00"/>
    <n v="1"/>
    <m/>
    <m/>
    <m/>
    <m/>
  </r>
  <r>
    <x v="20"/>
    <x v="84"/>
    <x v="0"/>
    <x v="116"/>
    <s v="Calle 36 No 33ª - 03 Cali"/>
    <s v="3208657063"/>
    <s v="Teresa Henao"/>
    <s v="Teresa.Henao@icbf.gov.co"/>
    <s v="3208657063"/>
    <s v="Javier.Aponza@icbf.gov.co"/>
    <s v="3157561889"/>
    <s v="Rosa Rojas Pacheco"/>
    <s v="Rosa.Rojas@icbf.gov.co"/>
    <s v="4882525 Ext 260004"/>
    <n v="5"/>
    <m/>
    <m/>
    <s v="Elemento"/>
    <s v="sites/DIT/SRT/Lists/Sitios ICBF"/>
    <d v="2013-12-07T00:00:00"/>
    <n v="1"/>
    <m/>
    <m/>
    <m/>
    <m/>
  </r>
  <r>
    <x v="20"/>
    <x v="84"/>
    <x v="0"/>
    <x v="117"/>
    <s v="Carrera 43 No. 5A - 07"/>
    <s v="3208657068"/>
    <s v="Juana Maria Soto"/>
    <s v="Juana.Soto@icbf.gov.co"/>
    <s v="3208657068"/>
    <s v="Javier.Aponza@icbf.gov.co"/>
    <s v="3157561889"/>
    <s v="Rosa Rojas Pacheco"/>
    <s v="Rosa.Rojas@icbf.gov.co"/>
    <s v="4882525 Ext 260004"/>
    <n v="2"/>
    <m/>
    <m/>
    <s v="Elemento"/>
    <s v="sites/DIT/SRT/Lists/Sitios ICBF"/>
    <d v="2013-12-07T00:00:00"/>
    <n v="1"/>
    <m/>
    <m/>
    <m/>
    <m/>
  </r>
  <r>
    <x v="20"/>
    <x v="89"/>
    <x v="1"/>
    <x v="118"/>
    <s v="Carrera 6 No. 9 - 103 Roldanillo"/>
    <s v="3208657065"/>
    <s v="Martha Lucia Gonzalez"/>
    <s v="Martha.Gonzalez@icbf.gov.co"/>
    <s v="3208657065"/>
    <s v="Jaiver.Ordonez@icbf.gov.co"/>
    <s v="3005165274"/>
    <s v="Rosa Rojas Pacheco"/>
    <s v="Rosa.Rojas@icbf.gov.co"/>
    <s v="4882525 Ext 260004"/>
    <n v="6"/>
    <m/>
    <m/>
    <s v="Elemento"/>
    <s v="sites/DIT/SRT/Lists/Sitios ICBF"/>
    <d v="2013-12-06T00:00:00"/>
    <n v="1"/>
    <m/>
    <m/>
    <m/>
    <m/>
  </r>
  <r>
    <x v="20"/>
    <x v="84"/>
    <x v="0"/>
    <x v="119"/>
    <s v="Calle 73 No. 8 A – 35 Barrio Andrés Sanín"/>
    <s v="3208657062"/>
    <s v="Rita Aracely Cuaicuan Riascos"/>
    <s v="Rita.Cuaicuan@icbf.gov.co"/>
    <s v="3208657062"/>
    <s v="Jaiver.Ordonez@icbf.gov.co"/>
    <s v="3005165274"/>
    <s v="Rosa Rojas Pacheco"/>
    <s v="Rosa.Rojas@icbf.gov.co"/>
    <s v="4882525 Ext 260004"/>
    <n v="9"/>
    <m/>
    <m/>
    <s v="Elemento"/>
    <s v="sites/DIT/SRT/Lists/Sitios ICBF"/>
    <d v="2013-12-07T00:00:00"/>
    <n v="1"/>
    <m/>
    <m/>
    <m/>
    <m/>
  </r>
  <r>
    <x v="20"/>
    <x v="90"/>
    <x v="1"/>
    <x v="120"/>
    <s v="Carrera 13 No. 10 - 21 Barrio la Estación"/>
    <s v="3208657069"/>
    <s v="Carolina Buitrago Bertin"/>
    <s v="Carolina.Buitrago@icbf.gov.co"/>
    <s v="3208657069"/>
    <s v="Jaiver.Ordonez@icbf.gov.co"/>
    <s v="3005165274"/>
    <s v="Rosa Rojas Pacheco"/>
    <s v="Rosa.Rojas@icbf.gov.co"/>
    <s v="4882525 Ext 260004"/>
    <n v="4"/>
    <m/>
    <m/>
    <s v="Elemento"/>
    <s v="sites/DIT/SRT/Lists/Sitios ICBF"/>
    <d v="2013-12-06T00:00:00"/>
    <n v="1"/>
    <m/>
    <m/>
    <m/>
    <m/>
  </r>
  <r>
    <x v="20"/>
    <x v="84"/>
    <x v="0"/>
    <x v="121"/>
    <s v="Avenida 1 N  # 7 N - 41 B/Centenario - Cali"/>
    <s v="3208657070"/>
    <s v="Nancy Gualtero Abella"/>
    <s v="Nancy.Gualtero@icbf.gov.co"/>
    <s v="3208657070"/>
    <s v="Jaiver.Ordonez@icbf.gov.co"/>
    <s v="3005165274"/>
    <s v="Rosa Rojas Pacheco"/>
    <s v="Rosa.Rojas@icbf.gov.co"/>
    <s v="4882525 Ext 260004"/>
    <n v="9"/>
    <m/>
    <m/>
    <s v="Elemento"/>
    <s v="sites/DIT/SRT/Lists/Sitios ICBF"/>
    <d v="2013-12-07T00:00:00"/>
    <n v="1"/>
    <m/>
    <m/>
    <m/>
    <m/>
  </r>
  <r>
    <x v="20"/>
    <x v="91"/>
    <x v="1"/>
    <x v="122"/>
    <s v="Carrera 31 N.23-52"/>
    <s v="3208657066"/>
    <s v="Maria Victoria Delgado"/>
    <s v="Maria.DelgadoG@icbf.gov.co"/>
    <s v="3208657066"/>
    <s v="John.Giraldo@icbf.gov.co"/>
    <s v="3174312890"/>
    <s v="Rosa Rojas Pacheco"/>
    <s v="Rosa.Rojas@icbf.gov.co"/>
    <s v="4882525 Ext 260004"/>
    <n v="9"/>
    <m/>
    <m/>
    <s v="Elemento"/>
    <s v="sites/DIT/SRT/Lists/Sitios ICBF"/>
    <d v="2013-12-07T00:00:00"/>
    <n v="1"/>
    <m/>
    <m/>
    <m/>
    <m/>
  </r>
  <r>
    <x v="20"/>
    <x v="92"/>
    <x v="1"/>
    <x v="123"/>
    <s v="Carrera 8ª carretera central"/>
    <s v="3208657072"/>
    <s v="Alba Miriam Vergara Holguin"/>
    <s v="Alba.Vergara@icbf.gov.co"/>
    <s v="3208657072"/>
    <s v="John.Giraldo@icbf.gov.co"/>
    <s v="3174312890"/>
    <s v="Rosa Rojas Pacheco"/>
    <s v="Rosa.Rojas@icbf.gov.co"/>
    <s v="4882525 Ext 260004"/>
    <n v="4"/>
    <m/>
    <m/>
    <s v="Elemento"/>
    <s v="sites/DIT/SRT/Lists/Sitios ICBF"/>
    <d v="2013-12-07T00:00:00"/>
    <n v="1"/>
    <m/>
    <m/>
    <m/>
    <m/>
  </r>
  <r>
    <x v="20"/>
    <x v="93"/>
    <x v="1"/>
    <x v="124"/>
    <s v="Carrera 6 N. 9-61"/>
    <s v="3208657071"/>
    <s v="Diana Suarez Posso"/>
    <s v="Diana.Suarez@icbf.gov.co"/>
    <s v="3208657071"/>
    <s v="John.Giraldo@icbf.gov.co"/>
    <s v="3174312890"/>
    <s v="Rosa Rojas Pacheco"/>
    <s v="Rosa.Rojas@icbf.gov.co"/>
    <s v="4882525 Ext 260004"/>
    <n v="10"/>
    <m/>
    <m/>
    <s v="Elemento"/>
    <s v="sites/DIT/SRT/Lists/Sitios ICBF"/>
    <d v="2013-12-07T00:00:00"/>
    <n v="1"/>
    <m/>
    <m/>
    <m/>
    <m/>
  </r>
  <r>
    <x v="20"/>
    <x v="84"/>
    <x v="0"/>
    <x v="125"/>
    <s v="Calle 70 N° 7E Bis - 03 B/ Alfonso López"/>
    <s v="3208657067"/>
    <s v="Yaneth Milena Murillo Garces"/>
    <s v="Yaneth.Murillo@icbf.gov.co"/>
    <s v="3208657067"/>
    <s v="John.Giraldo@icbf.gov.co"/>
    <s v="3174312890"/>
    <s v="Rosa Rojas Pacheco"/>
    <s v="Rosa.Rojas@icbf.gov.co"/>
    <s v="4882525 Ext 260004"/>
    <n v="4"/>
    <m/>
    <m/>
    <s v="Elemento"/>
    <s v="sites/DIT/SRT/Lists/Sitios ICBF"/>
    <d v="2013-12-06T00:00:00"/>
    <n v="1"/>
    <m/>
    <m/>
    <m/>
    <m/>
  </r>
  <r>
    <x v="21"/>
    <x v="94"/>
    <x v="0"/>
    <x v="126"/>
    <s v="CALLE 26 # 7-07 ALAMEDA REYES"/>
    <s v="6711083"/>
    <s v="Luz Estella Chaverra Duran"/>
    <s v="luz.chaverra@icbf.gov.co"/>
    <s v="3108297669"/>
    <s v="robert.moreno@icbf.gov.co"/>
    <s v="3116336744"/>
    <s v="Rosa Elena Mosquera"/>
    <s v="rosa.mosquera@icbf.gov.co"/>
    <s v="3103718918"/>
    <n v="35"/>
    <n v="7"/>
    <n v="1"/>
    <s v="Elemento"/>
    <s v="sites/DIT/SRT/Lists/Sitios ICBF"/>
    <d v="2013-12-06T00:00:00"/>
    <n v="6"/>
    <m/>
    <m/>
    <m/>
    <m/>
  </r>
  <r>
    <x v="21"/>
    <x v="95"/>
    <x v="1"/>
    <x v="127"/>
    <s v="Carrera 10 # 9 – 65 Barrio Diego Luis Cordoba"/>
    <s v="6702394"/>
    <s v="Airley del carmen Pino"/>
    <s v="airley.pino@icbf.gov.co"/>
    <s v="3117695106"/>
    <s v="robert.moreno@icbf.gov.co"/>
    <s v="3116336744"/>
    <s v="Rosa Elena Mosquera"/>
    <s v="rosa.mosquera@icbf.gov.co"/>
    <s v="3103718918"/>
    <n v="4"/>
    <n v="0"/>
    <m/>
    <s v="Elemento"/>
    <s v="sites/DIT/SRT/Lists/Sitios ICBF"/>
    <d v="2013-12-06T00:00:00"/>
    <n v="8"/>
    <m/>
    <m/>
    <m/>
    <m/>
  </r>
  <r>
    <x v="21"/>
    <x v="96"/>
    <x v="1"/>
    <x v="128"/>
    <s v="Barrio el Carmen Cr 2 #4-98 "/>
    <s v="6827002"/>
    <s v="Daniel Sanchez Lozano"/>
    <s v="daniel.sanchez@icbf.gov.co"/>
    <s v="3127873325"/>
    <s v="robert.moreno@icbf.gov.co"/>
    <s v="3116336744"/>
    <s v="Rosa Elena Mosquera"/>
    <s v="rosa.mosquera@icbf.gov.co"/>
    <s v="3103718918"/>
    <n v="1"/>
    <n v="0"/>
    <m/>
    <s v="Elemento"/>
    <s v="sites/DIT/SRT/Lists/Sitios ICBF"/>
    <d v="2013-12-06T00:00:00"/>
    <n v="10"/>
    <m/>
    <m/>
    <m/>
    <m/>
  </r>
  <r>
    <x v="21"/>
    <x v="66"/>
    <x v="1"/>
    <x v="129"/>
    <s v="barrio Benjamin Sector Primero de Mayo"/>
    <s v="6810213"/>
    <s v="Jorge Didier Chaverra"/>
    <s v="jorge.chaverra@icbf.gov.co"/>
    <s v="3207218390"/>
    <s v="robert.moreno@icbf.gov.co"/>
    <s v="3116336744"/>
    <s v="Rosa Elena Mosquera"/>
    <s v="rosa.mosquera@icbf.gov.co"/>
    <s v="3103718918"/>
    <n v="3"/>
    <n v="1"/>
    <m/>
    <s v="Elemento"/>
    <s v="sites/DIT/SRT/Lists/Sitios ICBF"/>
    <d v="2013-12-06T00:00:00"/>
    <n v="10"/>
    <m/>
    <m/>
    <m/>
    <m/>
  </r>
  <r>
    <x v="21"/>
    <x v="97"/>
    <x v="1"/>
    <x v="130"/>
    <s v="Barrio San Pedro "/>
    <s v="6795303"/>
    <s v="Olga Lucia Hernandez Perez"/>
    <s v="Olga.Hernandez@icbf.gov.co"/>
    <s v="3125152217"/>
    <s v="robert.moreno@icbf.gov.co"/>
    <s v="3116336744"/>
    <s v="Rosa Elena Mosquera"/>
    <s v="rosa.mosquera@icbf.gov.co"/>
    <s v="3103718918"/>
    <n v="2"/>
    <n v="0"/>
    <m/>
    <s v="Elemento"/>
    <s v="sites/DIT/SRT/Lists/Sitios ICBF"/>
    <d v="2013-12-06T00:00:00"/>
    <n v="10"/>
    <m/>
    <m/>
    <m/>
    <m/>
  </r>
  <r>
    <x v="22"/>
    <x v="98"/>
    <x v="0"/>
    <x v="131"/>
    <s v="TRANSVERSAL 27C No. 27A - 21"/>
    <s v="2800830"/>
    <s v="RICARDO PINEDO ATENCIA"/>
    <s v="ricardo.pinedo@icbf.gov.co"/>
    <s v="3004941026"/>
    <s v="esperanza.romero@icbf.gov.co"/>
    <s v="3004701270"/>
    <s v="RUBY PADILLA"/>
    <s v="ruby.padilla@icbf.gov.co"/>
    <s v="3004941789"/>
    <n v="20"/>
    <n v="3"/>
    <n v="1"/>
    <s v="Elemento"/>
    <s v="sites/DIT/SRT/Lists/Sitios ICBF"/>
    <d v="2013-12-06T00:00:00"/>
    <n v="2"/>
    <m/>
    <m/>
    <m/>
    <m/>
  </r>
  <r>
    <x v="22"/>
    <x v="98"/>
    <x v="0"/>
    <x v="132"/>
    <s v="TRANSVERSAL 27C No. 27A - 21"/>
    <s v="2801483"/>
    <s v="ENILSA CERA"/>
    <s v="enilsa.cera@icbf.gov.co"/>
    <s v="3002510579"/>
    <s v="esperanza.romero@icbf.gov.co"/>
    <s v="3004701270"/>
    <s v="RUBY PADILLA"/>
    <s v="ruby.padilla@icbf.gov.co"/>
    <s v="3004941789"/>
    <n v="9"/>
    <m/>
    <m/>
    <s v="Elemento"/>
    <s v="sites/DIT/SRT/Lists/Sitios ICBF"/>
    <d v="2013-12-06T00:00:00"/>
    <n v="2"/>
    <m/>
    <m/>
    <m/>
    <m/>
  </r>
  <r>
    <x v="23"/>
    <x v="99"/>
    <x v="0"/>
    <x v="0"/>
    <s v="TRANSVERSAL 6 AVENIDA CIRCUNVALAR"/>
    <s v="4352940"/>
    <s v="YOLIMA CHAVARRO TRUJILLO"/>
    <s v="Yolima.Chavarro@icbf.gov.co"/>
    <s v="3208000355"/>
    <s v="Irlanda.Romero@icbf.gov.co"/>
    <s v="3125054801"/>
    <s v="ALBERTO JARA RUBIO"/>
    <s v="Alberto.Jara@icbf.gov.co"/>
    <s v="816028"/>
    <n v="34"/>
    <n v="2"/>
    <n v="1"/>
    <s v="Elemento"/>
    <s v="sites/DIT/SRT/Lists/Sitios ICBF"/>
    <d v="2013-12-06T00:00:00"/>
    <n v="2"/>
    <m/>
    <m/>
    <m/>
    <m/>
  </r>
  <r>
    <x v="22"/>
    <x v="98"/>
    <x v="0"/>
    <x v="86"/>
    <s v="CALLE  25 No. 25 - 138 AV. LAS PEÑITAS"/>
    <s v="2828625"/>
    <s v="YOLIMA MARTINEZ"/>
    <s v="yolima.martinez@icbf.gov.co"/>
    <s v="3043575093"/>
    <s v="esperanza.romero@icbf.gov.co"/>
    <s v="3004701270"/>
    <s v="RUBY PADILLA"/>
    <s v="ruby.padilla@icbf.gov.co"/>
    <s v="3004941789"/>
    <n v="4"/>
    <m/>
    <m/>
    <s v="Elemento"/>
    <s v="sites/DIT/SRT/Lists/Sitios ICBF"/>
    <d v="2013-12-06T00:00:00"/>
    <n v="2"/>
    <m/>
    <m/>
    <m/>
    <m/>
  </r>
  <r>
    <x v="23"/>
    <x v="99"/>
    <x v="0"/>
    <x v="133"/>
    <s v="CALLE 3 No. 12 - 25 B/ EL ROSAL"/>
    <s v="4362316"/>
    <s v="CLAUDIA JUDITH MELO NUÑEZ"/>
    <s v="Claudia.Melo@icbf.gov.co"/>
    <s v="3114914325"/>
    <s v="Irlanda.Romero@icbf.gov.co"/>
    <s v="3125054801"/>
    <s v="ALBERTO JARA RUBIO"/>
    <s v="Alberto.Jara@icbf.gov.co"/>
    <s v="816028"/>
    <n v="4"/>
    <m/>
    <m/>
    <s v="Elemento"/>
    <s v="sites/DIT/SRT/Lists/Sitios ICBF"/>
    <d v="2013-12-06T00:00:00"/>
    <n v="2"/>
    <m/>
    <m/>
    <m/>
    <m/>
  </r>
  <r>
    <x v="22"/>
    <x v="98"/>
    <x v="0"/>
    <x v="134"/>
    <s v="CALLE 25B No. 28-121 AV. MARISCAL SUCRE"/>
    <s v="2811171"/>
    <s v="FABIOLA PALENCIA"/>
    <s v="fabiola.palencia@icbf.gov.co"/>
    <s v="3008087427"/>
    <s v="esperanza.romero@icbf.gov.co"/>
    <s v="3004701270"/>
    <s v="RUBY PADILLA"/>
    <s v="ruby.padilla@icbf.gov.co"/>
    <s v="3004941789"/>
    <n v="6"/>
    <m/>
    <m/>
    <s v="Elemento"/>
    <s v="sites/DIT/SRT/Lists/Sitios ICBF"/>
    <d v="2013-12-06T00:00:00"/>
    <n v="2"/>
    <m/>
    <m/>
    <m/>
    <m/>
  </r>
  <r>
    <x v="23"/>
    <x v="100"/>
    <x v="1"/>
    <x v="135"/>
    <s v="CARRERA 7 No. 5-50 B/LAS AMERICAS"/>
    <s v="4312450"/>
    <s v="PAULA ANDREA CARDOSO ARAGONEZ"/>
    <s v="Paula.Cardoso@icbf.gov.co"/>
    <s v="3138713892"/>
    <s v="Irlanda.Romero@icbf.gov.co"/>
    <s v="3125054801"/>
    <s v="ALBERTO JARA RUBIO"/>
    <s v="Alberto.Jara@icbf.gov.co"/>
    <s v="816028"/>
    <n v="5"/>
    <m/>
    <m/>
    <s v="Elemento"/>
    <s v="sites/DIT/SRT/Lists/Sitios ICBF"/>
    <d v="2013-12-06T00:00:00"/>
    <n v="7"/>
    <m/>
    <m/>
    <m/>
    <m/>
  </r>
  <r>
    <x v="22"/>
    <x v="101"/>
    <x v="1"/>
    <x v="136"/>
    <s v="CALLE 11 No. 4 - 59 LAS DADIVAS"/>
    <s v="2879088"/>
    <s v="MIGUEL TAPIAS"/>
    <s v="miguel.tapias@icbf.gov.co"/>
    <s v="3017603641"/>
    <s v="esperanza.romero@icbf.gov.co"/>
    <s v="3004701270"/>
    <s v="RUBY PADILLA"/>
    <s v="ruby.padilla@icbf.gov.co"/>
    <s v="3004941789"/>
    <n v="3"/>
    <m/>
    <m/>
    <s v="Elemento"/>
    <s v="sites/DIT/SRT/Lists/Sitios ICBF"/>
    <d v="2013-12-06T00:00:00"/>
    <n v="7"/>
    <m/>
    <m/>
    <m/>
    <m/>
  </r>
  <r>
    <x v="23"/>
    <x v="102"/>
    <x v="1"/>
    <x v="137"/>
    <s v="CALLE 7 CARRERA 7 B/ CINCUENTENARIO"/>
    <s v="4316059"/>
    <s v="ANA DELIA VALLEJO SOTO"/>
    <s v="Ana.Vallejo@icbf.gov.co"/>
    <s v="3123773274"/>
    <s v="Irlanda.Romero@icbf.gov.co"/>
    <s v="3125054801"/>
    <s v="ALBERTO JARA RUBIO"/>
    <s v="Alberto.Jara@icbf.gov.co"/>
    <s v="816028"/>
    <n v="2"/>
    <m/>
    <m/>
    <s v="Elemento"/>
    <s v="sites/DIT/SRT/Lists/Sitios ICBF"/>
    <d v="2013-12-06T00:00:00"/>
    <n v="10"/>
    <m/>
    <m/>
    <m/>
    <m/>
  </r>
  <r>
    <x v="24"/>
    <x v="103"/>
    <x v="0"/>
    <x v="138"/>
    <s v="CARRERA 20 NUMERO 28-61"/>
    <s v="6702450"/>
    <s v="NELLY PALACIOS LEON"/>
    <s v="NELLY.PALACIOS@ICBF.GOV.CO"/>
    <s v="6302964"/>
    <s v="Mario.Fernandez@icbf.gov.co"/>
    <s v="3173715810"/>
    <s v="NUBIA ESPERANZA PACHECO NINO"/>
    <s v="NUBIA.PACHECO@ICBF.GOV.CO"/>
    <s v="780005"/>
    <n v="16"/>
    <m/>
    <m/>
    <s v="Elemento"/>
    <s v="sites/DIT/SRT/Lists/Sitios ICBF"/>
    <d v="2013-12-07T00:00:00"/>
    <n v="1"/>
    <m/>
    <m/>
    <m/>
    <m/>
  </r>
  <r>
    <x v="24"/>
    <x v="104"/>
    <x v="1"/>
    <x v="139"/>
    <s v="CARRERA 4 NUMERO 9 - 31 PARQUE PRINCIPAL"/>
    <s v="7564512"/>
    <s v="CLAUDIA STELLA VEGA SERRANO"/>
    <s v="CLAUDIA.VEGAS@ICBF.GOV.CO"/>
    <s v="7564956"/>
    <s v="Mario.Fernandez@icbf.gov.co"/>
    <s v="3173715810"/>
    <s v="NUBIA ESPERANZA PACHECO NINO"/>
    <s v="NUBIA.PACHECO@ICBF.GOV.CO"/>
    <s v="780005"/>
    <n v="2"/>
    <m/>
    <m/>
    <s v="Elemento"/>
    <s v="sites/DIT/SRT/Lists/Sitios ICBF"/>
    <d v="2013-12-06T00:00:00"/>
    <n v="2"/>
    <m/>
    <m/>
    <m/>
    <m/>
  </r>
  <r>
    <x v="25"/>
    <x v="105"/>
    <x v="0"/>
    <x v="0"/>
    <s v="CRA 14 No. 15-07"/>
    <s v="0985642071"/>
    <s v="DANIEL VELASCO PATIÑO"/>
    <s v="daniel.velasco@icbf.gov.co"/>
    <s v="EXT. 897002 MOVIL: 317556983"/>
    <s v="Jonnathan.Oviedo@icbf.gov.co"/>
    <s v="EXT: 897006 MOVIL : 3167214875"/>
    <s v="CONSUELO VILLEGAS"/>
    <s v="consuelo.villegas@icbf.gov.co"/>
    <s v="EXT : 897014 MOVIL : 3144252748"/>
    <n v="3"/>
    <n v="2"/>
    <n v="1"/>
    <s v="Elemento"/>
    <s v="sites/DIT/SRT/Lists/Sitios ICBF"/>
    <d v="2013-12-06T00:00:00"/>
    <n v="8"/>
    <m/>
    <m/>
    <m/>
    <m/>
  </r>
  <r>
    <x v="26"/>
    <x v="106"/>
    <x v="0"/>
    <x v="140"/>
    <s v="CARRERA 3 CALLE 23 ESQUINA BARRIO MERCEDARIO"/>
    <s v="7303711"/>
    <s v="HECTOR FABIO QUIROZ ORDOÑEZ"/>
    <s v="Hector.Quiroz@icbf.gov.co"/>
    <s v="3105319750"/>
    <s v="Jorge.Villegas@icbf.gov.co"/>
    <s v="3002030723"/>
    <s v="RUTH CONSULEO BENAVIDES JATIVA"/>
    <s v="Ruth.Benvides@icbf.gov.co"/>
    <s v="3153572587"/>
    <n v="31"/>
    <n v="8"/>
    <n v="1"/>
    <s v="Elemento"/>
    <s v="sites/DIT/SRT/Lists/Sitios ICBF"/>
    <d v="2013-12-06T00:00:00"/>
    <n v="2"/>
    <m/>
    <m/>
    <m/>
    <m/>
  </r>
  <r>
    <x v="27"/>
    <x v="107"/>
    <x v="1"/>
    <x v="141"/>
    <s v="Carrera 12 #14-35 B. Fray Bartolomé"/>
    <s v="4260255"/>
    <s v="Yenny Rubiela Narvaez Campaña"/>
    <s v="yenny.narvaez@icbf.gov.co"/>
    <s v="3206727407"/>
    <s v="Sandra.Riascos@icbf.gov.co"/>
    <s v="3102525197"/>
    <s v="Yolanda del Carmen Rodriguez Lopez"/>
    <s v="yolanda.rodriguez@icbf.gov.co"/>
    <s v="3123096552"/>
    <n v="3"/>
    <m/>
    <m/>
    <s v="Elemento"/>
    <s v="sites/DIT/SRT/Lists/Sitios ICBF"/>
    <d v="2013-12-06T00:00:00"/>
    <n v="7"/>
    <m/>
    <m/>
    <m/>
    <m/>
  </r>
  <r>
    <x v="26"/>
    <x v="108"/>
    <x v="1"/>
    <x v="142"/>
    <s v="PARQUE COLON - TUMACO"/>
    <s v="7272467"/>
    <s v="ELIZABETH VALENCIA VIVEROS"/>
    <s v="ELIZABETH.VALENCIA@icbf.gov.co"/>
    <s v="3208656852"/>
    <s v="Jorge.Villegas@icbf.gov.co"/>
    <s v="3002030723"/>
    <s v="RUTH CONSUELO BENAVIDES JATIVA"/>
    <s v="Ruth.Benavides@icbf.gov.co"/>
    <s v="3153572587"/>
    <n v="6"/>
    <m/>
    <m/>
    <s v="Elemento"/>
    <s v="sites/DIT/SRT/Lists/Sitios ICBF"/>
    <d v="2013-12-06T00:00:00"/>
    <n v="7"/>
    <m/>
    <m/>
    <m/>
    <m/>
  </r>
  <r>
    <x v="27"/>
    <x v="109"/>
    <x v="1"/>
    <x v="143"/>
    <s v="Carrera 24 #15-16 Barrio San Nicolas"/>
    <s v="4227086"/>
    <s v="DIANA ALEJANDRA AYALA MAYORAL"/>
    <s v="diana.ayala@icbf.gov.co"/>
    <s v="3124030066"/>
    <s v="Sandra.Riascos@icbf.gov.co"/>
    <s v="3102525197"/>
    <s v="Yolanda del Carmen Rodriguez Lopez"/>
    <s v="yolanda.rodriguez@icbf.gov.co"/>
    <s v="3123096552"/>
    <n v="5"/>
    <m/>
    <m/>
    <s v="Elemento"/>
    <s v="sites/DIT/SRT/Lists/Sitios ICBF"/>
    <d v="2013-12-06T00:00:00"/>
    <n v="7"/>
    <m/>
    <m/>
    <m/>
    <m/>
  </r>
  <r>
    <x v="26"/>
    <x v="110"/>
    <x v="1"/>
    <x v="144"/>
    <s v="CALLE GUABO - FRENTE AL BANCO AGRARIO - BARBACOAS"/>
    <s v="7468436"/>
    <s v="JUANA ANGULO REINA"/>
    <s v="Juana.Angulo@icbf.gov.co"/>
    <s v="3208656847"/>
    <s v="Jorge.Villegas@icbf.gov.co"/>
    <s v="3002030723"/>
    <s v="RUTH CONSUELO BENAVIDES JATIVA"/>
    <s v="Ruth.Benavides@icbf.gov.co"/>
    <s v="3153572587"/>
    <n v="3"/>
    <m/>
    <m/>
    <s v="Elemento"/>
    <s v="sites/DIT/SRT/Lists/Sitios ICBF"/>
    <d v="2013-12-06T00:00:00"/>
    <n v="3"/>
    <m/>
    <m/>
    <m/>
    <m/>
  </r>
  <r>
    <x v="26"/>
    <x v="111"/>
    <x v="1"/>
    <x v="145"/>
    <s v="CARRERA 3RA CON CALLE 10 No. 10-21 BARRIO LIBERTAD SECTOR LA LAGUNA - IPIALES"/>
    <s v="7733242"/>
    <s v="ADRIANA CEBALLOS"/>
    <s v="Adriana.Ceballos@icbf.gov.co"/>
    <s v="3208656854"/>
    <s v="Jorge.Villegas@icbf.gov.co"/>
    <s v="3002030723"/>
    <s v="RUTH CONSUELO JATIVA BENAVIDES"/>
    <s v="Ruth.Benavides@icbf.gov.co"/>
    <s v="3153572587"/>
    <n v="5"/>
    <m/>
    <m/>
    <s v="Elemento"/>
    <s v="sites/DIT/SRT/Lists/Sitios ICBF"/>
    <d v="2013-12-06T00:00:00"/>
    <n v="2"/>
    <m/>
    <m/>
    <m/>
    <m/>
  </r>
  <r>
    <x v="26"/>
    <x v="112"/>
    <x v="1"/>
    <x v="146"/>
    <s v="CARRERA 1 No. 21-61 BARRIO INMACULADA CNSJUNTOS RESIDENCIAL BALCONES DE LA VENTA - LA UNION"/>
    <s v="7265163"/>
    <s v="SILVIA LORENA ROSERO ALVEAR"/>
    <s v="Silvia.Rosero@icbf.gov.co"/>
    <s v="3206685293"/>
    <s v="Jorge.Villegas@icbf.gov.co"/>
    <s v="3002030723"/>
    <s v="RUTH CONSUELO JATIVA BENAVIDES"/>
    <s v="Ruth.Benavides@icbf.gov.co"/>
    <s v="3153572587"/>
    <n v="3"/>
    <m/>
    <m/>
    <s v="Elemento"/>
    <s v="sites/DIT/SRT/Lists/Sitios ICBF"/>
    <d v="2013-12-06T00:00:00"/>
    <n v="5"/>
    <m/>
    <m/>
    <m/>
    <m/>
  </r>
  <r>
    <x v="27"/>
    <x v="113"/>
    <x v="1"/>
    <x v="147"/>
    <s v="Carrera 7 # 5-171 B. La Amistad"/>
    <s v="4287156"/>
    <s v="JACQUELINE ISABEL PIÑA SEBAHG"/>
    <s v="jacqueline.pina@icbf.gov.co"/>
    <s v="3125669116"/>
    <s v="Sandra.Riascos@icbf.gov.co"/>
    <s v="3102525197"/>
    <s v="Yolanda del Carmen Rodriguez Lopez"/>
    <s v="yolanda.rodriguez@icbf.gov.co"/>
    <s v="3123096552"/>
    <n v="4"/>
    <m/>
    <m/>
    <s v="Elemento"/>
    <s v="sites/DIT/SRT/Lists/Sitios ICBF"/>
    <d v="2013-12-06T00:00:00"/>
    <n v="10"/>
    <m/>
    <m/>
    <m/>
    <m/>
  </r>
  <r>
    <x v="26"/>
    <x v="106"/>
    <x v="0"/>
    <x v="148"/>
    <s v="CALLE 20 No. 68-63 AVENIDA LOS ESTUDIANTES SAN JUAN DE PASTO NARIÑO - Pasto"/>
    <s v="7310773"/>
    <s v="ANA PATRICIA AYALA BASTIDAS"/>
    <s v="Ana.Ayala@icbf.gov.co"/>
    <s v="3208656852"/>
    <s v="Jorge.Villegas@icbf.gov.co"/>
    <s v="3002030723"/>
    <s v="RUTH CONSUELO JATIVA BENAVIDES"/>
    <s v="Ruth.Benavides@icbf.gov.co"/>
    <s v="3153572587"/>
    <n v="8"/>
    <m/>
    <m/>
    <s v="Elemento"/>
    <s v="sites/DIT/SRT/Lists/Sitios ICBF"/>
    <d v="2013-12-06T00:00:00"/>
    <n v="2"/>
    <m/>
    <m/>
    <m/>
    <m/>
  </r>
  <r>
    <x v="27"/>
    <x v="114"/>
    <x v="0"/>
    <x v="149"/>
    <s v="Calle 14 # 9-100 Avda San Francisco"/>
    <s v="4204188"/>
    <s v="MIRIAM SOTO LOPEZ"/>
    <s v="miriam.soto@icbf.gov.co"/>
    <s v="3212846035"/>
    <s v="Sandra.Riascos@icbf.gov.co"/>
    <s v="3102525197"/>
    <s v="Yolanda del Carmen Rodriguez Lopez"/>
    <s v="yolanda.rodriguez@icbf.gov.co"/>
    <s v="3123096552"/>
    <n v="4"/>
    <m/>
    <m/>
    <s v="Elemento"/>
    <s v="sites/DIT/SRT/Lists/Sitios ICBF"/>
    <d v="2013-12-06T00:00:00"/>
    <n v="6"/>
    <m/>
    <m/>
    <m/>
    <m/>
  </r>
  <r>
    <x v="26"/>
    <x v="106"/>
    <x v="0"/>
    <x v="150"/>
    <s v="CARRERA 24 No. 16-19 EDIFICIO CONTINENTAL - Pasto"/>
    <s v="7238414"/>
    <s v="ESTEBAN MAURICIO LOPEZ"/>
    <s v="Esteban.Lopez@icbf.gov.co"/>
    <s v="3208656849"/>
    <s v="Jorge.Villegas@icbf.gov.co"/>
    <s v="3002030723"/>
    <s v="RUTH CONSUELO JATIVA BENAVIDES"/>
    <s v="Ruth.Benavides@icbf.gov.co"/>
    <s v="3153572587"/>
    <n v="12"/>
    <m/>
    <m/>
    <s v="Elemento"/>
    <s v="sites/DIT/SRT/Lists/Sitios ICBF"/>
    <d v="2013-12-06T00:00:00"/>
    <n v="2"/>
    <m/>
    <m/>
    <m/>
    <m/>
  </r>
  <r>
    <x v="27"/>
    <x v="114"/>
    <x v="0"/>
    <x v="0"/>
    <s v="Calle 14 # 9-100 Avda San Francisco"/>
    <s v="4295037"/>
    <s v="OLGA LUCIA BARRERA GARCIA"/>
    <s v="olga.barrera@icbf.gov.co"/>
    <s v="3112783447"/>
    <s v="Sandra.Riascos@icbf.gov.co"/>
    <s v="3102525197"/>
    <s v="Yolanda del Carmen Rodriguez Lopez"/>
    <s v="yolanda.rodriguez@icbf.gov.co"/>
    <s v="4295037 cel 3123096552"/>
    <n v="12"/>
    <n v="2"/>
    <n v="1"/>
    <s v="Elemento"/>
    <s v="sites/DIT/SRT/Lists/Sitios ICBF"/>
    <d v="2013-12-06T00:00:00"/>
    <n v="6"/>
    <m/>
    <m/>
    <m/>
    <m/>
  </r>
  <r>
    <x v="26"/>
    <x v="115"/>
    <x v="1"/>
    <x v="151"/>
    <s v="Vía Panamerica, corregimiento del Remolino Municipio de taminango - vía Pasto Popayán"/>
    <s v="3208656853"/>
    <s v="NURY MARGOTH CARLOSSAMA LOPEZ"/>
    <s v="Nury.Carlossama@icbf.gov.co"/>
    <s v="3208656853"/>
    <s v="Jorge.Villegas@icbf.gov.co"/>
    <s v="3002030723"/>
    <s v="RUTH CONSUELO JATIVA BENAVIDES"/>
    <s v="Ruth.Benavides@icbf.gov.co"/>
    <s v="3153572587"/>
    <n v="4"/>
    <m/>
    <m/>
    <s v="Elemento"/>
    <s v="sites/DIT/SRT/Lists/Sitios ICBF"/>
    <d v="2013-12-06T00:00:00"/>
    <n v="10"/>
    <m/>
    <m/>
    <m/>
    <m/>
  </r>
  <r>
    <x v="26"/>
    <x v="116"/>
    <x v="1"/>
    <x v="152"/>
    <s v="Calle 14 No 15-22 Bario San Francisco - Tuquerres"/>
    <s v="7280235"/>
    <s v="ANGELICA DEL ROSARIO RODRIGUEZ ORBES"/>
    <s v="AngelicaD.Rodriguez@icbf.gov.co"/>
    <s v="3208656855"/>
    <s v="Jorge.Villegas@icbf.gov.co"/>
    <s v="3002030723"/>
    <s v="RUTH CONSUELO JATIVA BENAVIDES"/>
    <s v="Ruth.Benavides@icbf.gov.co"/>
    <s v="3153572587"/>
    <n v="5"/>
    <m/>
    <m/>
    <s v="Elemento"/>
    <s v="sites/DIT/SRT/Lists/Sitios ICBF"/>
    <d v="2013-12-06T00:00:00"/>
    <n v="3"/>
    <m/>
    <m/>
    <m/>
    <m/>
  </r>
  <r>
    <x v="28"/>
    <x v="117"/>
    <x v="0"/>
    <x v="153"/>
    <s v="Cll 53 # 6-07"/>
    <s v="4377630 ext. 141050"/>
    <s v="Maria Doris Fajardo "/>
    <s v="Maria.FajardoG@icbf.gov.co"/>
    <s v="3192276788"/>
    <s v="Diana.Villamizar@icbf.gov.co"/>
    <s v="3002680494"/>
    <s v="Maria Eugenia Gaviria Alvarez"/>
    <s v="Maria.Gaviria@icbf.gov.co"/>
    <s v="4377630 ext. 141036"/>
    <n v="18"/>
    <n v="6"/>
    <n v="1"/>
    <s v="Elemento"/>
    <s v="sites/DIT/SRT/Lists/Sitios ICBF"/>
    <d v="2013-12-09T00:00:00"/>
    <n v="1"/>
    <m/>
    <m/>
    <m/>
    <m/>
  </r>
  <r>
    <x v="28"/>
    <x v="118"/>
    <x v="1"/>
    <x v="154"/>
    <s v="Cll 8 # 12-03 "/>
    <s v="4377630 ext. 179013"/>
    <s v="Aura Alicia Bernal de Suarez"/>
    <s v="Aura.Bernal@icbf.gov.co"/>
    <s v="3118040413"/>
    <s v="Diana.Villamizar@icbf.gov.co"/>
    <s v="3002680494"/>
    <s v="Maria Eugenia Gaviria Alvarez"/>
    <s v="Maria.Gaviria@icbf.gov.co"/>
    <s v="4377630 ext. 141036"/>
    <n v="7"/>
    <n v="0"/>
    <m/>
    <s v="Elemento"/>
    <s v="sites/DIT/SRT/Lists/Sitios ICBF"/>
    <d v="2013-12-06T00:00:00"/>
    <n v="2"/>
    <m/>
    <m/>
    <m/>
    <m/>
  </r>
  <r>
    <x v="28"/>
    <x v="119"/>
    <x v="1"/>
    <x v="155"/>
    <s v="Tranversal 15 Diagonal 33 esquina, barrio rincón de Santa Fe."/>
    <s v="4377630 ext. 146005"/>
    <s v="Carolina Ardila Baquero"/>
    <s v="Carolina.Ardila@icbf.gov.co"/>
    <s v="3133763178"/>
    <s v="Diana.Villamizar@icbf.gov.co"/>
    <s v="3002680494"/>
    <s v="Maria Eugenia Gaviria Alvarez"/>
    <s v="Maria.Gaviria@icbf.gov.co"/>
    <s v="4377630 ext. 141036"/>
    <n v="12"/>
    <n v="0"/>
    <m/>
    <s v="Elemento"/>
    <s v="sites/DIT/SRT/Lists/Sitios ICBF"/>
    <d v="2013-12-07T00:00:00"/>
    <n v="1"/>
    <m/>
    <m/>
    <m/>
    <m/>
  </r>
  <r>
    <x v="28"/>
    <x v="120"/>
    <x v="1"/>
    <x v="156"/>
    <s v="Cra 7 # 5-67 Calle del Rosario"/>
    <s v="4377630 ext. 180001"/>
    <s v="Youselly Andrea Duque"/>
    <s v="Youselly.Duque@icbf.gov.co"/>
    <s v="3113094250"/>
    <s v="Diana.Villamizar@icbf.gov.co"/>
    <s v="3002680494"/>
    <s v="Maria Eugenia Gaviria Alvarez"/>
    <s v="Maria.Gaviria@icbf.gov.co"/>
    <s v="4377630 ext. 141036"/>
    <n v="4"/>
    <n v="0"/>
    <m/>
    <s v="Elemento"/>
    <s v="sites/DIT/SRT/Lists/Sitios ICBF"/>
    <d v="2013-12-06T00:00:00"/>
    <n v="1"/>
    <m/>
    <m/>
    <m/>
    <m/>
  </r>
  <r>
    <x v="28"/>
    <x v="121"/>
    <x v="1"/>
    <x v="157"/>
    <s v="Cra 7 # 20-26 Barrio Granada"/>
    <s v="4377630 ext. 177001"/>
    <s v="Olga Lucia Piedrahita Alvira"/>
    <s v="Olga.Piedrahita@icbf.gov.co"/>
    <s v="3163049012"/>
    <s v="Diana.Villamizar@icbf.gov.co"/>
    <s v="3002680494"/>
    <s v="Maria Eugenia Gaviria Alvarez"/>
    <s v="Maria.Gaviria@icbf.gov.co"/>
    <s v="4377630 ext. 141036"/>
    <n v="8"/>
    <n v="0"/>
    <m/>
    <s v="Elemento"/>
    <s v="sites/DIT/SRT/Lists/Sitios ICBF"/>
    <d v="2013-12-07T00:00:00"/>
    <n v="1"/>
    <m/>
    <m/>
    <m/>
    <m/>
  </r>
  <r>
    <x v="28"/>
    <x v="122"/>
    <x v="1"/>
    <x v="158"/>
    <s v="Cll 7 # 1-80 barrio La Concepción"/>
    <s v="4377630 ext. 147000"/>
    <s v="Martha Patricia Roa Angulo"/>
    <s v="Martha.Roa@icbf.gov.co"/>
    <s v="3158588011"/>
    <s v="Diana.Villamizar@icbf.gov.co"/>
    <s v="3002680494"/>
    <s v="Maria Eugenia Gaviria Alvarez"/>
    <s v="Maria.Gaviria@icbf.gov.co"/>
    <s v="4377630 ext. 141036"/>
    <n v="8"/>
    <n v="0"/>
    <m/>
    <s v="Elemento"/>
    <s v="sites/DIT/SRT/Lists/Sitios ICBF"/>
    <d v="2013-12-07T00:00:00"/>
    <n v="1"/>
    <m/>
    <m/>
    <m/>
    <m/>
  </r>
  <r>
    <x v="28"/>
    <x v="123"/>
    <x v="1"/>
    <x v="159"/>
    <s v="Cll 6 # 5-53 Centro"/>
    <s v="4377630 ext. 178001"/>
    <s v="Nancy Torres Perez"/>
    <s v="Nancy.torres@icbf.gov.co"/>
    <s v="3133971575"/>
    <s v="Diana.Villamizar@icbf.gov.co"/>
    <s v="3002680494"/>
    <s v="Maria Eugenia Gaviria Alvarez"/>
    <s v="Maria.Gaviria@icbf.gov.co"/>
    <s v="4377630 ext. 141036"/>
    <n v="6"/>
    <n v="0"/>
    <m/>
    <s v="Elemento"/>
    <s v="sites/DIT/SRT/Lists/Sitios ICBF"/>
    <d v="2013-12-07T00:00:00"/>
    <n v="1"/>
    <m/>
    <m/>
    <m/>
    <m/>
  </r>
  <r>
    <x v="28"/>
    <x v="124"/>
    <x v="1"/>
    <x v="160"/>
    <s v="Cra 4 # 4-27 piso 2"/>
    <s v="4377630 ext. 176001"/>
    <s v="Luz Estella Gonzalez Rincon"/>
    <s v="Luze.Gonzalez@icbf.gov.co"/>
    <s v="3133451102"/>
    <s v="Diana.Villamizar@icbf.gov.co"/>
    <s v="3002680494"/>
    <s v="Maria Eugenia Gaviria Alvarez"/>
    <s v="Maria.Gaviria@icbf.gov.co"/>
    <s v="4377630 ext. 141036"/>
    <n v="5"/>
    <n v="0"/>
    <m/>
    <s v="Elemento"/>
    <s v="sites/DIT/SRT/Lists/Sitios ICBF"/>
    <d v="2013-12-06T00:00:00"/>
    <n v="2"/>
    <m/>
    <m/>
    <m/>
    <m/>
  </r>
  <r>
    <x v="28"/>
    <x v="125"/>
    <x v="1"/>
    <x v="161"/>
    <s v="Cll 7A # 3-07 este barrio Pekin"/>
    <s v="4377630 est. 174002"/>
    <s v="Jenny Elizabeth Gonzalez Rubio"/>
    <s v="Jenny.Gonzalez@icbf.gov.co"/>
    <s v="3143239477"/>
    <s v="Diana.Villamizar@icbf.gov.co"/>
    <s v="3002680494"/>
    <s v="Maria Eugenia Gaviria Alvarez"/>
    <s v="Maria.Gaviria@icbf.gov.co"/>
    <s v="4377630 ext. 141036"/>
    <n v="8"/>
    <n v="0"/>
    <m/>
    <s v="Elemento"/>
    <s v="sites/DIT/SRT/Lists/Sitios ICBF"/>
    <d v="2013-12-07T00:00:00"/>
    <n v="1"/>
    <m/>
    <m/>
    <m/>
    <m/>
  </r>
  <r>
    <x v="28"/>
    <x v="126"/>
    <x v="1"/>
    <x v="162"/>
    <s v="Cra 16 # 6-52 pisos 2 y 3 Centro"/>
    <s v="4377630 ext. 171001"/>
    <s v="Hipolito Guzman Cuellar "/>
    <s v="Hipolito.Guzman@icbf.gov.co"/>
    <s v="3112167501"/>
    <s v="Diana.Villamizar@icbf.gov.co"/>
    <s v="3002680494"/>
    <s v="Maria Eugenia Gaviria Alvarez"/>
    <s v="Maria.Gaviria@icbf.gov.co"/>
    <s v="4377630 ext. 141036"/>
    <n v="6"/>
    <n v="0"/>
    <m/>
    <s v="Elemento"/>
    <s v="sites/DIT/SRT/Lists/Sitios ICBF"/>
    <d v="2013-12-07T00:00:00"/>
    <n v="1"/>
    <m/>
    <m/>
    <m/>
    <m/>
  </r>
  <r>
    <x v="28"/>
    <x v="127"/>
    <x v="1"/>
    <x v="163"/>
    <s v="Cll 8 # 9-115 barrio San Francisco"/>
    <s v="4377630 ext. 170001"/>
    <s v="Ana Liliana Camacho Mantilla"/>
    <s v="Ana.Camacho@icbf.gov.co"/>
    <s v="3124351316"/>
    <s v="Diana.Villamizar@icbf.gov.co"/>
    <s v="3002680494"/>
    <s v="Maria Eugenia Gaviria Alvarez"/>
    <s v="Maria.Gaviria@icbf.gov.co"/>
    <s v="4377630 ext. 141036"/>
    <n v="5"/>
    <n v="0"/>
    <m/>
    <s v="Elemento"/>
    <s v="sites/DIT/SRT/Lists/Sitios ICBF"/>
    <d v="2013-12-07T00:00:00"/>
    <n v="1"/>
    <m/>
    <m/>
    <m/>
    <m/>
  </r>
  <r>
    <x v="28"/>
    <x v="128"/>
    <x v="1"/>
    <x v="164"/>
    <s v="Cra 5 # 5-09"/>
    <s v="4377630 ext. 175001"/>
    <s v="Adriana del Pilar Murillo"/>
    <s v="Adriana.Murillo@icbf.gov.co"/>
    <s v="3002697181"/>
    <s v="Diana.Villamizar@icbf.gov.co"/>
    <s v="3002680494"/>
    <s v="Maria Eugenia Gaviria Alvarez"/>
    <s v="Maria.Gaviria@icbf.gov.co"/>
    <s v="4377630 ext. 141036"/>
    <n v="5"/>
    <n v="0"/>
    <m/>
    <s v="Elemento"/>
    <s v="sites/DIT/SRT/Lists/Sitios ICBF"/>
    <d v="2013-12-06T00:00:00"/>
    <n v="2"/>
    <m/>
    <m/>
    <m/>
    <m/>
  </r>
  <r>
    <x v="28"/>
    <x v="129"/>
    <x v="1"/>
    <x v="165"/>
    <s v="Cra 9 # 6-82 Centro"/>
    <s v="4377630 ext. 172010"/>
    <s v="Andrea Martinez"/>
    <s v="Andrea.Martinez@icbf.gov.co"/>
    <s v="3124613549"/>
    <s v="Diana.Villamizar@icbf.gov.co"/>
    <s v="3002680494"/>
    <s v="Maria Eugenia Gaviria Alvarez"/>
    <s v="Maria.Gaviria@icbf.gov.co"/>
    <s v="4377630 ext. 141036"/>
    <n v="5"/>
    <n v="0"/>
    <m/>
    <s v="Elemento"/>
    <s v="sites/DIT/SRT/Lists/Sitios ICBF"/>
    <d v="2013-12-07T00:00:00"/>
    <n v="1"/>
    <m/>
    <m/>
    <m/>
    <m/>
  </r>
  <r>
    <x v="28"/>
    <x v="130"/>
    <x v="1"/>
    <x v="166"/>
    <s v="Cra 6 # 3-28 "/>
    <s v="4377630 ext. 173001"/>
    <s v="Johanna Scarlett Tovar Rojas"/>
    <s v="Johanna.Tovar@icbf.gov.co"/>
    <s v="3208938675"/>
    <s v="Diana.Villamizar@icbf.gov.co"/>
    <s v="3002680494"/>
    <s v="Maria Eugenia Gaviria Alvarez"/>
    <s v="Maria.Gaviria@icbf.gov.co"/>
    <s v="4377630 ext. 141036"/>
    <n v="8"/>
    <n v="0"/>
    <m/>
    <s v="Elemento"/>
    <s v="sites/DIT/SRT/Lists/Sitios ICBF"/>
    <d v="2013-12-07T00:00:00"/>
    <n v="1"/>
    <m/>
    <m/>
    <m/>
    <m/>
  </r>
  <r>
    <x v="29"/>
    <x v="131"/>
    <x v="0"/>
    <x v="167"/>
    <s v="CALLE 16A#11-15"/>
    <s v="5743900"/>
    <s v="MARCO TULIO MORENO RUDALES"/>
    <s v="MARCO.MORENO@ICBF.GOV.CO"/>
    <s v="3043895679"/>
    <s v="Luis.Morales@icbf.gov.co"/>
    <s v="3008100028"/>
    <s v="ALONSO AYALA"/>
    <s v="ALONSO.AYALA@ICBF.GOV.CO"/>
    <s v="3166953969"/>
    <n v="18"/>
    <n v="5"/>
    <n v="1"/>
    <s v="Elemento"/>
    <s v="sites/DIT/SRT/Lists/Sitios ICBF"/>
    <d v="2013-12-06T00:00:00"/>
    <n v="2"/>
    <m/>
    <m/>
    <m/>
    <m/>
  </r>
  <r>
    <x v="29"/>
    <x v="131"/>
    <x v="0"/>
    <x v="168"/>
    <s v="CARRERA 7A#25A-160 BARRIO 12 DEOCTUBRE"/>
    <s v="5822303"/>
    <s v="DIANA MAESTRE ARCHILA "/>
    <s v="DIANA.ARCHILA@ICBF.GOV.CO"/>
    <s v="3008026441"/>
    <s v="Luis.Morales@icbf.gov.co"/>
    <s v="3008100020"/>
    <s v="ALONSO AYALA"/>
    <s v="ALONSO.AYALA@ICBF.GOV.CO"/>
    <s v="3166953969"/>
    <n v="5"/>
    <m/>
    <m/>
    <s v="Elemento"/>
    <s v="sites/DIT/SRT/Lists/Sitios ICBF"/>
    <d v="2013-12-06T00:00:00"/>
    <n v="2"/>
    <m/>
    <m/>
    <m/>
    <m/>
  </r>
  <r>
    <x v="29"/>
    <x v="131"/>
    <x v="0"/>
    <x v="169"/>
    <s v="CALLE 16A#11-15 SGUNDO PISO"/>
    <s v="5743900"/>
    <s v="ROSA MARIA MEDINA"/>
    <s v="ROSA.MEDINA@ICBF.GOV.CO"/>
    <s v="3008101756"/>
    <s v="Luis.Morales@icbf.gov.co"/>
    <s v="3008100028"/>
    <s v="ALONSO AYALA"/>
    <s v="ALONSO.AYALA@ICBF.GOV.CO"/>
    <s v="3166953969"/>
    <n v="5"/>
    <m/>
    <m/>
    <s v="Elemento"/>
    <s v="sites/DIT/SRT/Lists/Sitios ICBF"/>
    <d v="2013-12-06T00:00:00"/>
    <n v="2"/>
    <m/>
    <m/>
    <m/>
    <m/>
  </r>
  <r>
    <x v="29"/>
    <x v="132"/>
    <x v="1"/>
    <x v="170"/>
    <s v="CALLE 22#15-57"/>
    <s v="3208656824"/>
    <s v="MARTHA ROCIO ZAPATA"/>
    <s v="MARTHA.ZAPATA@ICBF.GOV.CO"/>
    <s v="3208656824"/>
    <s v="Luis.Morales@icbf.gov.co"/>
    <s v="3008100028"/>
    <s v="ALONSO AYALA"/>
    <s v="ALONSO.AYALA@ICBF.GOV.CO"/>
    <s v="3166953969"/>
    <n v="5"/>
    <m/>
    <m/>
    <s v="Elemento"/>
    <s v="sites/DIT/SRT/Lists/Sitios ICBF"/>
    <d v="2013-12-06T00:00:00"/>
    <n v="2"/>
    <m/>
    <m/>
    <m/>
    <m/>
  </r>
  <r>
    <x v="29"/>
    <x v="133"/>
    <x v="1"/>
    <x v="171"/>
    <s v="CALLE 8 #8-51"/>
    <s v="5760153"/>
    <s v="ELVIRA LUCIA OYAGA"/>
    <s v="ELVIRA.OYAGA@ICBF.GOV.CO"/>
    <s v="3008512859"/>
    <s v="Luis.Morales@icbf.gov.co"/>
    <s v="3008100028"/>
    <s v="ALONSO AYALA"/>
    <s v="AONSO.AYALA@ICBF.GOV.CO"/>
    <s v="3166953969"/>
    <n v="5"/>
    <m/>
    <m/>
    <s v="Elemento"/>
    <s v="sites/DIT/SRT/Lists/Sitios ICBF"/>
    <d v="2013-12-06T00:00:00"/>
    <n v="5"/>
    <m/>
    <m/>
    <m/>
    <m/>
  </r>
  <r>
    <x v="29"/>
    <x v="134"/>
    <x v="1"/>
    <x v="172"/>
    <s v="CARRERA 7 # 4-59 PISO2"/>
    <s v="5650051"/>
    <s v="ARIADNACAICEDO VALVERDE"/>
    <s v="ARIADNA.CAICEDO@ICBF.GOV.CO"/>
    <s v="3187120468"/>
    <s v="Luis.Morales@icbf.gov.co"/>
    <s v="3008100028"/>
    <s v="ALONSO AYALA"/>
    <s v="ALONSO.AYALA@ICBF.GOV.CO"/>
    <s v="3166953969"/>
    <n v="5"/>
    <m/>
    <m/>
    <s v="Elemento"/>
    <s v="sites/DIT/SRT/Lists/Sitios ICBF"/>
    <d v="2013-12-06T00:00:00"/>
    <n v="4"/>
    <m/>
    <m/>
    <m/>
    <m/>
  </r>
  <r>
    <x v="24"/>
    <x v="135"/>
    <x v="1"/>
    <x v="173"/>
    <s v="Carrera 8 No 12-30"/>
    <s v="6607332"/>
    <s v="Olga Lucia Sanchez Ortiz"/>
    <s v="olga.sanchezo@icbf.gov.co"/>
    <s v="3112333233"/>
    <s v="Jose.Onate@icbf.gov.co"/>
    <s v="3126611550"/>
    <s v="Nubia Esperanza Pacheco Niño"/>
    <s v="nubia.pacheco@icbf.gov.co"/>
    <s v="3123197851 - 3016404313"/>
    <n v="5"/>
    <m/>
    <m/>
    <s v="Elemento"/>
    <s v="sites/DIT/SRT/Lists/Sitios ICBF"/>
    <d v="2013-12-06T00:00:00"/>
    <n v="3"/>
    <m/>
    <m/>
    <m/>
    <m/>
  </r>
  <r>
    <x v="24"/>
    <x v="136"/>
    <x v="1"/>
    <x v="174"/>
    <s v="Calle 9 No 8-20"/>
    <s v="7274750 -7273942 "/>
    <s v="Maria Lucia Gómez Uribe"/>
    <s v="marial.gomez@icbf.gov.co"/>
    <s v="3168708031"/>
    <s v="Jose.Onate@icbf.gov.co"/>
    <s v="3126611550"/>
    <s v="Nubia Esperanza Pacheco Niño"/>
    <s v="nubia.pacheco@icbf.gov.co"/>
    <s v="3123197851 - 3016404313"/>
    <n v="4"/>
    <m/>
    <m/>
    <s v="Elemento"/>
    <s v="sites/DIT/SRT/Lists/Sitios ICBF"/>
    <d v="2013-12-06T00:00:00"/>
    <n v="1"/>
    <m/>
    <m/>
    <m/>
    <m/>
  </r>
  <r>
    <x v="24"/>
    <x v="137"/>
    <x v="1"/>
    <x v="175"/>
    <s v="Calle 57 No. 27-105 Barrio Galán "/>
    <s v="6201297"/>
    <s v="BERTHA LUCIA ANAYA ARANGO"/>
    <s v="bertha.anaya@icbf.gov.co"/>
    <s v="3212647093"/>
    <s v="Jose.Onate@icbf.gov.co"/>
    <s v="3126611550"/>
    <s v="Nubia Esperanza Pacheco Niño"/>
    <s v="nubia.pacheco@icbf.gov.co"/>
    <s v="3123197851 - 3016404313"/>
    <n v="4"/>
    <m/>
    <m/>
    <s v="Elemento"/>
    <s v="sites/DIT/SRT/Lists/Sitios ICBF"/>
    <d v="2013-12-06T00:00:00"/>
    <n v="2"/>
    <m/>
    <m/>
    <m/>
    <m/>
  </r>
  <r>
    <x v="24"/>
    <x v="138"/>
    <x v="1"/>
    <x v="176"/>
    <s v="Cra 8 N° 16-66"/>
    <s v="7243442 - 3002176765 "/>
    <s v="MYRIAM VELANDIA FLOREZ"/>
    <s v="myriam.velandia@icbf.gov.co"/>
    <s v="3143886951 - 3006623484"/>
    <s v="Jose.Onate@icbf.gov.co"/>
    <s v="3126611550"/>
    <s v="Nubia Esperanza Pacheco Niño"/>
    <s v="nubia.pacheco@icbf.gov.co"/>
    <s v="3123197851 - 3016404313"/>
    <n v="5"/>
    <m/>
    <m/>
    <s v="Elemento"/>
    <s v="sites/DIT/SRT/Lists/Sitios ICBF"/>
    <d v="2013-12-06T00:00:00"/>
    <n v="1"/>
    <m/>
    <m/>
    <m/>
    <m/>
  </r>
  <r>
    <x v="24"/>
    <x v="103"/>
    <x v="0"/>
    <x v="177"/>
    <s v="Cra 6 No 3-04 Barrio Caracoli"/>
    <s v="6481133"/>
    <s v="LILIANA MARIA RINCON MANTILLA"/>
    <s v="liliana.rincon@icbf.gov.co"/>
    <s v="3107552583"/>
    <s v="Jose.Onate@icbf.gov.co"/>
    <s v="3126611550"/>
    <s v="Nubia Esperanza Pacheco Niño"/>
    <s v="nubia.pacheco@icbf.gov.co"/>
    <s v="3123197851 - 3016404313"/>
    <n v="11"/>
    <m/>
    <m/>
    <s v="Elemento"/>
    <s v="sites/DIT/SRT/Lists/Sitios ICBF"/>
    <d v="2013-12-06T00:00:00"/>
    <n v="1"/>
    <m/>
    <m/>
    <m/>
    <m/>
  </r>
  <r>
    <x v="11"/>
    <x v="139"/>
    <x v="0"/>
    <x v="178"/>
    <s v="Av. Estudiantes No.17-66"/>
    <s v="4216926"/>
    <s v="MARIA DEL SOCORRO PABON"/>
    <s v="Maria.Pabon@icbf.gov.co"/>
    <s v="301-4470026 320-8656865"/>
    <s v="Maribel.Tejada@icbf.gov.co"/>
    <s v="338460888"/>
    <s v="CECILIA DE ANDREIS"/>
    <s v="Cecilia.Andreis@icbf.gov.co"/>
    <s v="564001"/>
    <n v="6"/>
    <n v="0"/>
    <m/>
    <s v="Elemento"/>
    <s v="sites/DIT/SRT/Lists/Sitios ICBF"/>
    <d v="2013-12-06T00:00:00"/>
    <n v="2"/>
    <m/>
    <m/>
    <m/>
    <m/>
  </r>
  <r>
    <x v="11"/>
    <x v="139"/>
    <x v="0"/>
    <x v="179"/>
    <s v="Calle 22 No.20-103"/>
    <s v="4208383"/>
    <s v="NANCY DAVILA LERMA"/>
    <s v="Nancy.Davila@icbf.gov.co"/>
    <s v="300-8392602 320-8656868"/>
    <s v="Marlene.Hernandez@icbf.gov.co"/>
    <s v="3002077184"/>
    <s v="CECILIA DE ANDREIS"/>
    <s v="Cecilia.Andreis@icbf.gov.co"/>
    <s v="564001"/>
    <n v="9"/>
    <m/>
    <m/>
    <s v="Elemento"/>
    <s v="sites/DIT/SRT/Lists/Sitios ICBF"/>
    <d v="2013-12-06T00:00:00"/>
    <n v="2"/>
    <m/>
    <m/>
    <m/>
    <m/>
  </r>
  <r>
    <x v="11"/>
    <x v="139"/>
    <x v="0"/>
    <x v="180"/>
    <s v="Calle 12 No.13-4"/>
    <s v="4242709"/>
    <s v="CARMEN LIÑAN AROCA"/>
    <s v="Carmen.Linan@icbf.gov.co"/>
    <s v="320-8656859 310-7456994   300-8172748"/>
    <s v="Maribel.Tejada@icbf.gov.co"/>
    <s v="338460888"/>
    <s v="CECILIA DE ANDREIS"/>
    <s v="Cecilia.Andreis@icbf.gov.co"/>
    <s v="564001"/>
    <n v="4"/>
    <n v="0"/>
    <m/>
    <s v="Elemento"/>
    <s v="sites/DIT/SRT/Lists/Sitios ICBF"/>
    <d v="2013-12-06T00:00:00"/>
    <n v="2"/>
    <m/>
    <m/>
    <m/>
    <m/>
  </r>
  <r>
    <x v="11"/>
    <x v="139"/>
    <x v="0"/>
    <x v="181"/>
    <s v="Calle 10 No.13-62"/>
    <s v="4158886"/>
    <s v="IRMA GONZALEZ PIANETA"/>
    <s v="IrmaGonzalez@icbf.gov.co"/>
    <s v="311-4322733"/>
    <s v="Marlene.Hernandez@icbf.gov.co"/>
    <s v="3002077184"/>
    <s v="CECILIA DE ANDREIS"/>
    <s v="Cecilia.Andreis@icbf.gov.co"/>
    <s v="554001"/>
    <n v="3"/>
    <n v="0"/>
    <m/>
    <s v="Elemento"/>
    <s v="sites/DIT/SRT/Lists/Sitios ICBF"/>
    <d v="2013-12-06T00:00:00"/>
    <n v="2"/>
    <m/>
    <m/>
    <m/>
    <m/>
  </r>
  <r>
    <x v="11"/>
    <x v="139"/>
    <x v="0"/>
    <x v="182"/>
    <s v="Calle 11 7B - 04"/>
    <s v="4140184"/>
    <s v="LICETH LINARES PEREZ"/>
    <s v="Liceth.Linares@icbf.gov.co"/>
    <s v="314-5782305  311-4017314"/>
    <s v="Marlene.Hernandez@icbf.gov.co"/>
    <s v="3002077184"/>
    <s v="CECILIA DE ANDREIS"/>
    <s v="Cecilia.Andreis@icbf.gov.co"/>
    <s v="564001"/>
    <n v="3"/>
    <n v="0"/>
    <m/>
    <s v="Elemento"/>
    <s v="sites/DIT/SRT/Lists/Sitios ICBF"/>
    <d v="2013-12-06T00:00:00"/>
    <n v="2"/>
    <m/>
    <m/>
    <m/>
    <m/>
  </r>
  <r>
    <x v="11"/>
    <x v="139"/>
    <x v="0"/>
    <x v="183"/>
    <s v="Calle 5 No.9-60"/>
    <s v="4292405"/>
    <s v="ELINA VANEGAS QUERUZ"/>
    <s v="Elina.Vanegas@icbf.gov.co"/>
    <s v="311-4149734 311-4036589  320-8656867"/>
    <s v="Maribel.Tejada@icbf.gov.co"/>
    <s v="3008460888"/>
    <s v="CECILIA DE ANDREIS"/>
    <s v="Cecilia.Andreis@icbf.gov.co"/>
    <s v="564001"/>
    <n v="4"/>
    <n v="0"/>
    <m/>
    <s v="Elemento"/>
    <s v="sites/DIT/SRT/Lists/Sitios ICBF"/>
    <d v="2013-12-06T00:00:00"/>
    <n v="2"/>
    <m/>
    <m/>
    <m/>
    <m/>
  </r>
  <r>
    <x v="11"/>
    <x v="139"/>
    <x v="0"/>
    <x v="184"/>
    <s v="Cra.15 vía Cementerio"/>
    <s v="4850183 - 4851649"/>
    <s v="CLAUDIA PAEZ OSPINO"/>
    <s v="ClaudiaP.Paez@icbf.gov.co"/>
    <s v="300-6588796            320-8656856      320-8656862"/>
    <s v="Marlene.Hernandez@icbf.gov.co"/>
    <s v="3002077184"/>
    <s v="CECILIA DE ANDREIS"/>
    <s v="Cecilia.Andreis@icbf.gov.co"/>
    <s v="564001"/>
    <n v="4"/>
    <n v="0"/>
    <m/>
    <s v="Elemento"/>
    <s v="sites/DIT/SRT/Lists/Sitios ICBF"/>
    <d v="2013-12-06T00:00:00"/>
    <n v="2"/>
    <m/>
    <m/>
    <m/>
    <m/>
  </r>
  <r>
    <x v="11"/>
    <x v="139"/>
    <x v="0"/>
    <x v="185"/>
    <s v="Cra. 5  No.5A -99, Plaza Boyaca, Esquina"/>
    <s v="095-6837027"/>
    <s v="JUDITH PARAMO ACUÑA"/>
    <s v="Judith.Paramo@icbf.gov.co"/>
    <s v="311-4010680 314-5035995   320-8656860"/>
    <s v="Maribel.Tejada@icbf.gov.co"/>
    <s v="3008460888"/>
    <s v="CECILIA DE ANDREIS"/>
    <s v="Cecilia.Andreis@icbf.gov.co"/>
    <s v="564001"/>
    <n v="1"/>
    <n v="0"/>
    <m/>
    <s v="Elemento"/>
    <s v="sites/DIT/SRT/Lists/Sitios ICBF"/>
    <d v="2013-12-06T00:00:00"/>
    <n v="2"/>
    <m/>
    <m/>
    <m/>
    <m/>
  </r>
  <r>
    <x v="24"/>
    <x v="103"/>
    <x v="0"/>
    <x v="81"/>
    <s v="Carrera 15 # 30-13  Piso 2 "/>
    <s v="6339053 - 3114514802"/>
    <s v="IVALDA MARINA CHAVARRO GORDILLO"/>
    <s v="ivalda.chavarro@icbf.gov.co"/>
    <s v="6424072"/>
    <s v="Jose.Onate@icbf.gov.co"/>
    <s v="3126611550"/>
    <s v="Nubia Esperanza Pacheco Niño"/>
    <s v="nubia.pacheco@icbf.gov.co"/>
    <s v="3123197851 - 3016404313"/>
    <n v="4"/>
    <m/>
    <m/>
    <s v="Elemento"/>
    <s v="sites/DIT/SRT/Lists/Sitios ICBF"/>
    <d v="2013-12-06T00:00:00"/>
    <n v="2"/>
    <m/>
    <m/>
    <m/>
    <m/>
  </r>
  <r>
    <x v="30"/>
    <x v="140"/>
    <x v="0"/>
    <x v="0"/>
    <s v="Calle  21 No. 1 E - 40 San Vicente de Paul"/>
    <s v="098-8604700"/>
    <s v="Nancy Margarita Amada"/>
    <s v="Nancy.Amado@icbf.gov.co"/>
    <s v="3213351321"/>
    <s v="Elvia Navarro P."/>
    <s v="838007"/>
    <s v="Hector Medina Rojas"/>
    <s v="Hector.Medina@icbf.gov.co"/>
    <s v="838017"/>
    <n v="19"/>
    <n v="2"/>
    <n v="1"/>
    <m/>
    <m/>
    <d v="2013-12-07T00:00:00"/>
    <n v="1"/>
    <m/>
    <m/>
    <m/>
    <m/>
  </r>
  <r>
    <x v="30"/>
    <x v="140"/>
    <x v="0"/>
    <x v="186"/>
    <s v="Calle  21 No. 1 E - 40 San Vicente de Paul"/>
    <s v="098-8604700"/>
    <s v="Rosalba Cometta"/>
    <s v="Rosalba.Cometta@icbf.gov.co"/>
    <s v="3022667074/3166241180"/>
    <s v="Elvia Navarro P."/>
    <s v="838007"/>
    <s v="Hector Medina Rojas"/>
    <s v="Hector.Medina@icbf.gov.co"/>
    <s v="838017"/>
    <n v="17"/>
    <n v="0"/>
    <m/>
    <m/>
    <m/>
    <d v="2013-12-07T00:00:00"/>
    <n v="1"/>
    <m/>
    <m/>
    <m/>
    <m/>
  </r>
  <r>
    <x v="30"/>
    <x v="140"/>
    <x v="0"/>
    <x v="187"/>
    <s v="Calle 7 No. 9 - 07 Centro"/>
    <s v="098-8715151 - 8723681"/>
    <s v="Amanda Gomez Polo"/>
    <s v="Amanda.gomez@icbf.gov.co"/>
    <n v="3165899471"/>
    <s v="Elvia Navarro P."/>
    <s v="838007"/>
    <s v="Hector Medina Rojas"/>
    <s v="Hector.Medina@icbf.gov.co"/>
    <s v="838017"/>
    <n v="14"/>
    <n v="0"/>
    <m/>
    <m/>
    <m/>
    <d v="2013-12-07T00:00:00"/>
    <n v="1"/>
    <m/>
    <m/>
    <m/>
    <m/>
  </r>
  <r>
    <x v="30"/>
    <x v="141"/>
    <x v="1"/>
    <x v="188"/>
    <s v="Calle 8 No. 6 - 38 Centro"/>
    <s v="098-8335175 - 8332181"/>
    <s v="Gloria Virginia Pascuas"/>
    <s v="Gloria.Pascuas@icbf.gov.co"/>
    <s v="3107874943"/>
    <s v="Elvia Navarro P."/>
    <s v="838007"/>
    <s v="Hector Medina Rojas"/>
    <s v="Hector.Medina@icbf.gov.co"/>
    <s v="838017"/>
    <n v="8"/>
    <n v="0"/>
    <m/>
    <m/>
    <m/>
    <d v="2013-12-06T00:00:00"/>
    <n v="2"/>
    <m/>
    <m/>
    <m/>
    <m/>
  </r>
  <r>
    <x v="30"/>
    <x v="142"/>
    <x v="1"/>
    <x v="189"/>
    <s v="Carrera 15 No. 1 - 84 San Mateo"/>
    <s v="098-8360320 - 8369220"/>
    <s v="Alba Luz Erazo"/>
    <s v="Alba.Erazo@icbf.gov.co"/>
    <s v="3138516520"/>
    <s v="Elvia Navarro P."/>
    <s v="838007"/>
    <s v="Hector Medina Rojas"/>
    <s v="Hector.Medina@icbf.gov.co"/>
    <s v="838017"/>
    <n v="9"/>
    <n v="0"/>
    <m/>
    <m/>
    <m/>
    <d v="2013-12-06T00:00:00"/>
    <n v="2"/>
    <m/>
    <m/>
    <m/>
    <m/>
  </r>
  <r>
    <x v="30"/>
    <x v="143"/>
    <x v="1"/>
    <x v="190"/>
    <s v="Calle 8 bis No. 7 - 44 El Pomo"/>
    <s v="098- 8371127 - 8376944"/>
    <s v="Claudia Liliana Vidal"/>
    <s v="Claudia.Vidal@icbf.gov.co"/>
    <n v="3142734409"/>
    <s v="Elvia Navarro P."/>
    <s v="838007"/>
    <s v="Hector Medina Rojas"/>
    <s v="Hector.Medina@icbf.gov.co"/>
    <s v="838017"/>
    <n v="5"/>
    <n v="0"/>
    <m/>
    <m/>
    <m/>
    <d v="2013-12-06T00:00:00"/>
    <n v="2"/>
    <m/>
    <m/>
    <m/>
    <m/>
  </r>
  <r>
    <x v="31"/>
    <x v="144"/>
    <x v="0"/>
    <x v="191"/>
    <s v="DIAGONAL 9 No. 8-85"/>
    <n v="6354521"/>
    <s v="Maria Del Pilar Caro Vega"/>
    <s v="maria.caro@icbf.gov.co"/>
    <n v="6354521"/>
    <s v="willmar.suarez@icbf.gov.co"/>
    <n v="3107806102"/>
    <s v="ADRIANA LUCIA DURAN TAMAYO"/>
    <s v="adriana.duran@icbf.gov.co"/>
    <m/>
    <n v="3"/>
    <n v="3"/>
    <m/>
    <m/>
    <m/>
    <d v="2013-12-06T00:00:00"/>
    <n v="2"/>
    <m/>
    <m/>
    <m/>
    <m/>
  </r>
  <r>
    <x v="31"/>
    <x v="145"/>
    <x v="1"/>
    <x v="192"/>
    <s v="Calle 7 No. 10 - 46 "/>
    <n v="6373018"/>
    <s v="Marlin Audrey Moreno Pedraza"/>
    <s v="marlin.moreno@icbf.gov.co"/>
    <n v="6373018"/>
    <s v="willmar.suarez@icbf.gov.co"/>
    <n v="3107806102"/>
    <s v="ADRIANA LUCIA DURAN TAMAYO"/>
    <s v="adriana.duran@icbf.gov.co"/>
    <m/>
    <n v="2"/>
    <n v="2"/>
    <m/>
    <m/>
    <m/>
    <d v="2013-12-06T00:00:00"/>
    <n v="7"/>
    <m/>
    <m/>
    <m/>
    <m/>
  </r>
  <r>
    <x v="31"/>
    <x v="146"/>
    <x v="1"/>
    <x v="193"/>
    <s v="Cll 7 No 13 - 48 "/>
    <n v="6242532"/>
    <s v="Hector Isauro Baca Martinez"/>
    <s v="hector.baca@icbf.gov.co"/>
    <n v="6242532"/>
    <s v="willmar.suarez@icbf.gov.co"/>
    <n v="3107806102"/>
    <s v="ADRIANA LUCIA DURAN TAMAYO"/>
    <s v="adriana.duran@icbf.gov.co"/>
    <m/>
    <n v="2"/>
    <n v="1"/>
    <m/>
    <m/>
    <m/>
    <d v="2013-12-06T00:00:00"/>
    <n v="2"/>
    <m/>
    <m/>
    <m/>
    <m/>
  </r>
  <r>
    <x v="31"/>
    <x v="144"/>
    <x v="0"/>
    <x v="53"/>
    <s v="DIAGONAL 9 No. 8-85"/>
    <n v="6354521"/>
    <s v="Yenny Grisela Rincon Serna"/>
    <s v="Yenny.Rincon@icbf.gov.co"/>
    <n v="6354521"/>
    <s v="willmar.suarez@icbf.gov.co"/>
    <n v="3107806102"/>
    <s v="ADRIANA LUCIA DURAN TAMAYO"/>
    <s v="adriana.duran@icbf.gov.co"/>
    <m/>
    <n v="8"/>
    <m/>
    <n v="1"/>
    <m/>
    <m/>
    <d v="2013-12-06T00:00:00"/>
    <n v="2"/>
    <m/>
    <m/>
    <m/>
    <m/>
  </r>
  <r>
    <x v="32"/>
    <x v="147"/>
    <x v="0"/>
    <x v="53"/>
    <s v="Dirección: Avenida-Carrera 50 No. 26 – 51."/>
    <m/>
    <s v="SANDRA MILENA BARRIOS"/>
    <s v="SANDRA.BARRIOS@ICBF.GOV.CO"/>
    <m/>
    <s v="SANDRA.BARRIOS@ICBF.GOV.CO"/>
    <m/>
    <m/>
    <m/>
    <m/>
    <n v="244"/>
    <n v="6"/>
    <n v="1"/>
    <m/>
    <m/>
    <d v="2013-12-09T00:00:00"/>
    <n v="1"/>
    <m/>
    <m/>
    <m/>
    <m/>
  </r>
  <r>
    <x v="33"/>
    <x v="147"/>
    <x v="0"/>
    <x v="194"/>
    <s v="AV CR 68 64C-75"/>
    <s v="4377630"/>
    <s v="ROBERTO OSORIO"/>
    <s v="ROBERTO.OSORIO@ICBF.GOV.CO"/>
    <m/>
    <s v="sonia.mancipe@icbf.gov.co"/>
    <s v="3158959450"/>
    <s v="ROBERTO OSORIO"/>
    <s v="ROBERTO.OSORIO@ICBF.GOV.CO"/>
    <s v="4377630 ex 101412"/>
    <n v="258"/>
    <n v="41"/>
    <n v="57"/>
    <m/>
    <m/>
    <d v="2013-12-09T00:00:00"/>
    <n v="1"/>
    <m/>
    <m/>
    <m/>
    <m/>
  </r>
  <r>
    <x v="24"/>
    <x v="137"/>
    <x v="1"/>
    <x v="195"/>
    <s v="Carrera 32 No 75-50 Barrio la Floresta "/>
    <s v="6200788"/>
    <s v="SHIRLEY THOMAS ALVARADO"/>
    <s v="Shirley.Thomas@icbf.gov.co"/>
    <s v=" 3002182083"/>
    <s v="Jose.Onate@icbf.gov.co"/>
    <s v="3126611550"/>
    <s v="Nubia Esperanza Pacheco Niño"/>
    <s v="nubia.pacheco@icbf.gov.co"/>
    <s v="3123197851 - 3016404313"/>
    <n v="5"/>
    <m/>
    <m/>
    <n v="1"/>
    <s v="Elemento"/>
    <s v="sites/DIT/SRT/Lists/Sitios ICBF"/>
    <m/>
    <m/>
    <m/>
    <m/>
    <m/>
  </r>
  <r>
    <x v="24"/>
    <x v="103"/>
    <x v="0"/>
    <x v="196"/>
    <s v="Calle 34 N° 26-31 "/>
    <s v="6328494"/>
    <s v="SANDRA JHOEN ALVAREZ RODRIGUEZ"/>
    <s v="Sandra.Alvarez@icbf.gov.co"/>
    <s v="102740060"/>
    <s v="Jose.Onate@icbf.gov.co"/>
    <s v="3126611550"/>
    <s v="Nubia Esperanza Pacheco Niño"/>
    <s v="nubia.pacheco@icbf.gov.co"/>
    <s v="3123197851 - 3016404313"/>
    <n v="2"/>
    <m/>
    <m/>
    <m/>
    <s v="Elemento"/>
    <s v="sites/DIT/SRT/Lists/Sitios ICBF"/>
    <m/>
    <m/>
    <m/>
    <m/>
    <m/>
  </r>
  <r>
    <x v="24"/>
    <x v="103"/>
    <x v="0"/>
    <x v="197"/>
    <s v="Carrera 19 # 24-61 Piso 4"/>
    <s v="6522222 ext 2414-2402"/>
    <s v="IVALDA MARINA CHAVARRO GORDILLO"/>
    <s v="Ivalda.Chavarro@icbf.gov.co"/>
    <s v="3114514802"/>
    <s v="Jose.Onate@icbf.gov.co"/>
    <s v="3126611550"/>
    <s v="Nubia Esperanza Pacheco Niño"/>
    <s v="nubia.pacheco@icbf.gov.co"/>
    <s v="3123197851 - 3016404313"/>
    <n v="2"/>
    <m/>
    <m/>
    <m/>
    <s v="Elemento"/>
    <s v="sites/DIT/SRT/Lists/Sitios ICBF"/>
    <m/>
    <m/>
    <m/>
    <m/>
    <m/>
  </r>
  <r>
    <x v="24"/>
    <x v="103"/>
    <x v="0"/>
    <x v="198"/>
    <s v="Cll 41 # 4 - 19 "/>
    <s v="6424072"/>
    <s v="IVALDA MARINA CHAVARRO GORDILLO"/>
    <s v="ivalda.chavarro@icbf.gov.co"/>
    <s v="3114514802"/>
    <s v="Jose.Onate@icbf.gov.co"/>
    <s v="3126611550"/>
    <s v="Nubia Esperanza Pacheco Niño"/>
    <s v="nubia.pacheco@icbf.gov.co"/>
    <s v="3123197851 - 3016404313"/>
    <n v="20"/>
    <m/>
    <m/>
    <m/>
    <s v="Elemento"/>
    <s v="sites/DIT/SRT/Lists/Sitios ICBF"/>
    <m/>
    <m/>
    <m/>
    <m/>
    <m/>
  </r>
  <r>
    <x v="24"/>
    <x v="103"/>
    <x v="0"/>
    <x v="199"/>
    <s v="CALLE 1N No. 16D - 86"/>
    <s v="6405588"/>
    <s v="Ruth Hortensia Bacca Lobo"/>
    <s v="ruth.bacca@icbf.gov.co"/>
    <s v="3208655442"/>
    <s v="Jose.Onate@icbf.gov.co"/>
    <s v="3126611550"/>
    <s v="Nubia Esperanza Pacheco Niño"/>
    <s v="nubia.pacheco@icbf.gov.co"/>
    <s v="3123197851 - 3016404313"/>
    <n v="30"/>
    <n v="6"/>
    <n v="1"/>
    <n v="1"/>
    <s v="Elemento"/>
    <s v="sites/DIT/SRT/Lists/Sitios ICBF"/>
    <m/>
    <m/>
    <m/>
    <m/>
    <m/>
  </r>
  <r>
    <x v="11"/>
    <x v="139"/>
    <x v="0"/>
    <x v="0"/>
    <s v="AV FERROCARIL CR 12 No25-55"/>
    <n v="564117"/>
    <s v="LILIANA ALTAMAR RODRIGUEZ"/>
    <s v="LILIANA.ALTAMAR@ICBF.GOV.CO"/>
    <n v="3008385775"/>
    <s v="MARIBEL.TEJADA@ICBF.GOV.CO"/>
    <n v="3008460888"/>
    <s v="CECILIA DE ANDREIS"/>
    <s v="CECILIA.ANDREIS@ICBF.GOV.CO"/>
    <n v="564001"/>
    <n v="13"/>
    <n v="3"/>
    <n v="1"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B3:F38" firstHeaderRow="0" firstDataRow="1" firstDataCol="2" rowPageCount="1" colPageCount="1"/>
  <pivotFields count="25">
    <pivotField axis="axisRow" outline="0" showAll="0" defaultSubtotal="0">
      <items count="34">
        <item x="10"/>
        <item x="9"/>
        <item x="3"/>
        <item x="0"/>
        <item x="32"/>
        <item x="17"/>
        <item x="8"/>
        <item x="15"/>
        <item x="23"/>
        <item x="31"/>
        <item x="16"/>
        <item x="29"/>
        <item x="21"/>
        <item x="1"/>
        <item x="28"/>
        <item x="4"/>
        <item x="5"/>
        <item x="6"/>
        <item x="30"/>
        <item x="11"/>
        <item x="13"/>
        <item x="26"/>
        <item x="19"/>
        <item x="27"/>
        <item x="12"/>
        <item x="14"/>
        <item x="2"/>
        <item x="24"/>
        <item x="33"/>
        <item x="22"/>
        <item x="7"/>
        <item x="20"/>
        <item x="25"/>
        <item x="18"/>
      </items>
    </pivotField>
    <pivotField axis="axisRow" showAll="0">
      <items count="154">
        <item x="58"/>
        <item x="134"/>
        <item x="48"/>
        <item x="49"/>
        <item x="12"/>
        <item x="55"/>
        <item x="96"/>
        <item x="10"/>
        <item x="110"/>
        <item x="137"/>
        <item x="0"/>
        <item x="102"/>
        <item x="63"/>
        <item x="54"/>
        <item x="147"/>
        <item x="117"/>
        <item x="71"/>
        <item x="72"/>
        <item x="103"/>
        <item x="88"/>
        <item x="92"/>
        <item x="84"/>
        <item x="128"/>
        <item x="76"/>
        <item x="74"/>
        <item x="93"/>
        <item x="52"/>
        <item x="2"/>
        <item x="23"/>
        <item x="41"/>
        <item x="133"/>
        <item x="123"/>
        <item x="132"/>
        <item x="80"/>
        <item x="44"/>
        <item x="61"/>
        <item x="39"/>
        <item x="36"/>
        <item x="24"/>
        <item x="130"/>
        <item x="99"/>
        <item m="1" x="148"/>
        <item x="19"/>
        <item x="125"/>
        <item x="124"/>
        <item x="40"/>
        <item x="141"/>
        <item x="121"/>
        <item x="57"/>
        <item x="70"/>
        <item x="26"/>
        <item x="25"/>
        <item x="17"/>
        <item x="111"/>
        <item x="95"/>
        <item x="53"/>
        <item x="90"/>
        <item x="64"/>
        <item x="118"/>
        <item x="143"/>
        <item x="112"/>
        <item x="62"/>
        <item x="27"/>
        <item x="43"/>
        <item x="28"/>
        <item x="6"/>
        <item x="77"/>
        <item x="21"/>
        <item x="135"/>
        <item x="20"/>
        <item x="68"/>
        <item x="67"/>
        <item x="42"/>
        <item m="1" x="152"/>
        <item x="30"/>
        <item x="34"/>
        <item x="105"/>
        <item x="114"/>
        <item x="78"/>
        <item x="32"/>
        <item x="5"/>
        <item x="1"/>
        <item x="140"/>
        <item x="81"/>
        <item x="33"/>
        <item x="126"/>
        <item x="91"/>
        <item x="82"/>
        <item x="106"/>
        <item x="145"/>
        <item x="60"/>
        <item x="142"/>
        <item x="3"/>
        <item x="69"/>
        <item x="59"/>
        <item x="109"/>
        <item x="50"/>
        <item x="38"/>
        <item x="79"/>
        <item x="100"/>
        <item x="29"/>
        <item x="94"/>
        <item x="18"/>
        <item x="45"/>
        <item x="66"/>
        <item x="89"/>
        <item x="16"/>
        <item x="13"/>
        <item x="7"/>
        <item x="65"/>
        <item x="11"/>
        <item x="8"/>
        <item x="138"/>
        <item x="22"/>
        <item x="120"/>
        <item m="1" x="149"/>
        <item x="139"/>
        <item x="73"/>
        <item x="14"/>
        <item x="87"/>
        <item x="107"/>
        <item x="98"/>
        <item x="119"/>
        <item x="37"/>
        <item x="136"/>
        <item x="35"/>
        <item x="9"/>
        <item m="1" x="150"/>
        <item x="97"/>
        <item x="15"/>
        <item x="115"/>
        <item x="83"/>
        <item x="4"/>
        <item x="85"/>
        <item x="108"/>
        <item x="31"/>
        <item m="1" x="151"/>
        <item x="116"/>
        <item x="75"/>
        <item x="127"/>
        <item x="47"/>
        <item x="113"/>
        <item x="131"/>
        <item x="104"/>
        <item x="146"/>
        <item x="56"/>
        <item x="129"/>
        <item x="51"/>
        <item x="46"/>
        <item x="144"/>
        <item x="86"/>
        <item x="122"/>
        <item x="101"/>
        <item t="default"/>
      </items>
    </pivotField>
    <pivotField showAll="0"/>
    <pivotField axis="axisPage" multipleItemSelectionAllowed="1" showAll="0">
      <items count="202">
        <item h="1" x="33"/>
        <item h="1" x="37"/>
        <item h="1" x="39"/>
        <item h="1" x="38"/>
        <item h="1" x="144"/>
        <item h="1" x="164"/>
        <item h="1" x="159"/>
        <item h="1" x="166"/>
        <item h="1" x="161"/>
        <item h="1" x="160"/>
        <item h="1" x="157"/>
        <item h="1" x="145"/>
        <item h="1" x="35"/>
        <item h="1" x="154"/>
        <item h="1" x="146"/>
        <item h="1" x="162"/>
        <item h="1" x="148"/>
        <item h="1" x="150"/>
        <item h="1" x="151"/>
        <item h="1" x="156"/>
        <item h="1" x="155"/>
        <item h="1" x="142"/>
        <item h="1" x="152"/>
        <item h="1" x="163"/>
        <item h="1" x="165"/>
        <item h="1" x="158"/>
        <item h="1" x="67"/>
        <item h="1" x="10"/>
        <item h="1" x="197"/>
        <item h="1" x="85"/>
        <item h="1" x="70"/>
        <item h="1" x="69"/>
        <item h="1" x="172"/>
        <item h="1" x="18"/>
        <item h="1" x="68"/>
        <item h="1" x="84"/>
        <item h="1" x="132"/>
        <item h="1" x="4"/>
        <item h="1" x="171"/>
        <item h="1" x="170"/>
        <item h="1" x="82"/>
        <item h="1" x="187"/>
        <item h="1" x="188"/>
        <item h="1" x="147"/>
        <item h="1" x="66"/>
        <item h="1" x="136"/>
        <item h="1" x="190"/>
        <item h="1" x="83"/>
        <item h="1" x="11"/>
        <item h="1" x="65"/>
        <item h="1" x="89"/>
        <item h="1" x="90"/>
        <item h="1" x="149"/>
        <item h="1" x="9"/>
        <item h="1" x="3"/>
        <item h="1" x="186"/>
        <item h="1" x="54"/>
        <item h="1" x="56"/>
        <item h="1" x="86"/>
        <item h="1" x="87"/>
        <item h="1" x="57"/>
        <item h="1" x="58"/>
        <item h="1" x="192"/>
        <item h="1" x="60"/>
        <item h="1" x="189"/>
        <item h="1" x="6"/>
        <item h="1" x="59"/>
        <item h="1" x="143"/>
        <item h="1" x="12"/>
        <item h="1" x="14"/>
        <item h="1" x="20"/>
        <item h="1" x="141"/>
        <item h="1" x="134"/>
        <item h="1" x="62"/>
        <item h="1" x="61"/>
        <item h="1" x="88"/>
        <item h="1" x="21"/>
        <item h="1" x="7"/>
        <item h="1" x="63"/>
        <item h="1" x="168"/>
        <item h="1" x="193"/>
        <item h="1" x="191"/>
        <item h="1" x="13"/>
        <item h="1" x="115"/>
        <item h="1" x="123"/>
        <item h="1" x="124"/>
        <item h="1" x="121"/>
        <item h="1" x="120"/>
        <item h="1" x="117"/>
        <item h="1" x="125"/>
        <item h="1" x="44"/>
        <item h="1" x="122"/>
        <item h="1" x="118"/>
        <item h="1" x="114"/>
        <item h="1" x="116"/>
        <item h="1" x="119"/>
        <item h="1" x="112"/>
        <item h="1" x="79"/>
        <item h="1" x="128"/>
        <item h="1" x="16"/>
        <item h="1" x="137"/>
        <item h="1" x="196"/>
        <item h="1" x="177"/>
        <item h="1" x="138"/>
        <item h="1" x="102"/>
        <item h="1" x="28"/>
        <item h="1" x="52"/>
        <item h="1" x="180"/>
        <item h="1" x="93"/>
        <item h="1" x="107"/>
        <item h="1" x="108"/>
        <item h="1" x="106"/>
        <item h="1" x="181"/>
        <item h="1" x="50"/>
        <item h="1" x="183"/>
        <item h="1" x="47"/>
        <item h="1" x="29"/>
        <item h="1" x="133"/>
        <item h="1" x="195"/>
        <item h="1" x="25"/>
        <item h="1" x="182"/>
        <item h="1" x="30"/>
        <item h="1" x="51"/>
        <item h="1" x="78"/>
        <item h="1" x="15"/>
        <item h="1" x="98"/>
        <item h="1" x="31"/>
        <item h="1" x="32"/>
        <item h="1" x="99"/>
        <item h="1" x="127"/>
        <item h="1" x="34"/>
        <item h="1" x="36"/>
        <item h="1" x="198"/>
        <item h="1" x="94"/>
        <item h="1" x="103"/>
        <item h="1" x="27"/>
        <item h="1" x="173"/>
        <item h="1" x="26"/>
        <item h="1" x="45"/>
        <item h="1" x="104"/>
        <item h="1" x="42"/>
        <item h="1" x="96"/>
        <item h="1" x="1"/>
        <item h="1" x="109"/>
        <item h="1" x="110"/>
        <item h="1" x="184"/>
        <item h="1" x="97"/>
        <item h="1" x="49"/>
        <item h="1" x="80"/>
        <item h="1" x="135"/>
        <item h="1" x="129"/>
        <item h="1" x="22"/>
        <item h="1" x="19"/>
        <item h="1" x="176"/>
        <item h="1" x="185"/>
        <item h="1" x="48"/>
        <item h="1" x="174"/>
        <item h="1" x="46"/>
        <item h="1" x="95"/>
        <item h="1" x="5"/>
        <item h="1" x="8"/>
        <item h="1" x="130"/>
        <item h="1" x="111"/>
        <item h="1" x="101"/>
        <item h="1" x="139"/>
        <item h="1" x="72"/>
        <item h="1" x="73"/>
        <item h="1" x="76"/>
        <item h="1" x="75"/>
        <item h="1" x="74"/>
        <item h="1" x="77"/>
        <item h="1" x="100"/>
        <item h="1" x="175"/>
        <item h="1" x="113"/>
        <item x="55"/>
        <item x="53"/>
        <item x="17"/>
        <item x="91"/>
        <item x="92"/>
        <item x="167"/>
        <item x="126"/>
        <item x="2"/>
        <item x="153"/>
        <item x="23"/>
        <item x="24"/>
        <item x="105"/>
        <item x="71"/>
        <item x="199"/>
        <item x="131"/>
        <item x="40"/>
        <item h="1" x="178"/>
        <item h="1" x="179"/>
        <item m="1" x="200"/>
        <item x="0"/>
        <item x="64"/>
        <item x="140"/>
        <item h="1" x="81"/>
        <item h="1" x="43"/>
        <item h="1" x="41"/>
        <item h="1" x="169"/>
        <item x="19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0"/>
    <field x="1"/>
  </rowFields>
  <rowItems count="35">
    <i>
      <x/>
      <x v="63"/>
    </i>
    <i>
      <x v="1"/>
      <x v="72"/>
    </i>
    <i>
      <x v="2"/>
      <x v="4"/>
    </i>
    <i>
      <x v="3"/>
      <x v="10"/>
    </i>
    <i>
      <x v="4"/>
      <x v="14"/>
    </i>
    <i>
      <x v="5"/>
      <x v="24"/>
    </i>
    <i>
      <x v="6"/>
      <x v="135"/>
    </i>
    <i>
      <x v="7"/>
      <x v="70"/>
    </i>
    <i>
      <x v="8"/>
      <x v="40"/>
    </i>
    <i>
      <x v="9"/>
      <x v="149"/>
    </i>
    <i>
      <x v="10"/>
      <x v="93"/>
    </i>
    <i>
      <x v="11"/>
      <x v="142"/>
    </i>
    <i>
      <x v="12"/>
      <x v="101"/>
    </i>
    <i>
      <x v="13"/>
      <x v="81"/>
    </i>
    <i>
      <x v="14"/>
      <x v="15"/>
    </i>
    <i>
      <x v="15"/>
      <x v="52"/>
    </i>
    <i>
      <x v="16"/>
      <x v="102"/>
    </i>
    <i>
      <x v="17"/>
      <x v="113"/>
    </i>
    <i>
      <x v="18"/>
      <x v="82"/>
    </i>
    <i>
      <x v="19"/>
      <x v="116"/>
    </i>
    <i>
      <x v="20"/>
      <x v="145"/>
    </i>
    <i>
      <x v="21"/>
      <x v="88"/>
    </i>
    <i>
      <x v="22"/>
      <x v="33"/>
    </i>
    <i>
      <x v="23"/>
      <x v="77"/>
    </i>
    <i>
      <x v="24"/>
      <x v="5"/>
    </i>
    <i>
      <x v="25"/>
      <x v="90"/>
    </i>
    <i>
      <x v="26"/>
      <x v="110"/>
    </i>
    <i>
      <x v="27"/>
      <x v="18"/>
    </i>
    <i>
      <x v="28"/>
      <x v="14"/>
    </i>
    <i>
      <x v="29"/>
      <x v="121"/>
    </i>
    <i>
      <x v="30"/>
      <x v="51"/>
    </i>
    <i>
      <x v="31"/>
      <x v="21"/>
    </i>
    <i>
      <x v="32"/>
      <x v="76"/>
    </i>
    <i>
      <x v="33"/>
      <x v="98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3" hier="-1"/>
  </pageFields>
  <dataFields count="3">
    <dataField name="Suma de Cant Equipos Escritorio" fld="14" baseField="1" baseItem="145"/>
    <dataField name="Suma de Cant. Portatiles" fld="15" baseField="1" baseItem="145"/>
    <dataField name="Suma de Portatiles tipo 2" fld="16" baseField="1" baseItem="14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3:E38" firstHeaderRow="0" firstDataRow="1" firstDataCol="2" rowPageCount="1" colPageCount="1"/>
  <pivotFields count="25">
    <pivotField axis="axisRow" outline="0" showAll="0" defaultSubtotal="0">
      <items count="34">
        <item x="10"/>
        <item x="9"/>
        <item x="3"/>
        <item x="0"/>
        <item x="32"/>
        <item x="17"/>
        <item x="8"/>
        <item x="15"/>
        <item x="23"/>
        <item x="31"/>
        <item x="16"/>
        <item x="29"/>
        <item x="21"/>
        <item x="1"/>
        <item x="28"/>
        <item x="4"/>
        <item x="5"/>
        <item x="6"/>
        <item x="30"/>
        <item x="11"/>
        <item x="13"/>
        <item x="26"/>
        <item x="19"/>
        <item x="27"/>
        <item x="12"/>
        <item x="14"/>
        <item x="2"/>
        <item x="24"/>
        <item x="33"/>
        <item x="22"/>
        <item x="7"/>
        <item x="20"/>
        <item x="25"/>
        <item x="18"/>
      </items>
    </pivotField>
    <pivotField axis="axisRow" showAll="0">
      <items count="154">
        <item x="58"/>
        <item x="134"/>
        <item x="48"/>
        <item x="49"/>
        <item x="12"/>
        <item x="55"/>
        <item x="96"/>
        <item x="10"/>
        <item x="110"/>
        <item x="137"/>
        <item x="0"/>
        <item x="102"/>
        <item x="63"/>
        <item x="54"/>
        <item x="147"/>
        <item x="117"/>
        <item x="71"/>
        <item x="72"/>
        <item x="103"/>
        <item x="88"/>
        <item x="92"/>
        <item x="84"/>
        <item x="128"/>
        <item x="76"/>
        <item x="74"/>
        <item x="93"/>
        <item x="52"/>
        <item x="2"/>
        <item x="23"/>
        <item x="41"/>
        <item x="133"/>
        <item x="123"/>
        <item x="132"/>
        <item x="80"/>
        <item x="44"/>
        <item x="61"/>
        <item x="39"/>
        <item x="36"/>
        <item x="24"/>
        <item x="130"/>
        <item x="99"/>
        <item m="1" x="148"/>
        <item x="19"/>
        <item x="125"/>
        <item x="124"/>
        <item x="40"/>
        <item x="141"/>
        <item x="121"/>
        <item x="57"/>
        <item x="70"/>
        <item x="26"/>
        <item x="25"/>
        <item x="17"/>
        <item x="111"/>
        <item x="95"/>
        <item x="53"/>
        <item x="90"/>
        <item x="64"/>
        <item x="118"/>
        <item x="143"/>
        <item x="112"/>
        <item x="62"/>
        <item x="27"/>
        <item x="43"/>
        <item x="28"/>
        <item x="6"/>
        <item x="77"/>
        <item x="21"/>
        <item x="135"/>
        <item x="20"/>
        <item x="68"/>
        <item x="67"/>
        <item x="42"/>
        <item m="1" x="152"/>
        <item x="30"/>
        <item x="34"/>
        <item x="105"/>
        <item x="114"/>
        <item x="78"/>
        <item x="32"/>
        <item x="5"/>
        <item x="1"/>
        <item x="140"/>
        <item x="81"/>
        <item x="33"/>
        <item x="126"/>
        <item x="91"/>
        <item x="82"/>
        <item x="106"/>
        <item x="145"/>
        <item x="60"/>
        <item x="142"/>
        <item x="3"/>
        <item x="69"/>
        <item x="59"/>
        <item x="109"/>
        <item x="50"/>
        <item x="38"/>
        <item x="79"/>
        <item x="100"/>
        <item x="29"/>
        <item x="94"/>
        <item x="18"/>
        <item x="45"/>
        <item x="66"/>
        <item x="89"/>
        <item x="16"/>
        <item x="13"/>
        <item x="7"/>
        <item x="65"/>
        <item x="11"/>
        <item x="8"/>
        <item x="138"/>
        <item x="22"/>
        <item x="120"/>
        <item m="1" x="149"/>
        <item x="139"/>
        <item x="73"/>
        <item x="14"/>
        <item x="87"/>
        <item x="107"/>
        <item x="98"/>
        <item x="119"/>
        <item x="37"/>
        <item x="136"/>
        <item x="35"/>
        <item x="9"/>
        <item m="1" x="150"/>
        <item x="97"/>
        <item x="15"/>
        <item x="115"/>
        <item x="83"/>
        <item x="4"/>
        <item x="85"/>
        <item x="108"/>
        <item x="31"/>
        <item m="1" x="151"/>
        <item x="116"/>
        <item x="75"/>
        <item x="127"/>
        <item x="47"/>
        <item x="113"/>
        <item x="131"/>
        <item x="104"/>
        <item x="146"/>
        <item x="56"/>
        <item x="129"/>
        <item x="51"/>
        <item x="46"/>
        <item x="144"/>
        <item x="86"/>
        <item x="122"/>
        <item x="101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0"/>
    <field x="1"/>
  </rowFields>
  <rowItems count="35">
    <i>
      <x/>
      <x v="63"/>
    </i>
    <i>
      <x v="1"/>
      <x v="72"/>
    </i>
    <i>
      <x v="2"/>
      <x v="4"/>
    </i>
    <i>
      <x v="3"/>
      <x v="10"/>
    </i>
    <i>
      <x v="4"/>
      <x v="14"/>
    </i>
    <i>
      <x v="5"/>
      <x v="24"/>
    </i>
    <i>
      <x v="6"/>
      <x v="135"/>
    </i>
    <i>
      <x v="7"/>
      <x v="70"/>
    </i>
    <i>
      <x v="8"/>
      <x v="40"/>
    </i>
    <i>
      <x v="9"/>
      <x v="149"/>
    </i>
    <i>
      <x v="10"/>
      <x v="93"/>
    </i>
    <i>
      <x v="11"/>
      <x v="142"/>
    </i>
    <i>
      <x v="12"/>
      <x v="101"/>
    </i>
    <i>
      <x v="13"/>
      <x v="81"/>
    </i>
    <i>
      <x v="14"/>
      <x v="15"/>
    </i>
    <i>
      <x v="15"/>
      <x v="52"/>
    </i>
    <i>
      <x v="16"/>
      <x v="102"/>
    </i>
    <i>
      <x v="17"/>
      <x v="113"/>
    </i>
    <i>
      <x v="18"/>
      <x v="82"/>
    </i>
    <i>
      <x v="19"/>
      <x v="116"/>
    </i>
    <i>
      <x v="20"/>
      <x v="145"/>
    </i>
    <i>
      <x v="21"/>
      <x v="88"/>
    </i>
    <i>
      <x v="22"/>
      <x v="33"/>
    </i>
    <i>
      <x v="23"/>
      <x v="77"/>
    </i>
    <i>
      <x v="24"/>
      <x v="5"/>
    </i>
    <i>
      <x v="25"/>
      <x v="90"/>
    </i>
    <i>
      <x v="26"/>
      <x v="110"/>
    </i>
    <i>
      <x v="27"/>
      <x v="18"/>
    </i>
    <i>
      <x v="28"/>
      <x v="14"/>
    </i>
    <i>
      <x v="29"/>
      <x v="121"/>
    </i>
    <i>
      <x v="30"/>
      <x v="51"/>
    </i>
    <i>
      <x v="31"/>
      <x v="21"/>
    </i>
    <i>
      <x v="32"/>
      <x v="76"/>
    </i>
    <i>
      <x v="33"/>
      <x v="98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2" item="0" hier="-1"/>
  </pageFields>
  <dataFields count="3">
    <dataField name="Suma de Cant Equipos Escritorio" fld="14" baseField="1" baseItem="145"/>
    <dataField name="Suma de Cant. Portatiles" fld="15" baseField="1" baseItem="145"/>
    <dataField name="Suma de Portatiles tipo 2" fld="16" baseField="1" baseItem="14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laudia.Vidal@icbf.gov.co" TargetMode="External"/><Relationship Id="rId13" Type="http://schemas.openxmlformats.org/officeDocument/2006/relationships/hyperlink" Target="mailto:SANDRA.BARRIOS@ICBF.GOV.CO" TargetMode="External"/><Relationship Id="rId18" Type="http://schemas.openxmlformats.org/officeDocument/2006/relationships/hyperlink" Target="mailto:MARIBEL.TEJADA@ICBF.GOV.CO" TargetMode="External"/><Relationship Id="rId3" Type="http://schemas.openxmlformats.org/officeDocument/2006/relationships/hyperlink" Target="mailto:Hector.Medina@icbf.gov.co" TargetMode="External"/><Relationship Id="rId21" Type="http://schemas.openxmlformats.org/officeDocument/2006/relationships/hyperlink" Target="mailto:luzcely.toro@icbf.gov.co" TargetMode="External"/><Relationship Id="rId7" Type="http://schemas.openxmlformats.org/officeDocument/2006/relationships/hyperlink" Target="mailto:Alba.Erazo@icbf.gov.co" TargetMode="External"/><Relationship Id="rId12" Type="http://schemas.openxmlformats.org/officeDocument/2006/relationships/hyperlink" Target="mailto:SANDRA.BARRIOS@ICBF.GOV.CO" TargetMode="External"/><Relationship Id="rId17" Type="http://schemas.openxmlformats.org/officeDocument/2006/relationships/hyperlink" Target="mailto:LILIANA.ALTAMAR@ICBF.GOV.CO" TargetMode="External"/><Relationship Id="rId2" Type="http://schemas.openxmlformats.org/officeDocument/2006/relationships/hyperlink" Target="mailto:willmar.suarez@icbf.gov.co" TargetMode="External"/><Relationship Id="rId16" Type="http://schemas.openxmlformats.org/officeDocument/2006/relationships/hyperlink" Target="mailto:ROBERTO.OSORIO@ICBF.GOV.CO" TargetMode="External"/><Relationship Id="rId20" Type="http://schemas.openxmlformats.org/officeDocument/2006/relationships/hyperlink" Target="mailto:luzcely.toro@icbf.gov.co" TargetMode="External"/><Relationship Id="rId1" Type="http://schemas.openxmlformats.org/officeDocument/2006/relationships/hyperlink" Target="mailto:Nancy.Amado@icbf.gov.co" TargetMode="External"/><Relationship Id="rId6" Type="http://schemas.openxmlformats.org/officeDocument/2006/relationships/hyperlink" Target="mailto:Gloria.Pascuas@icbf.gov.co" TargetMode="External"/><Relationship Id="rId11" Type="http://schemas.openxmlformats.org/officeDocument/2006/relationships/hyperlink" Target="mailto:Hector.Medina@icbf.gov.co" TargetMode="External"/><Relationship Id="rId5" Type="http://schemas.openxmlformats.org/officeDocument/2006/relationships/hyperlink" Target="mailto:Amanda.gomez@icbf.gov.co" TargetMode="External"/><Relationship Id="rId15" Type="http://schemas.openxmlformats.org/officeDocument/2006/relationships/hyperlink" Target="mailto:sonia.mancipe@icbf.gov.co" TargetMode="External"/><Relationship Id="rId10" Type="http://schemas.openxmlformats.org/officeDocument/2006/relationships/hyperlink" Target="mailto:adriana.duran@icbf.gov.co" TargetMode="External"/><Relationship Id="rId19" Type="http://schemas.openxmlformats.org/officeDocument/2006/relationships/hyperlink" Target="mailto:CECILIA.ANDREIS@ICBF.GOV.CO" TargetMode="External"/><Relationship Id="rId4" Type="http://schemas.openxmlformats.org/officeDocument/2006/relationships/hyperlink" Target="mailto:Rosalba.Cometta@icbf.gov.co" TargetMode="External"/><Relationship Id="rId9" Type="http://schemas.openxmlformats.org/officeDocument/2006/relationships/hyperlink" Target="mailto:willmar.suarez@icbf.gov.co" TargetMode="External"/><Relationship Id="rId14" Type="http://schemas.openxmlformats.org/officeDocument/2006/relationships/hyperlink" Target="mailto:ROBERTO.OSORIO@ICBF.GOV.CO" TargetMode="External"/><Relationship Id="rId22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42"/>
  <sheetViews>
    <sheetView topLeftCell="A2" workbookViewId="0">
      <selection activeCell="D214" sqref="D214"/>
    </sheetView>
  </sheetViews>
  <sheetFormatPr baseColWidth="10" defaultRowHeight="15" x14ac:dyDescent="0.25"/>
  <cols>
    <col min="2" max="2" width="22.42578125" customWidth="1"/>
    <col min="3" max="3" width="18.5703125" customWidth="1"/>
    <col min="4" max="4" width="28.28515625" bestFit="1" customWidth="1"/>
    <col min="5" max="5" width="21.7109375" customWidth="1"/>
    <col min="6" max="6" width="22.140625" customWidth="1"/>
    <col min="7" max="153" width="25.7109375" bestFit="1" customWidth="1"/>
    <col min="154" max="154" width="11.85546875" bestFit="1" customWidth="1"/>
  </cols>
  <sheetData>
    <row r="1" spans="1:6" x14ac:dyDescent="0.25">
      <c r="B1" s="2" t="s">
        <v>2</v>
      </c>
      <c r="C1" t="s">
        <v>1642</v>
      </c>
    </row>
    <row r="3" spans="1:6" x14ac:dyDescent="0.25">
      <c r="B3" s="2" t="s">
        <v>447</v>
      </c>
      <c r="C3" s="2" t="s">
        <v>1</v>
      </c>
      <c r="D3" t="s">
        <v>475</v>
      </c>
      <c r="E3" t="s">
        <v>1582</v>
      </c>
      <c r="F3" t="s">
        <v>1584</v>
      </c>
    </row>
    <row r="4" spans="1:6" x14ac:dyDescent="0.25">
      <c r="A4" s="3" t="s">
        <v>449</v>
      </c>
      <c r="B4" s="3" t="s">
        <v>449</v>
      </c>
      <c r="C4" s="3" t="s">
        <v>491</v>
      </c>
      <c r="D4" s="1">
        <v>9</v>
      </c>
      <c r="E4" s="1">
        <v>3</v>
      </c>
      <c r="F4" s="1">
        <v>1</v>
      </c>
    </row>
    <row r="5" spans="1:6" x14ac:dyDescent="0.25">
      <c r="A5" s="3" t="s">
        <v>341</v>
      </c>
      <c r="B5" s="3" t="s">
        <v>341</v>
      </c>
      <c r="C5" s="3" t="s">
        <v>479</v>
      </c>
      <c r="D5" s="1">
        <v>44</v>
      </c>
      <c r="E5" s="1">
        <v>8</v>
      </c>
      <c r="F5" s="1">
        <v>1</v>
      </c>
    </row>
    <row r="6" spans="1:6" x14ac:dyDescent="0.25">
      <c r="A6" s="3" t="s">
        <v>154</v>
      </c>
      <c r="B6" s="3" t="s">
        <v>154</v>
      </c>
      <c r="C6" s="3" t="s">
        <v>155</v>
      </c>
      <c r="D6" s="1">
        <v>10</v>
      </c>
      <c r="E6" s="1">
        <v>4</v>
      </c>
      <c r="F6" s="1">
        <v>1</v>
      </c>
    </row>
    <row r="7" spans="1:6" x14ac:dyDescent="0.25">
      <c r="A7" s="3" t="s">
        <v>17</v>
      </c>
      <c r="B7" s="3" t="s">
        <v>17</v>
      </c>
      <c r="C7" s="3" t="s">
        <v>18</v>
      </c>
      <c r="D7" s="1">
        <v>26</v>
      </c>
      <c r="E7" s="1">
        <v>3</v>
      </c>
      <c r="F7" s="1">
        <v>1</v>
      </c>
    </row>
    <row r="8" spans="1:6" x14ac:dyDescent="0.25">
      <c r="A8" s="3" t="s">
        <v>450</v>
      </c>
      <c r="B8" s="3" t="s">
        <v>450</v>
      </c>
      <c r="C8" s="3" t="s">
        <v>450</v>
      </c>
      <c r="D8" s="1">
        <v>244</v>
      </c>
      <c r="E8" s="1">
        <v>6</v>
      </c>
      <c r="F8" s="1">
        <v>1</v>
      </c>
    </row>
    <row r="9" spans="1:6" x14ac:dyDescent="0.25">
      <c r="A9" s="3" t="s">
        <v>374</v>
      </c>
      <c r="B9" s="3" t="s">
        <v>374</v>
      </c>
      <c r="C9" s="3" t="s">
        <v>785</v>
      </c>
      <c r="D9" s="1">
        <v>16</v>
      </c>
      <c r="E9" s="1">
        <v>4</v>
      </c>
      <c r="F9" s="1">
        <v>1</v>
      </c>
    </row>
    <row r="10" spans="1:6" x14ac:dyDescent="0.25">
      <c r="A10" s="3" t="s">
        <v>342</v>
      </c>
      <c r="B10" s="3" t="s">
        <v>342</v>
      </c>
      <c r="C10" s="3" t="s">
        <v>343</v>
      </c>
      <c r="D10" s="1">
        <v>34</v>
      </c>
      <c r="E10" s="1">
        <v>2</v>
      </c>
      <c r="F10" s="1">
        <v>1</v>
      </c>
    </row>
    <row r="11" spans="1:6" x14ac:dyDescent="0.25">
      <c r="A11" s="3" t="s">
        <v>451</v>
      </c>
      <c r="B11" s="3" t="s">
        <v>451</v>
      </c>
      <c r="C11" s="3" t="s">
        <v>741</v>
      </c>
      <c r="D11" s="1">
        <v>25</v>
      </c>
      <c r="E11" s="1">
        <v>3</v>
      </c>
      <c r="F11" s="1">
        <v>1</v>
      </c>
    </row>
    <row r="12" spans="1:6" x14ac:dyDescent="0.25">
      <c r="A12" s="3" t="s">
        <v>452</v>
      </c>
      <c r="B12" s="3" t="s">
        <v>452</v>
      </c>
      <c r="C12" s="3" t="s">
        <v>1058</v>
      </c>
      <c r="D12" s="1">
        <v>34</v>
      </c>
      <c r="E12" s="1">
        <v>2</v>
      </c>
      <c r="F12" s="1">
        <v>1</v>
      </c>
    </row>
    <row r="13" spans="1:6" x14ac:dyDescent="0.25">
      <c r="A13" s="3" t="s">
        <v>1513</v>
      </c>
      <c r="B13" s="3" t="s">
        <v>1513</v>
      </c>
      <c r="C13" s="3" t="s">
        <v>1514</v>
      </c>
      <c r="D13" s="1">
        <v>8</v>
      </c>
      <c r="E13" s="1"/>
      <c r="F13" s="1">
        <v>1</v>
      </c>
    </row>
    <row r="14" spans="1:6" x14ac:dyDescent="0.25">
      <c r="A14" s="3" t="s">
        <v>454</v>
      </c>
      <c r="B14" s="3" t="s">
        <v>454</v>
      </c>
      <c r="C14" s="3" t="s">
        <v>759</v>
      </c>
      <c r="D14" s="1">
        <v>28</v>
      </c>
      <c r="E14" s="1">
        <v>2</v>
      </c>
      <c r="F14" s="1">
        <v>1</v>
      </c>
    </row>
    <row r="15" spans="1:6" x14ac:dyDescent="0.25">
      <c r="A15" s="3" t="s">
        <v>455</v>
      </c>
      <c r="B15" s="3" t="s">
        <v>455</v>
      </c>
      <c r="C15" s="3" t="s">
        <v>1334</v>
      </c>
      <c r="D15" s="1">
        <v>18</v>
      </c>
      <c r="E15" s="1">
        <v>5</v>
      </c>
      <c r="F15" s="1">
        <v>1</v>
      </c>
    </row>
    <row r="16" spans="1:6" x14ac:dyDescent="0.25">
      <c r="A16" s="3" t="s">
        <v>456</v>
      </c>
      <c r="B16" s="3" t="s">
        <v>456</v>
      </c>
      <c r="C16" s="3" t="s">
        <v>1002</v>
      </c>
      <c r="D16" s="1">
        <v>35</v>
      </c>
      <c r="E16" s="1">
        <v>7</v>
      </c>
      <c r="F16" s="1">
        <v>1</v>
      </c>
    </row>
    <row r="17" spans="1:6" x14ac:dyDescent="0.25">
      <c r="A17" s="3" t="s">
        <v>40</v>
      </c>
      <c r="B17" s="3" t="s">
        <v>40</v>
      </c>
      <c r="C17" s="3" t="s">
        <v>41</v>
      </c>
      <c r="D17" s="1">
        <v>22</v>
      </c>
      <c r="E17" s="1">
        <v>4</v>
      </c>
      <c r="F17" s="1">
        <v>1</v>
      </c>
    </row>
    <row r="18" spans="1:6" x14ac:dyDescent="0.25">
      <c r="A18" s="3" t="s">
        <v>457</v>
      </c>
      <c r="B18" s="3" t="s">
        <v>457</v>
      </c>
      <c r="C18" s="3" t="s">
        <v>1245</v>
      </c>
      <c r="D18" s="1">
        <v>18</v>
      </c>
      <c r="E18" s="1">
        <v>6</v>
      </c>
      <c r="F18" s="1">
        <v>1</v>
      </c>
    </row>
    <row r="19" spans="1:6" x14ac:dyDescent="0.25">
      <c r="A19" s="3" t="s">
        <v>458</v>
      </c>
      <c r="B19" s="3" t="s">
        <v>458</v>
      </c>
      <c r="C19" s="3" t="s">
        <v>195</v>
      </c>
      <c r="D19" s="1">
        <v>17</v>
      </c>
      <c r="E19" s="1">
        <v>2</v>
      </c>
      <c r="F19" s="1">
        <v>1</v>
      </c>
    </row>
    <row r="20" spans="1:6" x14ac:dyDescent="0.25">
      <c r="A20" s="3" t="s">
        <v>205</v>
      </c>
      <c r="B20" s="3" t="s">
        <v>205</v>
      </c>
      <c r="C20" s="3" t="s">
        <v>206</v>
      </c>
      <c r="D20" s="1">
        <v>19</v>
      </c>
      <c r="E20" s="1">
        <v>2</v>
      </c>
      <c r="F20" s="1">
        <v>1</v>
      </c>
    </row>
    <row r="21" spans="1:6" x14ac:dyDescent="0.25">
      <c r="A21" s="3" t="s">
        <v>237</v>
      </c>
      <c r="B21" s="3" t="s">
        <v>237</v>
      </c>
      <c r="C21" s="3" t="s">
        <v>238</v>
      </c>
      <c r="D21" s="1">
        <v>15</v>
      </c>
      <c r="E21" s="1">
        <v>2</v>
      </c>
      <c r="F21" s="1">
        <v>1</v>
      </c>
    </row>
    <row r="22" spans="1:6" x14ac:dyDescent="0.25">
      <c r="A22" s="3" t="s">
        <v>459</v>
      </c>
      <c r="B22" s="3" t="s">
        <v>459</v>
      </c>
      <c r="C22" s="3" t="s">
        <v>1477</v>
      </c>
      <c r="D22" s="1">
        <v>19</v>
      </c>
      <c r="E22" s="1">
        <v>2</v>
      </c>
      <c r="F22" s="1">
        <v>1</v>
      </c>
    </row>
    <row r="23" spans="1:6" x14ac:dyDescent="0.25">
      <c r="A23" s="3" t="s">
        <v>460</v>
      </c>
      <c r="B23" s="3" t="s">
        <v>460</v>
      </c>
      <c r="C23" s="3" t="s">
        <v>1575</v>
      </c>
      <c r="D23" s="1">
        <v>13</v>
      </c>
      <c r="E23" s="1">
        <v>3</v>
      </c>
      <c r="F23" s="1">
        <v>1</v>
      </c>
    </row>
    <row r="24" spans="1:6" x14ac:dyDescent="0.25">
      <c r="A24" s="3" t="s">
        <v>461</v>
      </c>
      <c r="B24" s="3" t="s">
        <v>461</v>
      </c>
      <c r="C24" s="3" t="s">
        <v>613</v>
      </c>
      <c r="D24" s="1">
        <v>19</v>
      </c>
      <c r="E24" s="1">
        <v>4</v>
      </c>
      <c r="F24" s="1">
        <v>1</v>
      </c>
    </row>
    <row r="25" spans="1:6" x14ac:dyDescent="0.25">
      <c r="A25" s="3" t="s">
        <v>462</v>
      </c>
      <c r="B25" s="3" t="s">
        <v>462</v>
      </c>
      <c r="C25" s="3" t="s">
        <v>1138</v>
      </c>
      <c r="D25" s="1">
        <v>31</v>
      </c>
      <c r="E25" s="1">
        <v>8</v>
      </c>
      <c r="F25" s="1">
        <v>1</v>
      </c>
    </row>
    <row r="26" spans="1:6" x14ac:dyDescent="0.25">
      <c r="A26" s="3" t="s">
        <v>850</v>
      </c>
      <c r="B26" s="3" t="s">
        <v>850</v>
      </c>
      <c r="C26" s="3" t="s">
        <v>851</v>
      </c>
      <c r="D26" s="1">
        <v>17</v>
      </c>
      <c r="E26" s="1">
        <v>3</v>
      </c>
      <c r="F26" s="1">
        <v>1</v>
      </c>
    </row>
    <row r="27" spans="1:6" x14ac:dyDescent="0.25">
      <c r="A27" s="3" t="s">
        <v>1154</v>
      </c>
      <c r="B27" s="3" t="s">
        <v>1154</v>
      </c>
      <c r="C27" s="3" t="s">
        <v>1216</v>
      </c>
      <c r="D27" s="1">
        <v>12</v>
      </c>
      <c r="E27" s="1">
        <v>2</v>
      </c>
      <c r="F27" s="1">
        <v>1</v>
      </c>
    </row>
    <row r="28" spans="1:6" x14ac:dyDescent="0.25">
      <c r="A28" s="3" t="s">
        <v>465</v>
      </c>
      <c r="B28" s="3" t="s">
        <v>465</v>
      </c>
      <c r="C28" s="3" t="s">
        <v>601</v>
      </c>
      <c r="D28" s="1">
        <v>58</v>
      </c>
      <c r="E28" s="1">
        <v>6</v>
      </c>
      <c r="F28" s="1">
        <v>1</v>
      </c>
    </row>
    <row r="29" spans="1:6" x14ac:dyDescent="0.25">
      <c r="A29" s="3" t="s">
        <v>665</v>
      </c>
      <c r="B29" s="3" t="s">
        <v>665</v>
      </c>
      <c r="C29" s="3" t="s">
        <v>666</v>
      </c>
      <c r="D29" s="1">
        <v>27</v>
      </c>
      <c r="E29" s="1">
        <v>2</v>
      </c>
      <c r="F29" s="1">
        <v>1</v>
      </c>
    </row>
    <row r="30" spans="1:6" x14ac:dyDescent="0.25">
      <c r="A30" s="3" t="s">
        <v>143</v>
      </c>
      <c r="B30" s="3" t="s">
        <v>143</v>
      </c>
      <c r="C30" s="3" t="s">
        <v>143</v>
      </c>
      <c r="D30" s="1">
        <v>17</v>
      </c>
      <c r="E30" s="1">
        <v>3</v>
      </c>
      <c r="F30" s="1">
        <v>1</v>
      </c>
    </row>
    <row r="31" spans="1:6" x14ac:dyDescent="0.25">
      <c r="A31" s="3" t="s">
        <v>468</v>
      </c>
      <c r="B31" s="3" t="s">
        <v>468</v>
      </c>
      <c r="C31" s="3" t="s">
        <v>1107</v>
      </c>
      <c r="D31" s="1">
        <v>30</v>
      </c>
      <c r="E31" s="1">
        <v>6</v>
      </c>
      <c r="F31" s="1">
        <v>1</v>
      </c>
    </row>
    <row r="32" spans="1:6" x14ac:dyDescent="0.25">
      <c r="A32" s="3" t="s">
        <v>476</v>
      </c>
      <c r="B32" s="3" t="s">
        <v>476</v>
      </c>
      <c r="C32" s="3" t="s">
        <v>450</v>
      </c>
      <c r="D32" s="1">
        <v>258</v>
      </c>
      <c r="E32" s="1">
        <v>41</v>
      </c>
      <c r="F32" s="1">
        <v>57</v>
      </c>
    </row>
    <row r="33" spans="1:8" x14ac:dyDescent="0.25">
      <c r="A33" s="3" t="s">
        <v>469</v>
      </c>
      <c r="B33" s="3" t="s">
        <v>469</v>
      </c>
      <c r="C33" s="3" t="s">
        <v>1041</v>
      </c>
      <c r="D33" s="1">
        <v>20</v>
      </c>
      <c r="E33" s="1">
        <v>3</v>
      </c>
      <c r="F33" s="1">
        <v>1</v>
      </c>
    </row>
    <row r="34" spans="1:8" x14ac:dyDescent="0.25">
      <c r="A34" s="3" t="s">
        <v>249</v>
      </c>
      <c r="B34" s="3" t="s">
        <v>249</v>
      </c>
      <c r="C34" s="3" t="s">
        <v>269</v>
      </c>
      <c r="D34" s="1">
        <v>14</v>
      </c>
      <c r="E34" s="1">
        <v>8</v>
      </c>
      <c r="F34" s="1">
        <v>1</v>
      </c>
    </row>
    <row r="35" spans="1:8" x14ac:dyDescent="0.25">
      <c r="A35" s="3" t="s">
        <v>470</v>
      </c>
      <c r="B35" s="3" t="s">
        <v>470</v>
      </c>
      <c r="C35" s="3" t="s">
        <v>906</v>
      </c>
      <c r="D35" s="1">
        <v>64</v>
      </c>
      <c r="E35" s="1">
        <v>5</v>
      </c>
      <c r="F35" s="1">
        <v>1</v>
      </c>
    </row>
    <row r="36" spans="1:8" x14ac:dyDescent="0.25">
      <c r="A36" s="3" t="s">
        <v>1126</v>
      </c>
      <c r="B36" s="3" t="s">
        <v>1126</v>
      </c>
      <c r="C36" s="3" t="s">
        <v>1127</v>
      </c>
      <c r="D36" s="1">
        <v>3</v>
      </c>
      <c r="E36" s="1">
        <v>2</v>
      </c>
      <c r="F36" s="1">
        <v>1</v>
      </c>
    </row>
    <row r="37" spans="1:8" x14ac:dyDescent="0.25">
      <c r="A37" s="3" t="s">
        <v>472</v>
      </c>
      <c r="B37" s="3" t="s">
        <v>472</v>
      </c>
      <c r="C37" s="3" t="s">
        <v>840</v>
      </c>
      <c r="D37" s="1">
        <v>7</v>
      </c>
      <c r="E37" s="1">
        <v>3</v>
      </c>
      <c r="F37" s="1">
        <v>1</v>
      </c>
    </row>
    <row r="38" spans="1:8" x14ac:dyDescent="0.25">
      <c r="B38" s="3" t="s">
        <v>448</v>
      </c>
      <c r="D38" s="1">
        <v>1231</v>
      </c>
      <c r="E38" s="1">
        <v>166</v>
      </c>
      <c r="F38" s="1">
        <v>90</v>
      </c>
      <c r="G38">
        <f>+D38+E38+F38</f>
        <v>1487</v>
      </c>
      <c r="H38">
        <f>171+90</f>
        <v>261</v>
      </c>
    </row>
    <row r="40" spans="1:8" x14ac:dyDescent="0.25">
      <c r="G40">
        <f>+D40+E40+F40</f>
        <v>0</v>
      </c>
    </row>
    <row r="42" spans="1:8" x14ac:dyDescent="0.25">
      <c r="G42" t="e">
        <f>+G38*100/G40</f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42"/>
  <sheetViews>
    <sheetView topLeftCell="A13" workbookViewId="0">
      <selection activeCell="D214" sqref="D214"/>
    </sheetView>
  </sheetViews>
  <sheetFormatPr baseColWidth="10" defaultRowHeight="15" x14ac:dyDescent="0.25"/>
  <cols>
    <col min="1" max="1" width="22.42578125" customWidth="1"/>
    <col min="2" max="2" width="16.42578125" bestFit="1" customWidth="1"/>
    <col min="3" max="3" width="28.28515625" bestFit="1" customWidth="1"/>
    <col min="4" max="4" width="21.7109375" customWidth="1"/>
    <col min="5" max="5" width="22.140625" customWidth="1"/>
    <col min="6" max="152" width="25.7109375" bestFit="1" customWidth="1"/>
    <col min="153" max="153" width="11.85546875" bestFit="1" customWidth="1"/>
  </cols>
  <sheetData>
    <row r="1" spans="1:5" x14ac:dyDescent="0.25">
      <c r="A1" s="2" t="s">
        <v>1640</v>
      </c>
      <c r="B1" t="s">
        <v>1640</v>
      </c>
    </row>
    <row r="3" spans="1:5" x14ac:dyDescent="0.25">
      <c r="A3" s="2" t="s">
        <v>447</v>
      </c>
      <c r="B3" s="2" t="s">
        <v>1</v>
      </c>
      <c r="C3" t="s">
        <v>475</v>
      </c>
      <c r="D3" t="s">
        <v>1582</v>
      </c>
      <c r="E3" t="s">
        <v>1584</v>
      </c>
    </row>
    <row r="4" spans="1:5" x14ac:dyDescent="0.25">
      <c r="A4" s="3" t="s">
        <v>449</v>
      </c>
      <c r="B4" s="3" t="s">
        <v>491</v>
      </c>
      <c r="C4" s="1">
        <v>9</v>
      </c>
      <c r="D4" s="1">
        <v>3</v>
      </c>
      <c r="E4" s="1">
        <v>1</v>
      </c>
    </row>
    <row r="5" spans="1:5" x14ac:dyDescent="0.25">
      <c r="A5" s="3" t="s">
        <v>341</v>
      </c>
      <c r="B5" s="3" t="s">
        <v>479</v>
      </c>
      <c r="C5" s="1">
        <v>111</v>
      </c>
      <c r="D5" s="1">
        <v>8</v>
      </c>
      <c r="E5" s="1">
        <v>1</v>
      </c>
    </row>
    <row r="6" spans="1:5" x14ac:dyDescent="0.25">
      <c r="A6" s="3" t="s">
        <v>154</v>
      </c>
      <c r="B6" s="3" t="s">
        <v>155</v>
      </c>
      <c r="C6" s="1">
        <v>19</v>
      </c>
      <c r="D6" s="1">
        <v>4</v>
      </c>
      <c r="E6" s="1">
        <v>1</v>
      </c>
    </row>
    <row r="7" spans="1:5" x14ac:dyDescent="0.25">
      <c r="A7" s="3" t="s">
        <v>17</v>
      </c>
      <c r="B7" s="3" t="s">
        <v>18</v>
      </c>
      <c r="C7" s="1">
        <v>57</v>
      </c>
      <c r="D7" s="1">
        <v>3</v>
      </c>
      <c r="E7" s="1">
        <v>1</v>
      </c>
    </row>
    <row r="8" spans="1:5" x14ac:dyDescent="0.25">
      <c r="A8" s="3" t="s">
        <v>450</v>
      </c>
      <c r="B8" s="3" t="s">
        <v>450</v>
      </c>
      <c r="C8" s="1">
        <v>244</v>
      </c>
      <c r="D8" s="1">
        <v>6</v>
      </c>
      <c r="E8" s="1">
        <v>1</v>
      </c>
    </row>
    <row r="9" spans="1:5" x14ac:dyDescent="0.25">
      <c r="A9" s="3" t="s">
        <v>374</v>
      </c>
      <c r="B9" s="3" t="s">
        <v>785</v>
      </c>
      <c r="C9" s="1">
        <v>25</v>
      </c>
      <c r="D9" s="1">
        <v>4</v>
      </c>
      <c r="E9" s="1">
        <v>1</v>
      </c>
    </row>
    <row r="10" spans="1:5" x14ac:dyDescent="0.25">
      <c r="A10" s="3" t="s">
        <v>342</v>
      </c>
      <c r="B10" s="3" t="s">
        <v>343</v>
      </c>
      <c r="C10" s="1">
        <v>46</v>
      </c>
      <c r="D10" s="1">
        <v>2</v>
      </c>
      <c r="E10" s="1">
        <v>1</v>
      </c>
    </row>
    <row r="11" spans="1:5" x14ac:dyDescent="0.25">
      <c r="A11" s="3" t="s">
        <v>451</v>
      </c>
      <c r="B11" s="3" t="s">
        <v>741</v>
      </c>
      <c r="C11" s="1">
        <v>43</v>
      </c>
      <c r="D11" s="1">
        <v>3</v>
      </c>
      <c r="E11" s="1">
        <v>1</v>
      </c>
    </row>
    <row r="12" spans="1:5" x14ac:dyDescent="0.25">
      <c r="A12" s="3" t="s">
        <v>452</v>
      </c>
      <c r="B12" s="3" t="s">
        <v>1058</v>
      </c>
      <c r="C12" s="1">
        <v>38</v>
      </c>
      <c r="D12" s="1">
        <v>2</v>
      </c>
      <c r="E12" s="1">
        <v>1</v>
      </c>
    </row>
    <row r="13" spans="1:5" x14ac:dyDescent="0.25">
      <c r="A13" s="3" t="s">
        <v>1513</v>
      </c>
      <c r="B13" s="3" t="s">
        <v>1514</v>
      </c>
      <c r="C13" s="1">
        <v>11</v>
      </c>
      <c r="D13" s="1">
        <v>3</v>
      </c>
      <c r="E13" s="1">
        <v>1</v>
      </c>
    </row>
    <row r="14" spans="1:5" x14ac:dyDescent="0.25">
      <c r="A14" s="3" t="s">
        <v>454</v>
      </c>
      <c r="B14" s="3" t="s">
        <v>759</v>
      </c>
      <c r="C14" s="1">
        <v>41</v>
      </c>
      <c r="D14" s="1">
        <v>3</v>
      </c>
      <c r="E14" s="1">
        <v>1</v>
      </c>
    </row>
    <row r="15" spans="1:5" x14ac:dyDescent="0.25">
      <c r="A15" s="3" t="s">
        <v>455</v>
      </c>
      <c r="B15" s="3" t="s">
        <v>1334</v>
      </c>
      <c r="C15" s="1">
        <v>28</v>
      </c>
      <c r="D15" s="1">
        <v>5</v>
      </c>
      <c r="E15" s="1">
        <v>1</v>
      </c>
    </row>
    <row r="16" spans="1:5" x14ac:dyDescent="0.25">
      <c r="A16" s="3" t="s">
        <v>456</v>
      </c>
      <c r="B16" s="3" t="s">
        <v>1002</v>
      </c>
      <c r="C16" s="1">
        <v>35</v>
      </c>
      <c r="D16" s="1">
        <v>7</v>
      </c>
      <c r="E16" s="1">
        <v>1</v>
      </c>
    </row>
    <row r="17" spans="1:5" x14ac:dyDescent="0.25">
      <c r="A17" s="3" t="s">
        <v>40</v>
      </c>
      <c r="B17" s="3" t="s">
        <v>41</v>
      </c>
      <c r="C17" s="1">
        <v>31</v>
      </c>
      <c r="D17" s="1">
        <v>4</v>
      </c>
      <c r="E17" s="1">
        <v>1</v>
      </c>
    </row>
    <row r="18" spans="1:5" x14ac:dyDescent="0.25">
      <c r="A18" s="3" t="s">
        <v>457</v>
      </c>
      <c r="B18" s="3" t="s">
        <v>1245</v>
      </c>
      <c r="C18" s="1">
        <v>18</v>
      </c>
      <c r="D18" s="1">
        <v>6</v>
      </c>
      <c r="E18" s="1">
        <v>1</v>
      </c>
    </row>
    <row r="19" spans="1:5" x14ac:dyDescent="0.25">
      <c r="A19" s="3" t="s">
        <v>458</v>
      </c>
      <c r="B19" s="3" t="s">
        <v>195</v>
      </c>
      <c r="C19" s="1">
        <v>17</v>
      </c>
      <c r="D19" s="1">
        <v>2</v>
      </c>
      <c r="E19" s="1">
        <v>1</v>
      </c>
    </row>
    <row r="20" spans="1:5" x14ac:dyDescent="0.25">
      <c r="A20" s="3" t="s">
        <v>205</v>
      </c>
      <c r="B20" s="3" t="s">
        <v>206</v>
      </c>
      <c r="C20" s="1">
        <v>19</v>
      </c>
      <c r="D20" s="1">
        <v>2</v>
      </c>
      <c r="E20" s="1">
        <v>1</v>
      </c>
    </row>
    <row r="21" spans="1:5" x14ac:dyDescent="0.25">
      <c r="A21" s="3" t="s">
        <v>237</v>
      </c>
      <c r="B21" s="3" t="s">
        <v>238</v>
      </c>
      <c r="C21" s="1">
        <v>15</v>
      </c>
      <c r="D21" s="1">
        <v>2</v>
      </c>
      <c r="E21" s="1">
        <v>1</v>
      </c>
    </row>
    <row r="22" spans="1:5" x14ac:dyDescent="0.25">
      <c r="A22" s="3" t="s">
        <v>459</v>
      </c>
      <c r="B22" s="3" t="s">
        <v>1477</v>
      </c>
      <c r="C22" s="1">
        <v>50</v>
      </c>
      <c r="D22" s="1">
        <v>2</v>
      </c>
      <c r="E22" s="1">
        <v>1</v>
      </c>
    </row>
    <row r="23" spans="1:5" x14ac:dyDescent="0.25">
      <c r="A23" s="3" t="s">
        <v>460</v>
      </c>
      <c r="B23" s="3" t="s">
        <v>1575</v>
      </c>
      <c r="C23" s="1">
        <v>47</v>
      </c>
      <c r="D23" s="1">
        <v>3</v>
      </c>
      <c r="E23" s="1">
        <v>1</v>
      </c>
    </row>
    <row r="24" spans="1:5" x14ac:dyDescent="0.25">
      <c r="A24" s="3" t="s">
        <v>461</v>
      </c>
      <c r="B24" s="3" t="s">
        <v>613</v>
      </c>
      <c r="C24" s="1">
        <v>51</v>
      </c>
      <c r="D24" s="1">
        <v>4</v>
      </c>
      <c r="E24" s="1">
        <v>1</v>
      </c>
    </row>
    <row r="25" spans="1:5" x14ac:dyDescent="0.25">
      <c r="A25" s="3" t="s">
        <v>462</v>
      </c>
      <c r="B25" s="3" t="s">
        <v>1138</v>
      </c>
      <c r="C25" s="1">
        <v>51</v>
      </c>
      <c r="D25" s="1">
        <v>8</v>
      </c>
      <c r="E25" s="1">
        <v>1</v>
      </c>
    </row>
    <row r="26" spans="1:5" x14ac:dyDescent="0.25">
      <c r="A26" s="3" t="s">
        <v>850</v>
      </c>
      <c r="B26" s="3" t="s">
        <v>851</v>
      </c>
      <c r="C26" s="1">
        <v>42</v>
      </c>
      <c r="D26" s="1">
        <v>4</v>
      </c>
      <c r="E26" s="1">
        <v>1</v>
      </c>
    </row>
    <row r="27" spans="1:5" x14ac:dyDescent="0.25">
      <c r="A27" s="3" t="s">
        <v>1154</v>
      </c>
      <c r="B27" s="3" t="s">
        <v>1216</v>
      </c>
      <c r="C27" s="1">
        <v>16</v>
      </c>
      <c r="D27" s="1">
        <v>2</v>
      </c>
      <c r="E27" s="1">
        <v>1</v>
      </c>
    </row>
    <row r="28" spans="1:5" x14ac:dyDescent="0.25">
      <c r="A28" s="3" t="s">
        <v>465</v>
      </c>
      <c r="B28" s="3" t="s">
        <v>601</v>
      </c>
      <c r="C28" s="1">
        <v>58</v>
      </c>
      <c r="D28" s="1">
        <v>6</v>
      </c>
      <c r="E28" s="1">
        <v>1</v>
      </c>
    </row>
    <row r="29" spans="1:5" x14ac:dyDescent="0.25">
      <c r="A29" s="3" t="s">
        <v>665</v>
      </c>
      <c r="B29" s="3" t="s">
        <v>666</v>
      </c>
      <c r="C29" s="1">
        <v>47</v>
      </c>
      <c r="D29" s="1">
        <v>2</v>
      </c>
      <c r="E29" s="1">
        <v>1</v>
      </c>
    </row>
    <row r="30" spans="1:5" x14ac:dyDescent="0.25">
      <c r="A30" s="3" t="s">
        <v>143</v>
      </c>
      <c r="B30" s="3" t="s">
        <v>143</v>
      </c>
      <c r="C30" s="1">
        <v>17</v>
      </c>
      <c r="D30" s="1">
        <v>3</v>
      </c>
      <c r="E30" s="1">
        <v>1</v>
      </c>
    </row>
    <row r="31" spans="1:5" x14ac:dyDescent="0.25">
      <c r="A31" s="3" t="s">
        <v>468</v>
      </c>
      <c r="B31" s="3" t="s">
        <v>1107</v>
      </c>
      <c r="C31" s="1">
        <v>85</v>
      </c>
      <c r="D31" s="1">
        <v>6</v>
      </c>
      <c r="E31" s="1">
        <v>1</v>
      </c>
    </row>
    <row r="32" spans="1:5" x14ac:dyDescent="0.25">
      <c r="A32" s="3" t="s">
        <v>476</v>
      </c>
      <c r="B32" s="3" t="s">
        <v>450</v>
      </c>
      <c r="C32" s="1">
        <v>258</v>
      </c>
      <c r="D32" s="1">
        <v>41</v>
      </c>
      <c r="E32" s="1">
        <v>57</v>
      </c>
    </row>
    <row r="33" spans="1:7" x14ac:dyDescent="0.25">
      <c r="A33" s="3" t="s">
        <v>469</v>
      </c>
      <c r="B33" s="3" t="s">
        <v>1041</v>
      </c>
      <c r="C33" s="1">
        <v>39</v>
      </c>
      <c r="D33" s="1">
        <v>3</v>
      </c>
      <c r="E33" s="1">
        <v>1</v>
      </c>
    </row>
    <row r="34" spans="1:7" x14ac:dyDescent="0.25">
      <c r="A34" s="3" t="s">
        <v>249</v>
      </c>
      <c r="B34" s="3" t="s">
        <v>269</v>
      </c>
      <c r="C34" s="1">
        <v>37</v>
      </c>
      <c r="D34" s="1">
        <v>8</v>
      </c>
      <c r="E34" s="1">
        <v>1</v>
      </c>
    </row>
    <row r="35" spans="1:7" x14ac:dyDescent="0.25">
      <c r="A35" s="3" t="s">
        <v>470</v>
      </c>
      <c r="B35" s="3" t="s">
        <v>906</v>
      </c>
      <c r="C35" s="1">
        <v>93</v>
      </c>
      <c r="D35" s="1">
        <v>5</v>
      </c>
      <c r="E35" s="1">
        <v>1</v>
      </c>
    </row>
    <row r="36" spans="1:7" x14ac:dyDescent="0.25">
      <c r="A36" s="3" t="s">
        <v>1126</v>
      </c>
      <c r="B36" s="3" t="s">
        <v>1127</v>
      </c>
      <c r="C36" s="1">
        <v>3</v>
      </c>
      <c r="D36" s="1">
        <v>2</v>
      </c>
      <c r="E36" s="1">
        <v>1</v>
      </c>
    </row>
    <row r="37" spans="1:7" x14ac:dyDescent="0.25">
      <c r="A37" s="3" t="s">
        <v>472</v>
      </c>
      <c r="B37" s="3" t="s">
        <v>840</v>
      </c>
      <c r="C37" s="1">
        <v>7</v>
      </c>
      <c r="D37" s="1">
        <v>3</v>
      </c>
      <c r="E37" s="1">
        <v>1</v>
      </c>
    </row>
    <row r="38" spans="1:7" x14ac:dyDescent="0.25">
      <c r="A38" s="3" t="s">
        <v>448</v>
      </c>
      <c r="C38" s="1">
        <v>1708</v>
      </c>
      <c r="D38" s="1">
        <v>171</v>
      </c>
      <c r="E38" s="1">
        <v>90</v>
      </c>
      <c r="F38">
        <f>+C38+D38+E38</f>
        <v>1969</v>
      </c>
      <c r="G38">
        <f>171+90</f>
        <v>261</v>
      </c>
    </row>
    <row r="40" spans="1:7" x14ac:dyDescent="0.25">
      <c r="C40">
        <v>2233</v>
      </c>
      <c r="D40">
        <v>179</v>
      </c>
      <c r="E40">
        <v>90</v>
      </c>
      <c r="F40">
        <f>+C40+D40+E40</f>
        <v>2502</v>
      </c>
    </row>
    <row r="42" spans="1:7" x14ac:dyDescent="0.25">
      <c r="F42">
        <f>+F38*100/F40</f>
        <v>78.697042366107112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filterMode="1"/>
  <dimension ref="A1:Y232"/>
  <sheetViews>
    <sheetView zoomScaleNormal="100" workbookViewId="0">
      <selection activeCell="D214" sqref="D214"/>
    </sheetView>
  </sheetViews>
  <sheetFormatPr baseColWidth="10" defaultRowHeight="15" x14ac:dyDescent="0.25"/>
  <cols>
    <col min="2" max="2" width="29.5703125" customWidth="1"/>
    <col min="3" max="3" width="12.28515625" customWidth="1"/>
    <col min="4" max="4" width="17" customWidth="1"/>
    <col min="5" max="5" width="46.28515625" customWidth="1"/>
    <col min="6" max="6" width="30.140625" customWidth="1"/>
    <col min="7" max="7" width="25.140625" customWidth="1"/>
    <col min="8" max="8" width="11.42578125" customWidth="1"/>
    <col min="9" max="9" width="34.28515625" customWidth="1"/>
    <col min="10" max="11" width="11.42578125" customWidth="1"/>
    <col min="12" max="12" width="24.140625" customWidth="1"/>
    <col min="13" max="13" width="11.42578125" customWidth="1"/>
    <col min="14" max="14" width="27" customWidth="1"/>
    <col min="15" max="17" width="17.28515625" customWidth="1"/>
    <col min="18" max="18" width="11.42578125" customWidth="1"/>
    <col min="19" max="19" width="5.5703125" customWidth="1"/>
    <col min="20" max="20" width="19" customWidth="1"/>
    <col min="21" max="21" width="24" customWidth="1"/>
    <col min="22" max="22" width="22.85546875" customWidth="1"/>
    <col min="23" max="23" width="19.5703125" customWidth="1"/>
    <col min="24" max="24" width="26" customWidth="1"/>
    <col min="25" max="25" width="16.7109375" customWidth="1"/>
  </cols>
  <sheetData>
    <row r="1" spans="1:25" ht="53.25" customHeight="1" x14ac:dyDescent="0.25">
      <c r="A1" s="31" t="s">
        <v>0</v>
      </c>
      <c r="B1" s="31" t="s">
        <v>1</v>
      </c>
      <c r="C1" s="31" t="s">
        <v>1640</v>
      </c>
      <c r="D1" s="31" t="s">
        <v>2</v>
      </c>
      <c r="E1" s="31" t="s">
        <v>3</v>
      </c>
      <c r="F1" s="31" t="s">
        <v>4</v>
      </c>
      <c r="G1" s="31" t="s">
        <v>5</v>
      </c>
      <c r="H1" s="31" t="s">
        <v>6</v>
      </c>
      <c r="I1" s="31" t="s">
        <v>7</v>
      </c>
      <c r="J1" s="31" t="s">
        <v>8</v>
      </c>
      <c r="K1" s="31" t="s">
        <v>9</v>
      </c>
      <c r="L1" s="31" t="s">
        <v>10</v>
      </c>
      <c r="M1" s="31" t="s">
        <v>11</v>
      </c>
      <c r="N1" s="31" t="s">
        <v>12</v>
      </c>
      <c r="O1" s="31" t="s">
        <v>13</v>
      </c>
      <c r="P1" s="31" t="s">
        <v>14</v>
      </c>
      <c r="Q1" s="31" t="s">
        <v>1583</v>
      </c>
      <c r="R1" s="31" t="s">
        <v>16</v>
      </c>
      <c r="S1" s="31" t="s">
        <v>15</v>
      </c>
      <c r="T1" s="32" t="s">
        <v>1545</v>
      </c>
      <c r="U1" s="32" t="s">
        <v>1544</v>
      </c>
      <c r="V1" s="33" t="s">
        <v>1546</v>
      </c>
      <c r="W1" s="33" t="s">
        <v>1547</v>
      </c>
      <c r="X1" s="33" t="s">
        <v>1549</v>
      </c>
      <c r="Y1" s="33" t="s">
        <v>1548</v>
      </c>
    </row>
    <row r="2" spans="1:25" hidden="1" x14ac:dyDescent="0.25">
      <c r="A2" s="26" t="s">
        <v>17</v>
      </c>
      <c r="B2" s="27" t="s">
        <v>18</v>
      </c>
      <c r="C2" s="27" t="s">
        <v>1640</v>
      </c>
      <c r="D2" s="27" t="s">
        <v>19</v>
      </c>
      <c r="E2" s="27" t="s">
        <v>20</v>
      </c>
      <c r="F2" s="27" t="s">
        <v>21</v>
      </c>
      <c r="G2" s="27" t="s">
        <v>22</v>
      </c>
      <c r="H2" s="27" t="s">
        <v>23</v>
      </c>
      <c r="I2" s="27" t="s">
        <v>24</v>
      </c>
      <c r="J2" s="26" t="s">
        <v>25</v>
      </c>
      <c r="K2" s="27" t="s">
        <v>26</v>
      </c>
      <c r="L2" s="27" t="s">
        <v>27</v>
      </c>
      <c r="M2" s="27" t="s">
        <v>28</v>
      </c>
      <c r="N2" s="27" t="s">
        <v>29</v>
      </c>
      <c r="O2" s="23">
        <v>26</v>
      </c>
      <c r="P2" s="23">
        <v>3</v>
      </c>
      <c r="Q2" s="23">
        <v>1</v>
      </c>
      <c r="R2" s="27" t="s">
        <v>31</v>
      </c>
      <c r="S2" s="27" t="s">
        <v>30</v>
      </c>
      <c r="T2" s="35">
        <v>41614</v>
      </c>
      <c r="U2" s="25">
        <v>2</v>
      </c>
      <c r="V2" s="25"/>
      <c r="W2" s="25"/>
      <c r="X2" s="25"/>
      <c r="Y2" s="25"/>
    </row>
    <row r="3" spans="1:25" hidden="1" x14ac:dyDescent="0.25">
      <c r="A3" s="26" t="s">
        <v>17</v>
      </c>
      <c r="B3" s="27" t="s">
        <v>18</v>
      </c>
      <c r="C3" s="27" t="s">
        <v>1640</v>
      </c>
      <c r="D3" s="27" t="s">
        <v>32</v>
      </c>
      <c r="E3" s="27" t="s">
        <v>33</v>
      </c>
      <c r="F3" s="27" t="s">
        <v>34</v>
      </c>
      <c r="G3" s="27" t="s">
        <v>35</v>
      </c>
      <c r="H3" s="27" t="s">
        <v>36</v>
      </c>
      <c r="I3" s="61" t="s">
        <v>1615</v>
      </c>
      <c r="J3" s="26" t="s">
        <v>25</v>
      </c>
      <c r="K3" s="27" t="s">
        <v>37</v>
      </c>
      <c r="L3" s="27" t="s">
        <v>27</v>
      </c>
      <c r="M3" s="27" t="s">
        <v>38</v>
      </c>
      <c r="N3" s="27" t="s">
        <v>39</v>
      </c>
      <c r="O3" s="23">
        <v>9</v>
      </c>
      <c r="P3" s="23">
        <v>0</v>
      </c>
      <c r="Q3" s="23"/>
      <c r="R3" s="27" t="s">
        <v>31</v>
      </c>
      <c r="S3" s="27" t="s">
        <v>30</v>
      </c>
      <c r="T3" s="35">
        <v>41614</v>
      </c>
      <c r="U3" s="25">
        <v>2</v>
      </c>
      <c r="V3" s="25"/>
      <c r="W3" s="25"/>
      <c r="X3" s="25"/>
      <c r="Y3" s="25"/>
    </row>
    <row r="4" spans="1:25" hidden="1" x14ac:dyDescent="0.25">
      <c r="A4" s="26" t="s">
        <v>40</v>
      </c>
      <c r="B4" s="27" t="s">
        <v>41</v>
      </c>
      <c r="C4" s="27" t="s">
        <v>1640</v>
      </c>
      <c r="D4" s="27" t="s">
        <v>42</v>
      </c>
      <c r="E4" s="27" t="s">
        <v>43</v>
      </c>
      <c r="F4" s="27" t="s">
        <v>44</v>
      </c>
      <c r="G4" s="27" t="s">
        <v>45</v>
      </c>
      <c r="H4" s="27" t="s">
        <v>46</v>
      </c>
      <c r="I4" s="27" t="s">
        <v>47</v>
      </c>
      <c r="J4" s="26" t="s">
        <v>48</v>
      </c>
      <c r="K4" s="27" t="s">
        <v>49</v>
      </c>
      <c r="L4" s="27" t="s">
        <v>50</v>
      </c>
      <c r="M4" s="27" t="s">
        <v>51</v>
      </c>
      <c r="N4" s="27" t="s">
        <v>44</v>
      </c>
      <c r="O4" s="23">
        <v>22</v>
      </c>
      <c r="P4" s="23">
        <v>4</v>
      </c>
      <c r="Q4" s="23">
        <v>1</v>
      </c>
      <c r="R4" s="27" t="s">
        <v>31</v>
      </c>
      <c r="S4" s="27" t="s">
        <v>30</v>
      </c>
      <c r="T4" s="35">
        <v>41614</v>
      </c>
      <c r="U4" s="25">
        <v>2</v>
      </c>
      <c r="V4" s="25"/>
      <c r="W4" s="25"/>
      <c r="X4" s="25"/>
      <c r="Y4" s="25"/>
    </row>
    <row r="5" spans="1:25" hidden="1" x14ac:dyDescent="0.25">
      <c r="A5" s="26" t="s">
        <v>40</v>
      </c>
      <c r="B5" s="27" t="s">
        <v>41</v>
      </c>
      <c r="C5" s="27" t="s">
        <v>1640</v>
      </c>
      <c r="D5" s="27" t="s">
        <v>52</v>
      </c>
      <c r="E5" s="27" t="s">
        <v>53</v>
      </c>
      <c r="F5" s="27" t="s">
        <v>54</v>
      </c>
      <c r="G5" s="27" t="s">
        <v>55</v>
      </c>
      <c r="H5" s="27" t="s">
        <v>56</v>
      </c>
      <c r="I5" s="27" t="s">
        <v>57</v>
      </c>
      <c r="J5" s="26" t="s">
        <v>48</v>
      </c>
      <c r="K5" s="27" t="s">
        <v>58</v>
      </c>
      <c r="L5" s="27" t="s">
        <v>50</v>
      </c>
      <c r="M5" s="27" t="s">
        <v>51</v>
      </c>
      <c r="N5" s="27" t="s">
        <v>44</v>
      </c>
      <c r="O5" s="23">
        <v>9</v>
      </c>
      <c r="P5" s="23"/>
      <c r="Q5" s="23"/>
      <c r="R5" s="27" t="s">
        <v>31</v>
      </c>
      <c r="S5" s="27" t="s">
        <v>30</v>
      </c>
      <c r="T5" s="35">
        <v>41614</v>
      </c>
      <c r="U5" s="25">
        <v>2</v>
      </c>
      <c r="V5" s="25"/>
      <c r="W5" s="25"/>
      <c r="X5" s="25"/>
      <c r="Y5" s="25"/>
    </row>
    <row r="6" spans="1:25" hidden="1" x14ac:dyDescent="0.25">
      <c r="A6" s="26" t="s">
        <v>40</v>
      </c>
      <c r="B6" s="27" t="s">
        <v>59</v>
      </c>
      <c r="C6" s="27"/>
      <c r="D6" s="27" t="s">
        <v>60</v>
      </c>
      <c r="E6" s="27" t="s">
        <v>61</v>
      </c>
      <c r="F6" s="27" t="s">
        <v>62</v>
      </c>
      <c r="G6" s="27" t="s">
        <v>63</v>
      </c>
      <c r="H6" s="27" t="s">
        <v>64</v>
      </c>
      <c r="I6" s="27" t="s">
        <v>65</v>
      </c>
      <c r="J6" s="26" t="s">
        <v>48</v>
      </c>
      <c r="K6" s="27" t="s">
        <v>58</v>
      </c>
      <c r="L6" s="27" t="s">
        <v>50</v>
      </c>
      <c r="M6" s="27" t="s">
        <v>51</v>
      </c>
      <c r="N6" s="27" t="s">
        <v>44</v>
      </c>
      <c r="O6" s="23">
        <v>4</v>
      </c>
      <c r="P6" s="23"/>
      <c r="Q6" s="23"/>
      <c r="R6" s="27" t="s">
        <v>31</v>
      </c>
      <c r="S6" s="27" t="s">
        <v>30</v>
      </c>
      <c r="T6" s="35">
        <v>41614</v>
      </c>
      <c r="U6" s="25">
        <v>2</v>
      </c>
      <c r="V6" s="25"/>
      <c r="W6" s="25"/>
      <c r="X6" s="25"/>
      <c r="Y6" s="25"/>
    </row>
    <row r="7" spans="1:25" hidden="1" x14ac:dyDescent="0.25">
      <c r="A7" s="26" t="s">
        <v>17</v>
      </c>
      <c r="B7" s="27" t="s">
        <v>18</v>
      </c>
      <c r="C7" s="27" t="s">
        <v>1640</v>
      </c>
      <c r="D7" s="27" t="s">
        <v>66</v>
      </c>
      <c r="E7" s="27" t="s">
        <v>67</v>
      </c>
      <c r="F7" s="27" t="s">
        <v>68</v>
      </c>
      <c r="G7" s="27" t="s">
        <v>69</v>
      </c>
      <c r="H7" s="27" t="s">
        <v>70</v>
      </c>
      <c r="I7" s="27" t="s">
        <v>71</v>
      </c>
      <c r="J7" s="26" t="s">
        <v>25</v>
      </c>
      <c r="K7" s="27" t="s">
        <v>72</v>
      </c>
      <c r="L7" s="27" t="s">
        <v>27</v>
      </c>
      <c r="M7" s="27" t="s">
        <v>28</v>
      </c>
      <c r="N7" s="27" t="s">
        <v>73</v>
      </c>
      <c r="O7" s="23">
        <v>11</v>
      </c>
      <c r="P7" s="23">
        <v>0</v>
      </c>
      <c r="Q7" s="23"/>
      <c r="R7" s="27" t="s">
        <v>31</v>
      </c>
      <c r="S7" s="27" t="s">
        <v>30</v>
      </c>
      <c r="T7" s="35">
        <v>41614</v>
      </c>
      <c r="U7" s="25">
        <v>2</v>
      </c>
      <c r="V7" s="25"/>
      <c r="W7" s="25"/>
      <c r="X7" s="25"/>
      <c r="Y7" s="25"/>
    </row>
    <row r="8" spans="1:25" hidden="1" x14ac:dyDescent="0.25">
      <c r="A8" s="26" t="s">
        <v>40</v>
      </c>
      <c r="B8" s="27" t="s">
        <v>74</v>
      </c>
      <c r="C8" s="27"/>
      <c r="D8" s="27" t="s">
        <v>75</v>
      </c>
      <c r="E8" s="27" t="s">
        <v>76</v>
      </c>
      <c r="F8" s="27" t="s">
        <v>77</v>
      </c>
      <c r="G8" s="27" t="s">
        <v>78</v>
      </c>
      <c r="H8" s="27" t="s">
        <v>79</v>
      </c>
      <c r="I8" s="27" t="s">
        <v>80</v>
      </c>
      <c r="J8" s="26" t="s">
        <v>48</v>
      </c>
      <c r="K8" s="27" t="s">
        <v>58</v>
      </c>
      <c r="L8" s="27" t="s">
        <v>50</v>
      </c>
      <c r="M8" s="27" t="s">
        <v>51</v>
      </c>
      <c r="N8" s="27" t="s">
        <v>44</v>
      </c>
      <c r="O8" s="23">
        <v>4</v>
      </c>
      <c r="P8" s="23"/>
      <c r="Q8" s="23"/>
      <c r="R8" s="27" t="s">
        <v>31</v>
      </c>
      <c r="S8" s="27" t="s">
        <v>30</v>
      </c>
      <c r="T8" s="35">
        <v>41614</v>
      </c>
      <c r="U8" s="25">
        <v>2</v>
      </c>
      <c r="V8" s="25"/>
      <c r="W8" s="25"/>
      <c r="X8" s="25"/>
      <c r="Y8" s="25"/>
    </row>
    <row r="9" spans="1:25" hidden="1" x14ac:dyDescent="0.25">
      <c r="A9" s="26" t="s">
        <v>40</v>
      </c>
      <c r="B9" s="27" t="s">
        <v>81</v>
      </c>
      <c r="C9" s="27"/>
      <c r="D9" s="27" t="s">
        <v>82</v>
      </c>
      <c r="E9" s="27" t="s">
        <v>83</v>
      </c>
      <c r="F9" s="27" t="s">
        <v>84</v>
      </c>
      <c r="G9" s="27" t="s">
        <v>85</v>
      </c>
      <c r="H9" s="27" t="s">
        <v>86</v>
      </c>
      <c r="I9" s="27" t="s">
        <v>87</v>
      </c>
      <c r="J9" s="26" t="s">
        <v>48</v>
      </c>
      <c r="K9" s="27" t="s">
        <v>58</v>
      </c>
      <c r="L9" s="27" t="s">
        <v>50</v>
      </c>
      <c r="M9" s="27" t="s">
        <v>51</v>
      </c>
      <c r="N9" s="27" t="s">
        <v>44</v>
      </c>
      <c r="O9" s="23">
        <v>4</v>
      </c>
      <c r="P9" s="23"/>
      <c r="Q9" s="23"/>
      <c r="R9" s="27" t="s">
        <v>31</v>
      </c>
      <c r="S9" s="27" t="s">
        <v>30</v>
      </c>
      <c r="T9" s="35">
        <v>41614</v>
      </c>
      <c r="U9" s="25">
        <v>9</v>
      </c>
      <c r="V9" s="35"/>
      <c r="W9" s="25"/>
      <c r="X9" s="25"/>
      <c r="Y9" s="25"/>
    </row>
    <row r="10" spans="1:25" hidden="1" x14ac:dyDescent="0.25">
      <c r="A10" s="26" t="s">
        <v>17</v>
      </c>
      <c r="B10" s="27" t="s">
        <v>18</v>
      </c>
      <c r="C10" s="27" t="s">
        <v>1640</v>
      </c>
      <c r="D10" s="27" t="s">
        <v>88</v>
      </c>
      <c r="E10" s="27" t="s">
        <v>89</v>
      </c>
      <c r="F10" s="27" t="s">
        <v>90</v>
      </c>
      <c r="G10" s="27" t="s">
        <v>91</v>
      </c>
      <c r="H10" s="27" t="s">
        <v>92</v>
      </c>
      <c r="I10" s="27" t="s">
        <v>93</v>
      </c>
      <c r="J10" s="26" t="s">
        <v>25</v>
      </c>
      <c r="K10" s="27" t="s">
        <v>37</v>
      </c>
      <c r="L10" s="27" t="s">
        <v>27</v>
      </c>
      <c r="M10" s="27" t="s">
        <v>28</v>
      </c>
      <c r="N10" s="27" t="s">
        <v>73</v>
      </c>
      <c r="O10" s="23">
        <v>8</v>
      </c>
      <c r="P10" s="23">
        <v>0</v>
      </c>
      <c r="Q10" s="23"/>
      <c r="R10" s="27" t="s">
        <v>31</v>
      </c>
      <c r="S10" s="27" t="s">
        <v>30</v>
      </c>
      <c r="T10" s="35">
        <v>41614</v>
      </c>
      <c r="U10" s="25">
        <v>2</v>
      </c>
      <c r="V10" s="25"/>
      <c r="W10" s="25"/>
      <c r="X10" s="25"/>
      <c r="Y10" s="25"/>
    </row>
    <row r="11" spans="1:25" hidden="1" x14ac:dyDescent="0.25">
      <c r="A11" s="26" t="s">
        <v>40</v>
      </c>
      <c r="B11" s="27" t="s">
        <v>94</v>
      </c>
      <c r="C11" s="27"/>
      <c r="D11" s="27" t="s">
        <v>95</v>
      </c>
      <c r="E11" s="27" t="s">
        <v>96</v>
      </c>
      <c r="F11" s="27" t="s">
        <v>97</v>
      </c>
      <c r="G11" s="27" t="s">
        <v>98</v>
      </c>
      <c r="H11" s="27" t="s">
        <v>99</v>
      </c>
      <c r="I11" s="27" t="s">
        <v>100</v>
      </c>
      <c r="J11" s="26" t="s">
        <v>48</v>
      </c>
      <c r="K11" s="27" t="s">
        <v>58</v>
      </c>
      <c r="L11" s="27" t="s">
        <v>50</v>
      </c>
      <c r="M11" s="27" t="s">
        <v>51</v>
      </c>
      <c r="N11" s="27" t="s">
        <v>44</v>
      </c>
      <c r="O11" s="23">
        <v>4</v>
      </c>
      <c r="P11" s="23"/>
      <c r="Q11" s="23"/>
      <c r="R11" s="27" t="s">
        <v>31</v>
      </c>
      <c r="S11" s="27" t="s">
        <v>30</v>
      </c>
      <c r="T11" s="35">
        <v>41614</v>
      </c>
      <c r="U11" s="25">
        <v>2</v>
      </c>
      <c r="V11" s="25"/>
      <c r="W11" s="25"/>
      <c r="X11" s="25"/>
      <c r="Y11" s="25"/>
    </row>
    <row r="12" spans="1:25" hidden="1" x14ac:dyDescent="0.25">
      <c r="A12" s="26" t="s">
        <v>17</v>
      </c>
      <c r="B12" s="27" t="s">
        <v>18</v>
      </c>
      <c r="C12" s="27" t="s">
        <v>1640</v>
      </c>
      <c r="D12" s="27" t="s">
        <v>101</v>
      </c>
      <c r="E12" s="27" t="s">
        <v>102</v>
      </c>
      <c r="F12" s="27" t="s">
        <v>103</v>
      </c>
      <c r="G12" s="27" t="s">
        <v>104</v>
      </c>
      <c r="H12" s="27" t="s">
        <v>105</v>
      </c>
      <c r="I12" s="61" t="s">
        <v>1616</v>
      </c>
      <c r="J12" s="26" t="s">
        <v>25</v>
      </c>
      <c r="K12" s="27" t="s">
        <v>72</v>
      </c>
      <c r="L12" s="27" t="s">
        <v>27</v>
      </c>
      <c r="M12" s="27" t="s">
        <v>28</v>
      </c>
      <c r="N12" s="27" t="s">
        <v>73</v>
      </c>
      <c r="O12" s="23">
        <v>2</v>
      </c>
      <c r="P12" s="23">
        <v>0</v>
      </c>
      <c r="Q12" s="23"/>
      <c r="R12" s="27" t="s">
        <v>31</v>
      </c>
      <c r="S12" s="27" t="s">
        <v>30</v>
      </c>
      <c r="T12" s="35">
        <v>41614</v>
      </c>
      <c r="U12" s="25">
        <v>2</v>
      </c>
      <c r="V12" s="25"/>
      <c r="W12" s="25"/>
      <c r="X12" s="25"/>
      <c r="Y12" s="25"/>
    </row>
    <row r="13" spans="1:25" hidden="1" x14ac:dyDescent="0.25">
      <c r="A13" s="26" t="s">
        <v>40</v>
      </c>
      <c r="B13" s="27" t="s">
        <v>106</v>
      </c>
      <c r="C13" s="27"/>
      <c r="D13" s="27" t="s">
        <v>107</v>
      </c>
      <c r="E13" s="27" t="s">
        <v>108</v>
      </c>
      <c r="F13" s="27" t="s">
        <v>109</v>
      </c>
      <c r="G13" s="27" t="s">
        <v>110</v>
      </c>
      <c r="H13" s="27" t="s">
        <v>111</v>
      </c>
      <c r="I13" s="27" t="s">
        <v>112</v>
      </c>
      <c r="J13" s="26" t="s">
        <v>48</v>
      </c>
      <c r="K13" s="27" t="s">
        <v>58</v>
      </c>
      <c r="L13" s="27" t="s">
        <v>50</v>
      </c>
      <c r="M13" s="27" t="s">
        <v>51</v>
      </c>
      <c r="N13" s="27" t="s">
        <v>44</v>
      </c>
      <c r="O13" s="23">
        <v>3</v>
      </c>
      <c r="P13" s="23"/>
      <c r="Q13" s="23"/>
      <c r="R13" s="27" t="s">
        <v>31</v>
      </c>
      <c r="S13" s="27" t="s">
        <v>30</v>
      </c>
      <c r="T13" s="35">
        <v>41614</v>
      </c>
      <c r="U13" s="25">
        <v>2</v>
      </c>
      <c r="V13" s="25"/>
      <c r="W13" s="25"/>
      <c r="X13" s="25"/>
      <c r="Y13" s="25"/>
    </row>
    <row r="14" spans="1:25" hidden="1" x14ac:dyDescent="0.25">
      <c r="A14" s="26" t="s">
        <v>40</v>
      </c>
      <c r="B14" s="27" t="s">
        <v>113</v>
      </c>
      <c r="C14" s="27"/>
      <c r="D14" s="27" t="s">
        <v>114</v>
      </c>
      <c r="E14" s="27" t="s">
        <v>115</v>
      </c>
      <c r="F14" s="27" t="s">
        <v>116</v>
      </c>
      <c r="G14" s="27" t="s">
        <v>117</v>
      </c>
      <c r="H14" s="27" t="s">
        <v>118</v>
      </c>
      <c r="I14" s="27" t="s">
        <v>119</v>
      </c>
      <c r="J14" s="26" t="s">
        <v>48</v>
      </c>
      <c r="K14" s="27" t="s">
        <v>58</v>
      </c>
      <c r="L14" s="27" t="s">
        <v>50</v>
      </c>
      <c r="M14" s="27" t="s">
        <v>51</v>
      </c>
      <c r="N14" s="27" t="s">
        <v>44</v>
      </c>
      <c r="O14" s="23">
        <v>2</v>
      </c>
      <c r="P14" s="23"/>
      <c r="Q14" s="23"/>
      <c r="R14" s="27" t="s">
        <v>31</v>
      </c>
      <c r="S14" s="27" t="s">
        <v>30</v>
      </c>
      <c r="T14" s="35">
        <v>41614</v>
      </c>
      <c r="U14" s="25">
        <v>2</v>
      </c>
      <c r="V14" s="25"/>
      <c r="W14" s="25"/>
      <c r="X14" s="25"/>
      <c r="Y14" s="25"/>
    </row>
    <row r="15" spans="1:25" hidden="1" x14ac:dyDescent="0.25">
      <c r="A15" s="26" t="s">
        <v>17</v>
      </c>
      <c r="B15" s="27" t="s">
        <v>18</v>
      </c>
      <c r="C15" s="27" t="s">
        <v>1640</v>
      </c>
      <c r="D15" s="27" t="s">
        <v>120</v>
      </c>
      <c r="E15" s="27" t="s">
        <v>121</v>
      </c>
      <c r="F15" s="27" t="s">
        <v>122</v>
      </c>
      <c r="G15" s="27" t="s">
        <v>123</v>
      </c>
      <c r="H15" s="27" t="s">
        <v>124</v>
      </c>
      <c r="I15" s="61" t="s">
        <v>1617</v>
      </c>
      <c r="J15" s="26" t="s">
        <v>25</v>
      </c>
      <c r="K15" s="27" t="s">
        <v>72</v>
      </c>
      <c r="L15" s="27" t="s">
        <v>27</v>
      </c>
      <c r="M15" s="27" t="s">
        <v>28</v>
      </c>
      <c r="N15" s="27" t="s">
        <v>73</v>
      </c>
      <c r="O15" s="23">
        <v>1</v>
      </c>
      <c r="P15" s="23">
        <v>0</v>
      </c>
      <c r="Q15" s="23"/>
      <c r="R15" s="27" t="s">
        <v>31</v>
      </c>
      <c r="S15" s="27" t="s">
        <v>30</v>
      </c>
      <c r="T15" s="35">
        <v>41614</v>
      </c>
      <c r="U15" s="25">
        <v>2</v>
      </c>
      <c r="V15" s="25"/>
      <c r="W15" s="25"/>
      <c r="X15" s="25"/>
      <c r="Y15" s="25"/>
    </row>
    <row r="16" spans="1:25" hidden="1" x14ac:dyDescent="0.25">
      <c r="A16" s="26" t="s">
        <v>40</v>
      </c>
      <c r="B16" s="27" t="s">
        <v>125</v>
      </c>
      <c r="C16" s="27"/>
      <c r="D16" s="27" t="s">
        <v>126</v>
      </c>
      <c r="E16" s="27" t="s">
        <v>127</v>
      </c>
      <c r="F16" s="27" t="s">
        <v>128</v>
      </c>
      <c r="G16" s="27" t="s">
        <v>129</v>
      </c>
      <c r="H16" s="27" t="s">
        <v>130</v>
      </c>
      <c r="I16" s="27" t="s">
        <v>131</v>
      </c>
      <c r="J16" s="26" t="s">
        <v>48</v>
      </c>
      <c r="K16" s="27" t="s">
        <v>58</v>
      </c>
      <c r="L16" s="27" t="s">
        <v>50</v>
      </c>
      <c r="M16" s="27" t="s">
        <v>51</v>
      </c>
      <c r="N16" s="27" t="s">
        <v>44</v>
      </c>
      <c r="O16" s="23">
        <v>2</v>
      </c>
      <c r="P16" s="23"/>
      <c r="Q16" s="23"/>
      <c r="R16" s="27" t="s">
        <v>31</v>
      </c>
      <c r="S16" s="27" t="s">
        <v>30</v>
      </c>
      <c r="T16" s="35">
        <v>41614</v>
      </c>
      <c r="U16" s="25">
        <v>2</v>
      </c>
      <c r="V16" s="25"/>
      <c r="W16" s="25"/>
      <c r="X16" s="25"/>
      <c r="Y16" s="25"/>
    </row>
    <row r="17" spans="1:25" hidden="1" x14ac:dyDescent="0.25">
      <c r="A17" s="26" t="s">
        <v>17</v>
      </c>
      <c r="B17" s="27" t="s">
        <v>132</v>
      </c>
      <c r="C17" s="27"/>
      <c r="D17" s="27" t="s">
        <v>133</v>
      </c>
      <c r="E17" s="27" t="s">
        <v>134</v>
      </c>
      <c r="F17" s="27"/>
      <c r="G17" s="27" t="s">
        <v>135</v>
      </c>
      <c r="H17" s="27" t="s">
        <v>136</v>
      </c>
      <c r="I17" s="61" t="s">
        <v>1618</v>
      </c>
      <c r="J17" s="26" t="s">
        <v>25</v>
      </c>
      <c r="K17" s="27" t="s">
        <v>72</v>
      </c>
      <c r="L17" s="27" t="s">
        <v>27</v>
      </c>
      <c r="M17" s="27" t="s">
        <v>28</v>
      </c>
      <c r="N17" s="27" t="s">
        <v>73</v>
      </c>
      <c r="O17" s="23">
        <v>9</v>
      </c>
      <c r="P17" s="23">
        <v>0</v>
      </c>
      <c r="Q17" s="23"/>
      <c r="R17" s="27" t="s">
        <v>31</v>
      </c>
      <c r="S17" s="27" t="s">
        <v>30</v>
      </c>
      <c r="T17" s="35">
        <v>41614</v>
      </c>
      <c r="U17" s="25">
        <v>2</v>
      </c>
      <c r="V17" s="25"/>
      <c r="W17" s="25"/>
      <c r="X17" s="25"/>
      <c r="Y17" s="25"/>
    </row>
    <row r="18" spans="1:25" hidden="1" x14ac:dyDescent="0.25">
      <c r="A18" s="26" t="s">
        <v>17</v>
      </c>
      <c r="B18" s="27" t="s">
        <v>137</v>
      </c>
      <c r="C18" s="27"/>
      <c r="D18" s="27" t="s">
        <v>138</v>
      </c>
      <c r="E18" s="27" t="s">
        <v>139</v>
      </c>
      <c r="F18" s="27"/>
      <c r="G18" s="27" t="s">
        <v>140</v>
      </c>
      <c r="H18" s="27" t="s">
        <v>141</v>
      </c>
      <c r="I18" s="61" t="s">
        <v>1619</v>
      </c>
      <c r="J18" s="26" t="s">
        <v>25</v>
      </c>
      <c r="K18" s="27" t="s">
        <v>72</v>
      </c>
      <c r="L18" s="27" t="s">
        <v>27</v>
      </c>
      <c r="M18" s="27" t="s">
        <v>28</v>
      </c>
      <c r="N18" s="27" t="s">
        <v>142</v>
      </c>
      <c r="O18" s="23">
        <v>2</v>
      </c>
      <c r="P18" s="23">
        <v>0</v>
      </c>
      <c r="Q18" s="23"/>
      <c r="R18" s="27" t="s">
        <v>31</v>
      </c>
      <c r="S18" s="27" t="s">
        <v>30</v>
      </c>
      <c r="T18" s="35">
        <v>41614</v>
      </c>
      <c r="U18" s="25">
        <v>3</v>
      </c>
      <c r="V18" s="25"/>
      <c r="W18" s="25"/>
      <c r="X18" s="25"/>
      <c r="Y18" s="25"/>
    </row>
    <row r="19" spans="1:25" hidden="1" x14ac:dyDescent="0.25">
      <c r="A19" s="26" t="s">
        <v>143</v>
      </c>
      <c r="B19" s="27" t="s">
        <v>143</v>
      </c>
      <c r="C19" s="27" t="s">
        <v>1640</v>
      </c>
      <c r="D19" s="27" t="s">
        <v>19</v>
      </c>
      <c r="E19" s="27" t="s">
        <v>144</v>
      </c>
      <c r="F19" s="27" t="s">
        <v>145</v>
      </c>
      <c r="G19" s="27" t="s">
        <v>146</v>
      </c>
      <c r="H19" s="27" t="s">
        <v>147</v>
      </c>
      <c r="I19" s="27" t="s">
        <v>148</v>
      </c>
      <c r="J19" s="26" t="s">
        <v>149</v>
      </c>
      <c r="K19" s="27" t="s">
        <v>150</v>
      </c>
      <c r="L19" s="27" t="s">
        <v>151</v>
      </c>
      <c r="M19" s="27" t="s">
        <v>152</v>
      </c>
      <c r="N19" s="27" t="s">
        <v>153</v>
      </c>
      <c r="O19" s="23">
        <v>17</v>
      </c>
      <c r="P19" s="23">
        <v>3</v>
      </c>
      <c r="Q19" s="23">
        <v>1</v>
      </c>
      <c r="R19" s="27" t="s">
        <v>31</v>
      </c>
      <c r="S19" s="27" t="s">
        <v>30</v>
      </c>
      <c r="T19" s="35">
        <v>41614</v>
      </c>
      <c r="U19" s="25">
        <v>8</v>
      </c>
      <c r="V19" s="25"/>
      <c r="W19" s="25"/>
      <c r="X19" s="25"/>
      <c r="Y19" s="25"/>
    </row>
    <row r="20" spans="1:25" hidden="1" x14ac:dyDescent="0.25">
      <c r="A20" s="26" t="s">
        <v>154</v>
      </c>
      <c r="B20" s="27" t="s">
        <v>155</v>
      </c>
      <c r="C20" s="27" t="s">
        <v>1640</v>
      </c>
      <c r="D20" s="27" t="s">
        <v>156</v>
      </c>
      <c r="E20" s="27" t="s">
        <v>157</v>
      </c>
      <c r="F20" s="27" t="s">
        <v>158</v>
      </c>
      <c r="G20" s="27" t="s">
        <v>159</v>
      </c>
      <c r="H20" s="27" t="s">
        <v>160</v>
      </c>
      <c r="I20" s="27" t="s">
        <v>1603</v>
      </c>
      <c r="J20" s="26" t="s">
        <v>161</v>
      </c>
      <c r="K20" s="27" t="s">
        <v>162</v>
      </c>
      <c r="L20" s="27" t="s">
        <v>163</v>
      </c>
      <c r="M20" s="27" t="s">
        <v>164</v>
      </c>
      <c r="N20" s="27" t="s">
        <v>1607</v>
      </c>
      <c r="O20" s="23">
        <v>10</v>
      </c>
      <c r="P20" s="23">
        <v>4</v>
      </c>
      <c r="Q20" s="23">
        <v>1</v>
      </c>
      <c r="R20" s="27" t="s">
        <v>31</v>
      </c>
      <c r="S20" s="27" t="s">
        <v>30</v>
      </c>
      <c r="T20" s="35">
        <v>41614</v>
      </c>
      <c r="U20" s="25">
        <v>2</v>
      </c>
      <c r="V20" s="25"/>
      <c r="W20" s="25"/>
      <c r="X20" s="25"/>
      <c r="Y20" s="25"/>
    </row>
    <row r="21" spans="1:25" hidden="1" x14ac:dyDescent="0.25">
      <c r="A21" s="26" t="s">
        <v>154</v>
      </c>
      <c r="B21" s="27" t="s">
        <v>155</v>
      </c>
      <c r="C21" s="27" t="s">
        <v>1640</v>
      </c>
      <c r="D21" s="27" t="s">
        <v>165</v>
      </c>
      <c r="E21" s="27" t="s">
        <v>166</v>
      </c>
      <c r="F21" s="27" t="s">
        <v>167</v>
      </c>
      <c r="G21" s="27" t="s">
        <v>168</v>
      </c>
      <c r="H21" s="27" t="s">
        <v>169</v>
      </c>
      <c r="I21" s="27" t="s">
        <v>1604</v>
      </c>
      <c r="J21" s="26" t="s">
        <v>161</v>
      </c>
      <c r="K21" s="27" t="s">
        <v>162</v>
      </c>
      <c r="L21" s="27" t="s">
        <v>163</v>
      </c>
      <c r="M21" s="27" t="s">
        <v>164</v>
      </c>
      <c r="N21" s="27" t="s">
        <v>1607</v>
      </c>
      <c r="O21" s="23">
        <v>9</v>
      </c>
      <c r="P21" s="23"/>
      <c r="Q21" s="23"/>
      <c r="R21" s="27" t="s">
        <v>31</v>
      </c>
      <c r="S21" s="27" t="s">
        <v>30</v>
      </c>
      <c r="T21" s="35">
        <v>41614</v>
      </c>
      <c r="U21" s="25">
        <v>2</v>
      </c>
      <c r="V21" s="25"/>
      <c r="W21" s="25"/>
      <c r="X21" s="25"/>
      <c r="Y21" s="25"/>
    </row>
    <row r="22" spans="1:25" hidden="1" x14ac:dyDescent="0.25">
      <c r="A22" s="26" t="s">
        <v>17</v>
      </c>
      <c r="B22" s="27" t="s">
        <v>170</v>
      </c>
      <c r="C22" s="27"/>
      <c r="D22" s="27" t="s">
        <v>171</v>
      </c>
      <c r="E22" s="27" t="s">
        <v>172</v>
      </c>
      <c r="F22" s="27" t="s">
        <v>173</v>
      </c>
      <c r="G22" s="27" t="s">
        <v>174</v>
      </c>
      <c r="H22" s="27" t="s">
        <v>175</v>
      </c>
      <c r="I22" s="61" t="s">
        <v>173</v>
      </c>
      <c r="J22" s="26" t="s">
        <v>25</v>
      </c>
      <c r="K22" s="27" t="s">
        <v>72</v>
      </c>
      <c r="L22" s="27" t="s">
        <v>27</v>
      </c>
      <c r="M22" s="27" t="s">
        <v>28</v>
      </c>
      <c r="N22" s="27" t="s">
        <v>176</v>
      </c>
      <c r="O22" s="23">
        <v>4</v>
      </c>
      <c r="P22" s="23">
        <v>0</v>
      </c>
      <c r="Q22" s="23"/>
      <c r="R22" s="27" t="s">
        <v>31</v>
      </c>
      <c r="S22" s="27" t="s">
        <v>30</v>
      </c>
      <c r="T22" s="35">
        <v>41614</v>
      </c>
      <c r="U22" s="25">
        <v>2</v>
      </c>
      <c r="V22" s="25"/>
      <c r="W22" s="25"/>
      <c r="X22" s="25"/>
      <c r="Y22" s="25"/>
    </row>
    <row r="23" spans="1:25" hidden="1" x14ac:dyDescent="0.25">
      <c r="A23" s="26" t="s">
        <v>154</v>
      </c>
      <c r="B23" s="27" t="s">
        <v>177</v>
      </c>
      <c r="C23" s="27"/>
      <c r="D23" s="27" t="s">
        <v>178</v>
      </c>
      <c r="E23" s="27" t="s">
        <v>179</v>
      </c>
      <c r="F23" s="27" t="s">
        <v>180</v>
      </c>
      <c r="G23" s="27" t="s">
        <v>181</v>
      </c>
      <c r="H23" s="27" t="s">
        <v>182</v>
      </c>
      <c r="I23" s="27" t="s">
        <v>1605</v>
      </c>
      <c r="J23" s="26" t="s">
        <v>161</v>
      </c>
      <c r="K23" s="27" t="s">
        <v>162</v>
      </c>
      <c r="L23" s="27" t="s">
        <v>163</v>
      </c>
      <c r="M23" s="27" t="s">
        <v>164</v>
      </c>
      <c r="N23" s="27" t="s">
        <v>1607</v>
      </c>
      <c r="O23" s="23">
        <v>3</v>
      </c>
      <c r="P23" s="23"/>
      <c r="Q23" s="23"/>
      <c r="R23" s="27" t="s">
        <v>31</v>
      </c>
      <c r="S23" s="27" t="s">
        <v>30</v>
      </c>
      <c r="T23" s="35">
        <v>41614</v>
      </c>
      <c r="U23" s="25">
        <v>4</v>
      </c>
      <c r="V23" s="25"/>
      <c r="W23" s="25"/>
      <c r="X23" s="25"/>
      <c r="Y23" s="25"/>
    </row>
    <row r="24" spans="1:25" hidden="1" x14ac:dyDescent="0.25">
      <c r="A24" s="26" t="s">
        <v>154</v>
      </c>
      <c r="B24" s="27" t="s">
        <v>183</v>
      </c>
      <c r="C24" s="27"/>
      <c r="D24" s="27" t="s">
        <v>184</v>
      </c>
      <c r="E24" s="27" t="s">
        <v>185</v>
      </c>
      <c r="F24" s="27" t="s">
        <v>186</v>
      </c>
      <c r="G24" s="27" t="s">
        <v>187</v>
      </c>
      <c r="H24" s="27" t="s">
        <v>188</v>
      </c>
      <c r="I24" s="27" t="s">
        <v>1606</v>
      </c>
      <c r="J24" s="26" t="s">
        <v>161</v>
      </c>
      <c r="K24" s="27" t="s">
        <v>162</v>
      </c>
      <c r="L24" s="27" t="s">
        <v>163</v>
      </c>
      <c r="M24" s="27" t="s">
        <v>164</v>
      </c>
      <c r="N24" s="27" t="s">
        <v>1607</v>
      </c>
      <c r="O24" s="23">
        <v>3</v>
      </c>
      <c r="P24" s="23"/>
      <c r="Q24" s="23"/>
      <c r="R24" s="27" t="s">
        <v>31</v>
      </c>
      <c r="S24" s="27" t="s">
        <v>30</v>
      </c>
      <c r="T24" s="35">
        <v>41614</v>
      </c>
      <c r="U24" s="25">
        <v>4</v>
      </c>
      <c r="V24" s="25"/>
      <c r="W24" s="25"/>
      <c r="X24" s="25"/>
      <c r="Y24" s="25"/>
    </row>
    <row r="25" spans="1:25" hidden="1" x14ac:dyDescent="0.25">
      <c r="A25" s="26" t="s">
        <v>17</v>
      </c>
      <c r="B25" s="27" t="s">
        <v>189</v>
      </c>
      <c r="C25" s="27"/>
      <c r="D25" s="27" t="s">
        <v>190</v>
      </c>
      <c r="E25" s="27" t="s">
        <v>191</v>
      </c>
      <c r="F25" s="27"/>
      <c r="G25" s="27" t="s">
        <v>192</v>
      </c>
      <c r="H25" s="27" t="s">
        <v>193</v>
      </c>
      <c r="I25" s="61" t="s">
        <v>194</v>
      </c>
      <c r="J25" s="26" t="s">
        <v>25</v>
      </c>
      <c r="K25" s="27" t="s">
        <v>72</v>
      </c>
      <c r="L25" s="27" t="s">
        <v>27</v>
      </c>
      <c r="M25" s="27" t="s">
        <v>28</v>
      </c>
      <c r="N25" s="27" t="s">
        <v>73</v>
      </c>
      <c r="O25" s="23">
        <v>5</v>
      </c>
      <c r="P25" s="23">
        <v>0</v>
      </c>
      <c r="Q25" s="23"/>
      <c r="R25" s="27" t="s">
        <v>31</v>
      </c>
      <c r="S25" s="27" t="s">
        <v>30</v>
      </c>
      <c r="T25" s="35">
        <v>41614</v>
      </c>
      <c r="U25" s="25">
        <v>2</v>
      </c>
      <c r="V25" s="25"/>
      <c r="W25" s="25"/>
      <c r="X25" s="25"/>
      <c r="Y25" s="25"/>
    </row>
    <row r="26" spans="1:25" hidden="1" x14ac:dyDescent="0.25">
      <c r="A26" s="26" t="s">
        <v>458</v>
      </c>
      <c r="B26" s="27" t="s">
        <v>195</v>
      </c>
      <c r="C26" s="27" t="s">
        <v>1640</v>
      </c>
      <c r="D26" s="27" t="s">
        <v>196</v>
      </c>
      <c r="E26" s="27" t="s">
        <v>197</v>
      </c>
      <c r="F26" s="27" t="s">
        <v>198</v>
      </c>
      <c r="G26" s="27" t="s">
        <v>199</v>
      </c>
      <c r="H26" s="27" t="s">
        <v>200</v>
      </c>
      <c r="I26" s="27" t="s">
        <v>1595</v>
      </c>
      <c r="J26" s="26" t="s">
        <v>201</v>
      </c>
      <c r="K26" s="27" t="s">
        <v>202</v>
      </c>
      <c r="L26" s="27" t="s">
        <v>203</v>
      </c>
      <c r="M26" s="27" t="s">
        <v>204</v>
      </c>
      <c r="N26" s="27" t="s">
        <v>1596</v>
      </c>
      <c r="O26" s="23">
        <v>17</v>
      </c>
      <c r="P26" s="23">
        <v>2</v>
      </c>
      <c r="Q26" s="23">
        <v>1</v>
      </c>
      <c r="R26" s="27" t="s">
        <v>31</v>
      </c>
      <c r="S26" s="27" t="s">
        <v>30</v>
      </c>
      <c r="T26" s="35">
        <v>41614</v>
      </c>
      <c r="U26" s="25">
        <v>8</v>
      </c>
      <c r="V26" s="25"/>
      <c r="W26" s="25"/>
      <c r="X26" s="25"/>
      <c r="Y26" s="25"/>
    </row>
    <row r="27" spans="1:25" hidden="1" x14ac:dyDescent="0.25">
      <c r="A27" s="26" t="s">
        <v>205</v>
      </c>
      <c r="B27" s="27" t="s">
        <v>206</v>
      </c>
      <c r="C27" s="27" t="s">
        <v>1640</v>
      </c>
      <c r="D27" s="27" t="s">
        <v>207</v>
      </c>
      <c r="E27" s="27" t="s">
        <v>208</v>
      </c>
      <c r="F27" s="27" t="s">
        <v>209</v>
      </c>
      <c r="G27" s="27" t="s">
        <v>210</v>
      </c>
      <c r="H27" s="27" t="s">
        <v>211</v>
      </c>
      <c r="I27" s="27" t="s">
        <v>212</v>
      </c>
      <c r="J27" s="26" t="s">
        <v>213</v>
      </c>
      <c r="K27" s="27" t="s">
        <v>214</v>
      </c>
      <c r="L27" s="27" t="s">
        <v>215</v>
      </c>
      <c r="M27" s="27" t="s">
        <v>216</v>
      </c>
      <c r="N27" s="27" t="s">
        <v>1602</v>
      </c>
      <c r="O27" s="23">
        <v>19</v>
      </c>
      <c r="P27" s="23">
        <v>2</v>
      </c>
      <c r="Q27" s="23">
        <v>1</v>
      </c>
      <c r="R27" s="27" t="s">
        <v>31</v>
      </c>
      <c r="S27" s="27" t="s">
        <v>30</v>
      </c>
      <c r="T27" s="35">
        <v>41614</v>
      </c>
      <c r="U27" s="25">
        <v>2</v>
      </c>
      <c r="V27" s="25"/>
      <c r="W27" s="25"/>
      <c r="X27" s="25"/>
      <c r="Y27" s="25"/>
    </row>
    <row r="28" spans="1:25" hidden="1" x14ac:dyDescent="0.25">
      <c r="A28" s="26" t="s">
        <v>205</v>
      </c>
      <c r="B28" s="27" t="s">
        <v>217</v>
      </c>
      <c r="C28" s="27"/>
      <c r="D28" s="27" t="s">
        <v>218</v>
      </c>
      <c r="E28" s="27" t="s">
        <v>219</v>
      </c>
      <c r="F28" s="27" t="s">
        <v>220</v>
      </c>
      <c r="G28" s="27" t="s">
        <v>221</v>
      </c>
      <c r="H28" s="27" t="s">
        <v>222</v>
      </c>
      <c r="I28" s="27" t="s">
        <v>1599</v>
      </c>
      <c r="J28" s="26" t="s">
        <v>213</v>
      </c>
      <c r="K28" s="27" t="s">
        <v>214</v>
      </c>
      <c r="L28" s="27" t="s">
        <v>223</v>
      </c>
      <c r="M28" s="27" t="s">
        <v>224</v>
      </c>
      <c r="N28" s="27" t="s">
        <v>1602</v>
      </c>
      <c r="O28" s="23">
        <v>4</v>
      </c>
      <c r="P28" s="23"/>
      <c r="Q28" s="23"/>
      <c r="R28" s="27" t="s">
        <v>31</v>
      </c>
      <c r="S28" s="27" t="s">
        <v>30</v>
      </c>
      <c r="T28" s="35">
        <v>41614</v>
      </c>
      <c r="U28" s="25">
        <v>2</v>
      </c>
      <c r="V28" s="25"/>
      <c r="W28" s="25"/>
      <c r="X28" s="25"/>
      <c r="Y28" s="25"/>
    </row>
    <row r="29" spans="1:25" hidden="1" x14ac:dyDescent="0.25">
      <c r="A29" s="26" t="s">
        <v>205</v>
      </c>
      <c r="B29" s="27" t="s">
        <v>225</v>
      </c>
      <c r="C29" s="27"/>
      <c r="D29" s="27" t="s">
        <v>226</v>
      </c>
      <c r="E29" s="27" t="s">
        <v>227</v>
      </c>
      <c r="F29" s="27" t="s">
        <v>228</v>
      </c>
      <c r="G29" s="27" t="s">
        <v>229</v>
      </c>
      <c r="H29" s="27" t="s">
        <v>230</v>
      </c>
      <c r="I29" s="27" t="s">
        <v>1600</v>
      </c>
      <c r="J29" s="26" t="s">
        <v>213</v>
      </c>
      <c r="K29" s="27" t="s">
        <v>214</v>
      </c>
      <c r="L29" s="27" t="s">
        <v>223</v>
      </c>
      <c r="M29" s="27" t="s">
        <v>216</v>
      </c>
      <c r="N29" s="27" t="s">
        <v>1602</v>
      </c>
      <c r="O29" s="23">
        <v>3</v>
      </c>
      <c r="P29" s="23"/>
      <c r="Q29" s="23"/>
      <c r="R29" s="27" t="s">
        <v>31</v>
      </c>
      <c r="S29" s="27" t="s">
        <v>30</v>
      </c>
      <c r="T29" s="35">
        <v>41614</v>
      </c>
      <c r="U29" s="25">
        <v>6</v>
      </c>
      <c r="V29" s="25"/>
      <c r="W29" s="25"/>
      <c r="X29" s="25"/>
      <c r="Y29" s="25"/>
    </row>
    <row r="30" spans="1:25" hidden="1" x14ac:dyDescent="0.25">
      <c r="A30" s="26" t="s">
        <v>205</v>
      </c>
      <c r="B30" s="27" t="s">
        <v>231</v>
      </c>
      <c r="C30" s="27"/>
      <c r="D30" s="27" t="s">
        <v>232</v>
      </c>
      <c r="E30" s="27" t="s">
        <v>233</v>
      </c>
      <c r="F30" s="27" t="s">
        <v>234</v>
      </c>
      <c r="G30" s="27" t="s">
        <v>235</v>
      </c>
      <c r="H30" s="27" t="s">
        <v>236</v>
      </c>
      <c r="I30" s="27" t="s">
        <v>1601</v>
      </c>
      <c r="J30" s="26" t="s">
        <v>213</v>
      </c>
      <c r="K30" s="27" t="s">
        <v>214</v>
      </c>
      <c r="L30" s="27" t="s">
        <v>223</v>
      </c>
      <c r="M30" s="27" t="s">
        <v>216</v>
      </c>
      <c r="N30" s="27" t="s">
        <v>1602</v>
      </c>
      <c r="O30" s="23">
        <v>2</v>
      </c>
      <c r="P30" s="23"/>
      <c r="Q30" s="23"/>
      <c r="R30" s="27" t="s">
        <v>31</v>
      </c>
      <c r="S30" s="27" t="s">
        <v>30</v>
      </c>
      <c r="T30" s="35">
        <v>41614</v>
      </c>
      <c r="U30" s="25">
        <v>2</v>
      </c>
      <c r="V30" s="25"/>
      <c r="W30" s="25"/>
      <c r="X30" s="25"/>
      <c r="Y30" s="25"/>
    </row>
    <row r="31" spans="1:25" hidden="1" x14ac:dyDescent="0.25">
      <c r="A31" s="26" t="s">
        <v>237</v>
      </c>
      <c r="B31" s="27" t="s">
        <v>238</v>
      </c>
      <c r="C31" s="27" t="s">
        <v>1640</v>
      </c>
      <c r="D31" s="27" t="s">
        <v>19</v>
      </c>
      <c r="E31" s="27" t="s">
        <v>239</v>
      </c>
      <c r="F31" s="27" t="s">
        <v>240</v>
      </c>
      <c r="G31" s="27" t="s">
        <v>241</v>
      </c>
      <c r="H31" s="27" t="s">
        <v>242</v>
      </c>
      <c r="I31" s="27" t="s">
        <v>243</v>
      </c>
      <c r="J31" s="26" t="s">
        <v>244</v>
      </c>
      <c r="K31" s="27" t="s">
        <v>245</v>
      </c>
      <c r="L31" s="27" t="s">
        <v>246</v>
      </c>
      <c r="M31" s="27" t="s">
        <v>247</v>
      </c>
      <c r="N31" s="27" t="s">
        <v>248</v>
      </c>
      <c r="O31" s="23">
        <v>15</v>
      </c>
      <c r="P31" s="23">
        <v>2</v>
      </c>
      <c r="Q31" s="23">
        <v>1</v>
      </c>
      <c r="R31" s="27" t="s">
        <v>31</v>
      </c>
      <c r="S31" s="27" t="s">
        <v>30</v>
      </c>
      <c r="T31" s="35">
        <v>41614</v>
      </c>
      <c r="U31" s="25">
        <v>5</v>
      </c>
      <c r="V31" s="25"/>
      <c r="W31" s="25"/>
      <c r="X31" s="25"/>
      <c r="Y31" s="25"/>
    </row>
    <row r="32" spans="1:25" hidden="1" x14ac:dyDescent="0.25">
      <c r="A32" s="26" t="s">
        <v>249</v>
      </c>
      <c r="B32" s="27" t="s">
        <v>250</v>
      </c>
      <c r="C32" s="27"/>
      <c r="D32" s="27" t="s">
        <v>251</v>
      </c>
      <c r="E32" s="27" t="s">
        <v>252</v>
      </c>
      <c r="F32" s="27" t="s">
        <v>253</v>
      </c>
      <c r="G32" s="27" t="s">
        <v>254</v>
      </c>
      <c r="H32" s="27" t="s">
        <v>255</v>
      </c>
      <c r="I32" s="61" t="s">
        <v>1597</v>
      </c>
      <c r="J32" s="26" t="s">
        <v>256</v>
      </c>
      <c r="K32" s="27" t="s">
        <v>257</v>
      </c>
      <c r="L32" s="27" t="s">
        <v>258</v>
      </c>
      <c r="M32" s="27" t="s">
        <v>259</v>
      </c>
      <c r="N32" s="27" t="s">
        <v>1598</v>
      </c>
      <c r="O32" s="23">
        <v>3</v>
      </c>
      <c r="P32" s="23"/>
      <c r="Q32" s="23"/>
      <c r="R32" s="27" t="s">
        <v>31</v>
      </c>
      <c r="S32" s="27" t="s">
        <v>30</v>
      </c>
      <c r="T32" s="35">
        <v>41614</v>
      </c>
      <c r="U32" s="25">
        <v>3</v>
      </c>
      <c r="V32" s="25"/>
      <c r="W32" s="25"/>
      <c r="X32" s="25"/>
      <c r="Y32" s="25"/>
    </row>
    <row r="33" spans="1:25" hidden="1" x14ac:dyDescent="0.25">
      <c r="A33" s="26" t="s">
        <v>249</v>
      </c>
      <c r="B33" s="27" t="s">
        <v>260</v>
      </c>
      <c r="C33" s="27"/>
      <c r="D33" s="27" t="s">
        <v>261</v>
      </c>
      <c r="E33" s="27" t="s">
        <v>262</v>
      </c>
      <c r="F33" s="27" t="s">
        <v>263</v>
      </c>
      <c r="G33" s="27" t="s">
        <v>264</v>
      </c>
      <c r="H33" s="27" t="s">
        <v>265</v>
      </c>
      <c r="I33" s="27" t="s">
        <v>266</v>
      </c>
      <c r="J33" s="26" t="s">
        <v>267</v>
      </c>
      <c r="K33" s="27" t="s">
        <v>268</v>
      </c>
      <c r="L33" s="27" t="s">
        <v>258</v>
      </c>
      <c r="M33" s="27" t="s">
        <v>259</v>
      </c>
      <c r="N33" s="27" t="s">
        <v>1598</v>
      </c>
      <c r="O33" s="23">
        <v>3</v>
      </c>
      <c r="P33" s="23"/>
      <c r="Q33" s="23"/>
      <c r="R33" s="27" t="s">
        <v>31</v>
      </c>
      <c r="S33" s="27" t="s">
        <v>30</v>
      </c>
      <c r="T33" s="35">
        <v>41614</v>
      </c>
      <c r="U33" s="25">
        <v>1</v>
      </c>
      <c r="V33" s="25"/>
      <c r="W33" s="25"/>
      <c r="X33" s="25"/>
      <c r="Y33" s="25"/>
    </row>
    <row r="34" spans="1:25" hidden="1" x14ac:dyDescent="0.25">
      <c r="A34" s="26" t="s">
        <v>249</v>
      </c>
      <c r="B34" s="27" t="s">
        <v>269</v>
      </c>
      <c r="C34" s="27" t="s">
        <v>1640</v>
      </c>
      <c r="D34" s="27" t="s">
        <v>270</v>
      </c>
      <c r="E34" s="27" t="s">
        <v>271</v>
      </c>
      <c r="F34" s="27" t="s">
        <v>272</v>
      </c>
      <c r="G34" s="27" t="s">
        <v>273</v>
      </c>
      <c r="H34" s="27" t="s">
        <v>274</v>
      </c>
      <c r="I34" s="27" t="s">
        <v>275</v>
      </c>
      <c r="J34" s="26" t="s">
        <v>267</v>
      </c>
      <c r="K34" s="27" t="s">
        <v>268</v>
      </c>
      <c r="L34" s="27" t="s">
        <v>258</v>
      </c>
      <c r="M34" s="27" t="s">
        <v>259</v>
      </c>
      <c r="N34" s="27" t="s">
        <v>1598</v>
      </c>
      <c r="O34" s="23">
        <v>6</v>
      </c>
      <c r="P34" s="23"/>
      <c r="Q34" s="23"/>
      <c r="R34" s="27" t="s">
        <v>31</v>
      </c>
      <c r="S34" s="27" t="s">
        <v>30</v>
      </c>
      <c r="T34" s="35">
        <v>41615</v>
      </c>
      <c r="U34" s="25">
        <v>1</v>
      </c>
      <c r="V34" s="25"/>
      <c r="W34" s="25"/>
      <c r="X34" s="25"/>
      <c r="Y34" s="25"/>
    </row>
    <row r="35" spans="1:25" hidden="1" x14ac:dyDescent="0.25">
      <c r="A35" s="26" t="s">
        <v>249</v>
      </c>
      <c r="B35" s="27" t="s">
        <v>276</v>
      </c>
      <c r="C35" s="27"/>
      <c r="D35" s="27" t="s">
        <v>277</v>
      </c>
      <c r="E35" s="27" t="s">
        <v>278</v>
      </c>
      <c r="F35" s="27" t="s">
        <v>279</v>
      </c>
      <c r="G35" s="27" t="s">
        <v>280</v>
      </c>
      <c r="H35" s="27" t="s">
        <v>281</v>
      </c>
      <c r="I35" s="27" t="s">
        <v>282</v>
      </c>
      <c r="J35" s="26" t="s">
        <v>283</v>
      </c>
      <c r="K35" s="27" t="s">
        <v>284</v>
      </c>
      <c r="L35" s="27" t="s">
        <v>258</v>
      </c>
      <c r="M35" s="27" t="s">
        <v>259</v>
      </c>
      <c r="N35" s="27" t="s">
        <v>1598</v>
      </c>
      <c r="O35" s="23">
        <v>3</v>
      </c>
      <c r="P35" s="23"/>
      <c r="Q35" s="23"/>
      <c r="R35" s="27" t="s">
        <v>31</v>
      </c>
      <c r="S35" s="27" t="s">
        <v>30</v>
      </c>
      <c r="T35" s="35">
        <v>41615</v>
      </c>
      <c r="U35" s="25">
        <v>1</v>
      </c>
      <c r="V35" s="25"/>
      <c r="W35" s="25"/>
      <c r="X35" s="25"/>
      <c r="Y35" s="25"/>
    </row>
    <row r="36" spans="1:25" hidden="1" x14ac:dyDescent="0.25">
      <c r="A36" s="26" t="s">
        <v>249</v>
      </c>
      <c r="B36" s="27" t="s">
        <v>269</v>
      </c>
      <c r="C36" s="27" t="s">
        <v>1640</v>
      </c>
      <c r="D36" s="27" t="s">
        <v>285</v>
      </c>
      <c r="E36" s="27" t="s">
        <v>286</v>
      </c>
      <c r="F36" s="27" t="s">
        <v>287</v>
      </c>
      <c r="G36" s="27" t="s">
        <v>288</v>
      </c>
      <c r="H36" s="27" t="s">
        <v>289</v>
      </c>
      <c r="I36" s="27" t="s">
        <v>290</v>
      </c>
      <c r="J36" s="26" t="s">
        <v>283</v>
      </c>
      <c r="K36" s="27" t="s">
        <v>284</v>
      </c>
      <c r="L36" s="27" t="s">
        <v>258</v>
      </c>
      <c r="M36" s="27" t="s">
        <v>259</v>
      </c>
      <c r="N36" s="27" t="s">
        <v>1598</v>
      </c>
      <c r="O36" s="23">
        <v>8</v>
      </c>
      <c r="P36" s="23"/>
      <c r="Q36" s="23"/>
      <c r="R36" s="27" t="s">
        <v>31</v>
      </c>
      <c r="S36" s="27" t="s">
        <v>30</v>
      </c>
      <c r="T36" s="35">
        <v>41615</v>
      </c>
      <c r="U36" s="25">
        <v>1</v>
      </c>
      <c r="V36" s="25"/>
      <c r="W36" s="25"/>
      <c r="X36" s="25"/>
      <c r="Y36" s="25"/>
    </row>
    <row r="37" spans="1:25" hidden="1" x14ac:dyDescent="0.25">
      <c r="A37" s="26" t="s">
        <v>249</v>
      </c>
      <c r="B37" s="27" t="s">
        <v>269</v>
      </c>
      <c r="C37" s="27" t="s">
        <v>1640</v>
      </c>
      <c r="D37" s="27" t="s">
        <v>291</v>
      </c>
      <c r="E37" s="27" t="s">
        <v>292</v>
      </c>
      <c r="F37" s="27" t="s">
        <v>293</v>
      </c>
      <c r="G37" s="27" t="s">
        <v>294</v>
      </c>
      <c r="H37" s="27" t="s">
        <v>295</v>
      </c>
      <c r="I37" s="27" t="s">
        <v>296</v>
      </c>
      <c r="J37" s="26" t="s">
        <v>256</v>
      </c>
      <c r="K37" s="27" t="s">
        <v>257</v>
      </c>
      <c r="L37" s="27" t="s">
        <v>258</v>
      </c>
      <c r="M37" s="27" t="s">
        <v>259</v>
      </c>
      <c r="N37" s="27" t="s">
        <v>1598</v>
      </c>
      <c r="O37" s="23">
        <v>1</v>
      </c>
      <c r="P37" s="23"/>
      <c r="Q37" s="23"/>
      <c r="R37" s="27" t="s">
        <v>31</v>
      </c>
      <c r="S37" s="27" t="s">
        <v>30</v>
      </c>
      <c r="T37" s="35">
        <v>41615</v>
      </c>
      <c r="U37" s="25">
        <v>1</v>
      </c>
      <c r="V37" s="25"/>
      <c r="W37" s="25"/>
      <c r="X37" s="25"/>
      <c r="Y37" s="25"/>
    </row>
    <row r="38" spans="1:25" hidden="1" x14ac:dyDescent="0.25">
      <c r="A38" s="26" t="s">
        <v>249</v>
      </c>
      <c r="B38" s="27" t="s">
        <v>269</v>
      </c>
      <c r="C38" s="27" t="s">
        <v>1640</v>
      </c>
      <c r="D38" s="27" t="s">
        <v>297</v>
      </c>
      <c r="E38" s="27" t="s">
        <v>298</v>
      </c>
      <c r="F38" s="27" t="s">
        <v>299</v>
      </c>
      <c r="G38" s="27" t="s">
        <v>294</v>
      </c>
      <c r="H38" s="27" t="s">
        <v>300</v>
      </c>
      <c r="I38" s="27" t="s">
        <v>296</v>
      </c>
      <c r="J38" s="26" t="s">
        <v>283</v>
      </c>
      <c r="K38" s="27" t="s">
        <v>284</v>
      </c>
      <c r="L38" s="27" t="s">
        <v>301</v>
      </c>
      <c r="M38" s="27" t="s">
        <v>259</v>
      </c>
      <c r="N38" s="27" t="s">
        <v>1598</v>
      </c>
      <c r="O38" s="23">
        <v>1</v>
      </c>
      <c r="P38" s="23"/>
      <c r="Q38" s="23"/>
      <c r="R38" s="27" t="s">
        <v>31</v>
      </c>
      <c r="S38" s="27" t="s">
        <v>30</v>
      </c>
      <c r="T38" s="35">
        <v>41615</v>
      </c>
      <c r="U38" s="25">
        <v>1</v>
      </c>
      <c r="V38" s="25"/>
      <c r="W38" s="25"/>
      <c r="X38" s="25"/>
      <c r="Y38" s="25"/>
    </row>
    <row r="39" spans="1:25" hidden="1" x14ac:dyDescent="0.25">
      <c r="A39" s="26" t="s">
        <v>249</v>
      </c>
      <c r="B39" s="27" t="s">
        <v>269</v>
      </c>
      <c r="C39" s="27" t="s">
        <v>1640</v>
      </c>
      <c r="D39" s="27" t="s">
        <v>302</v>
      </c>
      <c r="E39" s="27" t="s">
        <v>303</v>
      </c>
      <c r="F39" s="27" t="s">
        <v>304</v>
      </c>
      <c r="G39" s="27" t="s">
        <v>294</v>
      </c>
      <c r="H39" s="27" t="s">
        <v>295</v>
      </c>
      <c r="I39" s="27" t="s">
        <v>296</v>
      </c>
      <c r="J39" s="26" t="s">
        <v>256</v>
      </c>
      <c r="K39" s="27" t="s">
        <v>257</v>
      </c>
      <c r="L39" s="27" t="s">
        <v>258</v>
      </c>
      <c r="M39" s="27" t="s">
        <v>259</v>
      </c>
      <c r="N39" s="27" t="s">
        <v>1598</v>
      </c>
      <c r="O39" s="23">
        <v>7</v>
      </c>
      <c r="P39" s="23"/>
      <c r="Q39" s="23"/>
      <c r="R39" s="27" t="s">
        <v>31</v>
      </c>
      <c r="S39" s="27" t="s">
        <v>30</v>
      </c>
      <c r="T39" s="35">
        <v>41615</v>
      </c>
      <c r="U39" s="25">
        <v>1</v>
      </c>
      <c r="V39" s="25"/>
      <c r="W39" s="25"/>
      <c r="X39" s="25"/>
      <c r="Y39" s="25"/>
    </row>
    <row r="40" spans="1:25" hidden="1" x14ac:dyDescent="0.25">
      <c r="A40" s="26" t="s">
        <v>249</v>
      </c>
      <c r="B40" s="27" t="s">
        <v>305</v>
      </c>
      <c r="C40" s="27"/>
      <c r="D40" s="27" t="s">
        <v>306</v>
      </c>
      <c r="E40" s="27" t="s">
        <v>307</v>
      </c>
      <c r="F40" s="27" t="s">
        <v>308</v>
      </c>
      <c r="G40" s="27" t="s">
        <v>309</v>
      </c>
      <c r="H40" s="27" t="s">
        <v>310</v>
      </c>
      <c r="I40" s="27" t="s">
        <v>311</v>
      </c>
      <c r="J40" s="26" t="s">
        <v>256</v>
      </c>
      <c r="K40" s="27" t="s">
        <v>257</v>
      </c>
      <c r="L40" s="27" t="s">
        <v>258</v>
      </c>
      <c r="M40" s="27" t="s">
        <v>259</v>
      </c>
      <c r="N40" s="27" t="s">
        <v>1598</v>
      </c>
      <c r="O40" s="23">
        <v>3</v>
      </c>
      <c r="P40" s="23"/>
      <c r="Q40" s="23"/>
      <c r="R40" s="27" t="s">
        <v>31</v>
      </c>
      <c r="S40" s="27" t="s">
        <v>30</v>
      </c>
      <c r="T40" s="35">
        <v>41614</v>
      </c>
      <c r="U40" s="25">
        <v>3</v>
      </c>
      <c r="V40" s="25"/>
      <c r="W40" s="25"/>
      <c r="X40" s="25"/>
      <c r="Y40" s="25"/>
    </row>
    <row r="41" spans="1:25" hidden="1" x14ac:dyDescent="0.25">
      <c r="A41" s="26" t="s">
        <v>249</v>
      </c>
      <c r="B41" s="27" t="s">
        <v>312</v>
      </c>
      <c r="C41" s="27"/>
      <c r="D41" s="27" t="s">
        <v>313</v>
      </c>
      <c r="E41" s="27" t="s">
        <v>314</v>
      </c>
      <c r="F41" s="27" t="s">
        <v>315</v>
      </c>
      <c r="G41" s="27" t="s">
        <v>316</v>
      </c>
      <c r="H41" s="27" t="s">
        <v>317</v>
      </c>
      <c r="I41" s="27" t="s">
        <v>318</v>
      </c>
      <c r="J41" s="26" t="s">
        <v>283</v>
      </c>
      <c r="K41" s="27" t="s">
        <v>284</v>
      </c>
      <c r="L41" s="27" t="s">
        <v>258</v>
      </c>
      <c r="M41" s="27" t="s">
        <v>259</v>
      </c>
      <c r="N41" s="27" t="s">
        <v>1598</v>
      </c>
      <c r="O41" s="23">
        <v>3</v>
      </c>
      <c r="P41" s="23"/>
      <c r="Q41" s="23"/>
      <c r="R41" s="27" t="s">
        <v>31</v>
      </c>
      <c r="S41" s="27" t="s">
        <v>30</v>
      </c>
      <c r="T41" s="35">
        <v>41614</v>
      </c>
      <c r="U41" s="25">
        <v>3</v>
      </c>
      <c r="V41" s="25"/>
      <c r="W41" s="25"/>
      <c r="X41" s="25"/>
      <c r="Y41" s="25"/>
    </row>
    <row r="42" spans="1:25" hidden="1" x14ac:dyDescent="0.25">
      <c r="A42" s="26" t="s">
        <v>249</v>
      </c>
      <c r="B42" s="27" t="s">
        <v>319</v>
      </c>
      <c r="C42" s="27"/>
      <c r="D42" s="27" t="s">
        <v>320</v>
      </c>
      <c r="E42" s="27" t="s">
        <v>321</v>
      </c>
      <c r="F42" s="27" t="s">
        <v>322</v>
      </c>
      <c r="G42" s="27" t="s">
        <v>323</v>
      </c>
      <c r="H42" s="27" t="s">
        <v>324</v>
      </c>
      <c r="I42" s="27" t="s">
        <v>325</v>
      </c>
      <c r="J42" s="26" t="s">
        <v>326</v>
      </c>
      <c r="K42" s="27" t="s">
        <v>327</v>
      </c>
      <c r="L42" s="27" t="s">
        <v>258</v>
      </c>
      <c r="M42" s="27" t="s">
        <v>259</v>
      </c>
      <c r="N42" s="27" t="s">
        <v>1598</v>
      </c>
      <c r="O42" s="23">
        <v>3</v>
      </c>
      <c r="P42" s="23"/>
      <c r="Q42" s="23"/>
      <c r="R42" s="27" t="s">
        <v>31</v>
      </c>
      <c r="S42" s="27" t="s">
        <v>30</v>
      </c>
      <c r="T42" s="35">
        <v>41614</v>
      </c>
      <c r="U42" s="25">
        <v>3</v>
      </c>
      <c r="V42" s="25"/>
      <c r="W42" s="25"/>
      <c r="X42" s="25"/>
      <c r="Y42" s="25"/>
    </row>
    <row r="43" spans="1:25" hidden="1" x14ac:dyDescent="0.25">
      <c r="A43" s="26" t="s">
        <v>249</v>
      </c>
      <c r="B43" s="27" t="s">
        <v>328</v>
      </c>
      <c r="C43" s="27"/>
      <c r="D43" s="27" t="s">
        <v>329</v>
      </c>
      <c r="E43" s="27" t="s">
        <v>330</v>
      </c>
      <c r="F43" s="27" t="s">
        <v>331</v>
      </c>
      <c r="G43" s="27" t="s">
        <v>332</v>
      </c>
      <c r="H43" s="27" t="s">
        <v>333</v>
      </c>
      <c r="I43" s="27" t="s">
        <v>334</v>
      </c>
      <c r="J43" s="26" t="s">
        <v>267</v>
      </c>
      <c r="K43" s="27" t="s">
        <v>268</v>
      </c>
      <c r="L43" s="27" t="s">
        <v>258</v>
      </c>
      <c r="M43" s="27" t="s">
        <v>259</v>
      </c>
      <c r="N43" s="27" t="s">
        <v>1598</v>
      </c>
      <c r="O43" s="23">
        <v>2</v>
      </c>
      <c r="P43" s="23"/>
      <c r="Q43" s="23"/>
      <c r="R43" s="27" t="s">
        <v>31</v>
      </c>
      <c r="S43" s="27" t="s">
        <v>30</v>
      </c>
      <c r="T43" s="35">
        <v>41614</v>
      </c>
      <c r="U43" s="25">
        <v>1</v>
      </c>
      <c r="V43" s="25"/>
      <c r="W43" s="25"/>
      <c r="X43" s="25"/>
      <c r="Y43" s="25"/>
    </row>
    <row r="44" spans="1:25" hidden="1" x14ac:dyDescent="0.25">
      <c r="A44" s="26" t="s">
        <v>249</v>
      </c>
      <c r="B44" s="27" t="s">
        <v>269</v>
      </c>
      <c r="C44" s="27" t="s">
        <v>1640</v>
      </c>
      <c r="D44" s="27" t="s">
        <v>335</v>
      </c>
      <c r="E44" s="27" t="s">
        <v>336</v>
      </c>
      <c r="F44" s="27" t="s">
        <v>337</v>
      </c>
      <c r="G44" s="27" t="s">
        <v>338</v>
      </c>
      <c r="H44" s="27" t="s">
        <v>339</v>
      </c>
      <c r="I44" s="27" t="s">
        <v>340</v>
      </c>
      <c r="J44" s="26" t="s">
        <v>326</v>
      </c>
      <c r="K44" s="27" t="s">
        <v>327</v>
      </c>
      <c r="L44" s="27" t="s">
        <v>258</v>
      </c>
      <c r="M44" s="27" t="s">
        <v>259</v>
      </c>
      <c r="N44" s="27" t="s">
        <v>1598</v>
      </c>
      <c r="O44" s="23">
        <v>14</v>
      </c>
      <c r="P44" s="23">
        <v>8</v>
      </c>
      <c r="Q44" s="23">
        <v>1</v>
      </c>
      <c r="R44" s="27" t="s">
        <v>31</v>
      </c>
      <c r="S44" s="27" t="s">
        <v>30</v>
      </c>
      <c r="T44" s="35">
        <v>41615</v>
      </c>
      <c r="U44" s="25">
        <v>1</v>
      </c>
      <c r="V44" s="25"/>
      <c r="W44" s="25"/>
      <c r="X44" s="25"/>
      <c r="Y44" s="25"/>
    </row>
    <row r="45" spans="1:25" hidden="1" x14ac:dyDescent="0.25">
      <c r="A45" s="26" t="s">
        <v>342</v>
      </c>
      <c r="B45" s="27" t="s">
        <v>343</v>
      </c>
      <c r="C45" s="27" t="s">
        <v>1640</v>
      </c>
      <c r="D45" s="27" t="s">
        <v>344</v>
      </c>
      <c r="E45" s="27" t="s">
        <v>345</v>
      </c>
      <c r="F45" s="27" t="s">
        <v>346</v>
      </c>
      <c r="G45" s="27" t="s">
        <v>347</v>
      </c>
      <c r="H45" s="27" t="s">
        <v>348</v>
      </c>
      <c r="I45" s="27" t="s">
        <v>349</v>
      </c>
      <c r="J45" s="26" t="s">
        <v>350</v>
      </c>
      <c r="K45" s="27" t="s">
        <v>351</v>
      </c>
      <c r="L45" s="27" t="s">
        <v>352</v>
      </c>
      <c r="M45" s="27" t="s">
        <v>353</v>
      </c>
      <c r="N45" s="27" t="s">
        <v>354</v>
      </c>
      <c r="O45" s="23">
        <v>4</v>
      </c>
      <c r="P45" s="23">
        <v>0</v>
      </c>
      <c r="Q45" s="23"/>
      <c r="R45" s="27" t="s">
        <v>31</v>
      </c>
      <c r="S45" s="27" t="s">
        <v>30</v>
      </c>
      <c r="T45" s="35">
        <v>41614</v>
      </c>
      <c r="U45" s="25">
        <v>1</v>
      </c>
      <c r="V45" s="25"/>
      <c r="W45" s="25"/>
      <c r="X45" s="25"/>
      <c r="Y45" s="25"/>
    </row>
    <row r="46" spans="1:25" hidden="1" x14ac:dyDescent="0.25">
      <c r="A46" s="26" t="s">
        <v>342</v>
      </c>
      <c r="B46" s="27" t="s">
        <v>355</v>
      </c>
      <c r="C46" s="27"/>
      <c r="D46" s="27" t="s">
        <v>356</v>
      </c>
      <c r="E46" s="27" t="s">
        <v>357</v>
      </c>
      <c r="F46" s="27" t="s">
        <v>358</v>
      </c>
      <c r="G46" s="27" t="s">
        <v>359</v>
      </c>
      <c r="H46" s="27" t="s">
        <v>360</v>
      </c>
      <c r="I46" s="27" t="s">
        <v>361</v>
      </c>
      <c r="J46" s="26" t="s">
        <v>350</v>
      </c>
      <c r="K46" s="27" t="s">
        <v>362</v>
      </c>
      <c r="L46" s="27" t="s">
        <v>363</v>
      </c>
      <c r="M46" s="27" t="s">
        <v>353</v>
      </c>
      <c r="N46" s="27" t="s">
        <v>354</v>
      </c>
      <c r="O46" s="23">
        <v>3</v>
      </c>
      <c r="P46" s="23">
        <v>0</v>
      </c>
      <c r="Q46" s="23"/>
      <c r="R46" s="27" t="s">
        <v>31</v>
      </c>
      <c r="S46" s="27" t="s">
        <v>30</v>
      </c>
      <c r="T46" s="35">
        <v>41615</v>
      </c>
      <c r="U46" s="25">
        <v>1</v>
      </c>
      <c r="V46" s="25"/>
      <c r="W46" s="25"/>
      <c r="X46" s="25"/>
      <c r="Y46" s="25"/>
    </row>
    <row r="47" spans="1:25" hidden="1" x14ac:dyDescent="0.25">
      <c r="A47" s="26" t="s">
        <v>342</v>
      </c>
      <c r="B47" s="27" t="s">
        <v>343</v>
      </c>
      <c r="C47" s="27" t="s">
        <v>1640</v>
      </c>
      <c r="D47" s="27" t="s">
        <v>364</v>
      </c>
      <c r="E47" s="27" t="s">
        <v>365</v>
      </c>
      <c r="F47" s="27" t="s">
        <v>366</v>
      </c>
      <c r="G47" s="27" t="s">
        <v>367</v>
      </c>
      <c r="H47" s="27" t="s">
        <v>368</v>
      </c>
      <c r="I47" s="27" t="s">
        <v>369</v>
      </c>
      <c r="J47" s="26" t="s">
        <v>370</v>
      </c>
      <c r="K47" s="27" t="s">
        <v>371</v>
      </c>
      <c r="L47" s="27" t="s">
        <v>372</v>
      </c>
      <c r="M47" s="27" t="s">
        <v>373</v>
      </c>
      <c r="N47" s="27" t="s">
        <v>354</v>
      </c>
      <c r="O47" s="23">
        <v>8</v>
      </c>
      <c r="P47" s="23"/>
      <c r="Q47" s="23"/>
      <c r="R47" s="27" t="s">
        <v>31</v>
      </c>
      <c r="S47" s="27" t="s">
        <v>30</v>
      </c>
      <c r="T47" s="35">
        <v>41614</v>
      </c>
      <c r="U47" s="25">
        <v>1</v>
      </c>
      <c r="V47" s="25"/>
      <c r="W47" s="25"/>
      <c r="X47" s="25"/>
      <c r="Y47" s="25"/>
    </row>
    <row r="48" spans="1:25" hidden="1" x14ac:dyDescent="0.25">
      <c r="A48" s="26" t="s">
        <v>342</v>
      </c>
      <c r="B48" s="27" t="s">
        <v>375</v>
      </c>
      <c r="C48" s="27"/>
      <c r="D48" s="27" t="s">
        <v>376</v>
      </c>
      <c r="E48" s="27" t="s">
        <v>377</v>
      </c>
      <c r="F48" s="27" t="s">
        <v>378</v>
      </c>
      <c r="G48" s="27" t="s">
        <v>379</v>
      </c>
      <c r="H48" s="27" t="s">
        <v>380</v>
      </c>
      <c r="I48" s="27" t="s">
        <v>381</v>
      </c>
      <c r="J48" s="26" t="s">
        <v>350</v>
      </c>
      <c r="K48" s="27" t="s">
        <v>362</v>
      </c>
      <c r="L48" s="27" t="s">
        <v>363</v>
      </c>
      <c r="M48" s="27" t="s">
        <v>353</v>
      </c>
      <c r="N48" s="27" t="s">
        <v>354</v>
      </c>
      <c r="O48" s="23">
        <v>2</v>
      </c>
      <c r="P48" s="23">
        <v>0</v>
      </c>
      <c r="Q48" s="23"/>
      <c r="R48" s="27" t="s">
        <v>31</v>
      </c>
      <c r="S48" s="27" t="s">
        <v>30</v>
      </c>
      <c r="T48" s="35">
        <v>41614</v>
      </c>
      <c r="U48" s="25">
        <v>1</v>
      </c>
      <c r="V48" s="25"/>
      <c r="W48" s="25"/>
      <c r="X48" s="25"/>
      <c r="Y48" s="25"/>
    </row>
    <row r="49" spans="1:25" hidden="1" x14ac:dyDescent="0.25">
      <c r="A49" s="26" t="s">
        <v>342</v>
      </c>
      <c r="B49" s="27" t="s">
        <v>382</v>
      </c>
      <c r="C49" s="27"/>
      <c r="D49" s="27" t="s">
        <v>383</v>
      </c>
      <c r="E49" s="27" t="s">
        <v>384</v>
      </c>
      <c r="F49" s="27" t="s">
        <v>385</v>
      </c>
      <c r="G49" s="27" t="s">
        <v>386</v>
      </c>
      <c r="H49" s="27" t="s">
        <v>387</v>
      </c>
      <c r="I49" s="27" t="s">
        <v>388</v>
      </c>
      <c r="J49" s="26" t="s">
        <v>370</v>
      </c>
      <c r="K49" s="27" t="s">
        <v>371</v>
      </c>
      <c r="L49" s="27" t="s">
        <v>363</v>
      </c>
      <c r="M49" s="27" t="s">
        <v>353</v>
      </c>
      <c r="N49" s="27" t="s">
        <v>354</v>
      </c>
      <c r="O49" s="23">
        <v>2</v>
      </c>
      <c r="P49" s="23">
        <v>0</v>
      </c>
      <c r="Q49" s="23"/>
      <c r="R49" s="27" t="s">
        <v>31</v>
      </c>
      <c r="S49" s="27" t="s">
        <v>30</v>
      </c>
      <c r="T49" s="35">
        <v>41614</v>
      </c>
      <c r="U49" s="25">
        <v>2</v>
      </c>
      <c r="V49" s="25"/>
      <c r="W49" s="25"/>
      <c r="X49" s="25"/>
      <c r="Y49" s="25"/>
    </row>
    <row r="50" spans="1:25" hidden="1" x14ac:dyDescent="0.25">
      <c r="A50" s="26" t="s">
        <v>342</v>
      </c>
      <c r="B50" s="27" t="s">
        <v>389</v>
      </c>
      <c r="C50" s="27"/>
      <c r="D50" s="27" t="s">
        <v>390</v>
      </c>
      <c r="E50" s="27" t="s">
        <v>391</v>
      </c>
      <c r="F50" s="27" t="s">
        <v>392</v>
      </c>
      <c r="G50" s="27" t="s">
        <v>393</v>
      </c>
      <c r="H50" s="27" t="s">
        <v>394</v>
      </c>
      <c r="I50" s="27" t="s">
        <v>395</v>
      </c>
      <c r="J50" s="26" t="s">
        <v>350</v>
      </c>
      <c r="K50" s="27" t="s">
        <v>351</v>
      </c>
      <c r="L50" s="27" t="s">
        <v>363</v>
      </c>
      <c r="M50" s="27" t="s">
        <v>353</v>
      </c>
      <c r="N50" s="27" t="s">
        <v>354</v>
      </c>
      <c r="O50" s="23">
        <v>6</v>
      </c>
      <c r="P50" s="23">
        <v>0</v>
      </c>
      <c r="Q50" s="23"/>
      <c r="R50" s="27" t="s">
        <v>31</v>
      </c>
      <c r="S50" s="27" t="s">
        <v>30</v>
      </c>
      <c r="T50" s="35">
        <v>41614</v>
      </c>
      <c r="U50" s="25">
        <v>1</v>
      </c>
      <c r="V50" s="25"/>
      <c r="W50" s="25"/>
      <c r="X50" s="25"/>
      <c r="Y50" s="25"/>
    </row>
    <row r="51" spans="1:25" hidden="1" x14ac:dyDescent="0.25">
      <c r="A51" s="26" t="s">
        <v>342</v>
      </c>
      <c r="B51" s="27" t="s">
        <v>396</v>
      </c>
      <c r="C51" s="27"/>
      <c r="D51" s="27" t="s">
        <v>397</v>
      </c>
      <c r="E51" s="27" t="s">
        <v>398</v>
      </c>
      <c r="F51" s="27" t="s">
        <v>399</v>
      </c>
      <c r="G51" s="27" t="s">
        <v>400</v>
      </c>
      <c r="H51" s="27" t="s">
        <v>401</v>
      </c>
      <c r="I51" s="27" t="s">
        <v>402</v>
      </c>
      <c r="J51" s="26" t="s">
        <v>350</v>
      </c>
      <c r="K51" s="27" t="s">
        <v>362</v>
      </c>
      <c r="L51" s="27" t="s">
        <v>363</v>
      </c>
      <c r="M51" s="27" t="s">
        <v>353</v>
      </c>
      <c r="N51" s="27" t="s">
        <v>354</v>
      </c>
      <c r="O51" s="23">
        <v>2</v>
      </c>
      <c r="P51" s="23">
        <v>0</v>
      </c>
      <c r="Q51" s="23"/>
      <c r="R51" s="27" t="s">
        <v>31</v>
      </c>
      <c r="S51" s="27" t="s">
        <v>30</v>
      </c>
      <c r="T51" s="35">
        <v>41614</v>
      </c>
      <c r="U51" s="25">
        <v>1</v>
      </c>
      <c r="V51" s="25"/>
      <c r="W51" s="25"/>
      <c r="X51" s="25"/>
      <c r="Y51" s="25"/>
    </row>
    <row r="52" spans="1:25" hidden="1" x14ac:dyDescent="0.25">
      <c r="A52" s="26" t="s">
        <v>342</v>
      </c>
      <c r="B52" s="27" t="s">
        <v>403</v>
      </c>
      <c r="C52" s="27"/>
      <c r="D52" s="27" t="s">
        <v>404</v>
      </c>
      <c r="E52" s="27" t="s">
        <v>405</v>
      </c>
      <c r="F52" s="27" t="s">
        <v>406</v>
      </c>
      <c r="G52" s="27" t="s">
        <v>407</v>
      </c>
      <c r="H52" s="27" t="s">
        <v>408</v>
      </c>
      <c r="I52" s="27" t="s">
        <v>409</v>
      </c>
      <c r="J52" s="26" t="s">
        <v>350</v>
      </c>
      <c r="K52" s="27" t="s">
        <v>362</v>
      </c>
      <c r="L52" s="27" t="s">
        <v>363</v>
      </c>
      <c r="M52" s="27" t="s">
        <v>353</v>
      </c>
      <c r="N52" s="27" t="s">
        <v>354</v>
      </c>
      <c r="O52" s="23">
        <v>2</v>
      </c>
      <c r="P52" s="23">
        <v>0</v>
      </c>
      <c r="Q52" s="23"/>
      <c r="R52" s="27" t="s">
        <v>31</v>
      </c>
      <c r="S52" s="27" t="s">
        <v>30</v>
      </c>
      <c r="T52" s="35">
        <v>41615</v>
      </c>
      <c r="U52" s="25">
        <v>1</v>
      </c>
      <c r="V52" s="25"/>
      <c r="W52" s="25"/>
      <c r="X52" s="25"/>
      <c r="Y52" s="25"/>
    </row>
    <row r="53" spans="1:25" hidden="1" x14ac:dyDescent="0.25">
      <c r="A53" s="26" t="s">
        <v>342</v>
      </c>
      <c r="B53" s="27" t="s">
        <v>410</v>
      </c>
      <c r="C53" s="27"/>
      <c r="D53" s="27" t="s">
        <v>411</v>
      </c>
      <c r="E53" s="27" t="s">
        <v>412</v>
      </c>
      <c r="F53" s="27" t="s">
        <v>413</v>
      </c>
      <c r="G53" s="27" t="s">
        <v>414</v>
      </c>
      <c r="H53" s="27" t="s">
        <v>415</v>
      </c>
      <c r="I53" s="27" t="s">
        <v>416</v>
      </c>
      <c r="J53" s="26" t="s">
        <v>370</v>
      </c>
      <c r="K53" s="27" t="s">
        <v>371</v>
      </c>
      <c r="L53" s="27" t="s">
        <v>363</v>
      </c>
      <c r="M53" s="27" t="s">
        <v>353</v>
      </c>
      <c r="N53" s="27" t="s">
        <v>354</v>
      </c>
      <c r="O53" s="23">
        <v>3</v>
      </c>
      <c r="P53" s="23">
        <v>0</v>
      </c>
      <c r="Q53" s="23"/>
      <c r="R53" s="27" t="s">
        <v>31</v>
      </c>
      <c r="S53" s="27" t="s">
        <v>30</v>
      </c>
      <c r="T53" s="35">
        <v>41614</v>
      </c>
      <c r="U53" s="25">
        <v>1</v>
      </c>
      <c r="V53" s="25"/>
      <c r="W53" s="25"/>
      <c r="X53" s="25"/>
      <c r="Y53" s="25"/>
    </row>
    <row r="54" spans="1:25" hidden="1" x14ac:dyDescent="0.25">
      <c r="A54" s="26" t="s">
        <v>342</v>
      </c>
      <c r="B54" s="27" t="s">
        <v>417</v>
      </c>
      <c r="C54" s="27"/>
      <c r="D54" s="27" t="s">
        <v>418</v>
      </c>
      <c r="E54" s="27" t="s">
        <v>419</v>
      </c>
      <c r="F54" s="27" t="s">
        <v>420</v>
      </c>
      <c r="G54" s="27" t="s">
        <v>421</v>
      </c>
      <c r="H54" s="27" t="s">
        <v>422</v>
      </c>
      <c r="I54" s="27" t="s">
        <v>423</v>
      </c>
      <c r="J54" s="26" t="s">
        <v>370</v>
      </c>
      <c r="K54" s="27" t="s">
        <v>371</v>
      </c>
      <c r="L54" s="27" t="s">
        <v>424</v>
      </c>
      <c r="M54" s="27" t="s">
        <v>353</v>
      </c>
      <c r="N54" s="27" t="s">
        <v>354</v>
      </c>
      <c r="O54" s="23">
        <v>6</v>
      </c>
      <c r="P54" s="23">
        <v>0</v>
      </c>
      <c r="Q54" s="23"/>
      <c r="R54" s="27" t="s">
        <v>31</v>
      </c>
      <c r="S54" s="27" t="s">
        <v>30</v>
      </c>
      <c r="T54" s="35">
        <v>41615</v>
      </c>
      <c r="U54" s="25">
        <v>1</v>
      </c>
      <c r="V54" s="25"/>
      <c r="W54" s="25"/>
      <c r="X54" s="25"/>
      <c r="Y54" s="25"/>
    </row>
    <row r="55" spans="1:25" hidden="1" x14ac:dyDescent="0.25">
      <c r="A55" s="26" t="s">
        <v>342</v>
      </c>
      <c r="B55" s="27" t="s">
        <v>425</v>
      </c>
      <c r="C55" s="27"/>
      <c r="D55" s="27" t="s">
        <v>426</v>
      </c>
      <c r="E55" s="27" t="s">
        <v>427</v>
      </c>
      <c r="F55" s="27" t="s">
        <v>428</v>
      </c>
      <c r="G55" s="27" t="s">
        <v>429</v>
      </c>
      <c r="H55" s="27" t="s">
        <v>430</v>
      </c>
      <c r="I55" s="27" t="s">
        <v>431</v>
      </c>
      <c r="J55" s="26" t="s">
        <v>370</v>
      </c>
      <c r="K55" s="27" t="s">
        <v>371</v>
      </c>
      <c r="L55" s="27" t="s">
        <v>363</v>
      </c>
      <c r="M55" s="27" t="s">
        <v>353</v>
      </c>
      <c r="N55" s="27" t="s">
        <v>354</v>
      </c>
      <c r="O55" s="23">
        <v>3</v>
      </c>
      <c r="P55" s="23">
        <v>0</v>
      </c>
      <c r="Q55" s="23"/>
      <c r="R55" s="27" t="s">
        <v>31</v>
      </c>
      <c r="S55" s="27" t="s">
        <v>30</v>
      </c>
      <c r="T55" s="35">
        <v>41614</v>
      </c>
      <c r="U55" s="25">
        <v>1</v>
      </c>
      <c r="V55" s="25"/>
      <c r="W55" s="25"/>
      <c r="X55" s="25"/>
      <c r="Y55" s="25"/>
    </row>
    <row r="56" spans="1:25" hidden="1" x14ac:dyDescent="0.25">
      <c r="A56" s="26" t="s">
        <v>342</v>
      </c>
      <c r="B56" s="27" t="s">
        <v>432</v>
      </c>
      <c r="C56" s="27"/>
      <c r="D56" s="27" t="s">
        <v>433</v>
      </c>
      <c r="E56" s="27" t="s">
        <v>434</v>
      </c>
      <c r="F56" s="27" t="s">
        <v>435</v>
      </c>
      <c r="G56" s="27" t="s">
        <v>436</v>
      </c>
      <c r="H56" s="27" t="s">
        <v>437</v>
      </c>
      <c r="I56" s="27" t="s">
        <v>438</v>
      </c>
      <c r="J56" s="26" t="s">
        <v>370</v>
      </c>
      <c r="K56" s="27" t="s">
        <v>371</v>
      </c>
      <c r="L56" s="27" t="s">
        <v>424</v>
      </c>
      <c r="M56" s="27" t="s">
        <v>439</v>
      </c>
      <c r="N56" s="27" t="s">
        <v>354</v>
      </c>
      <c r="O56" s="23">
        <v>4</v>
      </c>
      <c r="P56" s="23">
        <v>1</v>
      </c>
      <c r="Q56" s="23"/>
      <c r="R56" s="27" t="s">
        <v>31</v>
      </c>
      <c r="S56" s="27" t="s">
        <v>30</v>
      </c>
      <c r="T56" s="35">
        <v>41615</v>
      </c>
      <c r="U56" s="25">
        <v>1</v>
      </c>
      <c r="V56" s="25"/>
      <c r="W56" s="25"/>
      <c r="X56" s="25"/>
      <c r="Y56" s="25"/>
    </row>
    <row r="57" spans="1:25" hidden="1" x14ac:dyDescent="0.25">
      <c r="A57" s="26" t="s">
        <v>342</v>
      </c>
      <c r="B57" s="27" t="s">
        <v>343</v>
      </c>
      <c r="C57" s="27" t="s">
        <v>1640</v>
      </c>
      <c r="D57" s="27" t="s">
        <v>440</v>
      </c>
      <c r="E57" s="27" t="s">
        <v>441</v>
      </c>
      <c r="F57" s="27" t="s">
        <v>442</v>
      </c>
      <c r="G57" s="27" t="s">
        <v>443</v>
      </c>
      <c r="H57" s="27" t="s">
        <v>444</v>
      </c>
      <c r="I57" s="27" t="s">
        <v>445</v>
      </c>
      <c r="J57" s="26" t="s">
        <v>370</v>
      </c>
      <c r="K57" s="27" t="s">
        <v>371</v>
      </c>
      <c r="L57" s="27" t="s">
        <v>446</v>
      </c>
      <c r="M57" s="27" t="s">
        <v>353</v>
      </c>
      <c r="N57" s="27" t="s">
        <v>354</v>
      </c>
      <c r="O57" s="23">
        <v>34</v>
      </c>
      <c r="P57" s="23">
        <v>2</v>
      </c>
      <c r="Q57" s="23">
        <v>1</v>
      </c>
      <c r="R57" s="27" t="s">
        <v>31</v>
      </c>
      <c r="S57" s="27" t="s">
        <v>30</v>
      </c>
      <c r="T57" s="35">
        <v>41615</v>
      </c>
      <c r="U57" s="25">
        <v>1</v>
      </c>
      <c r="V57" s="25"/>
      <c r="W57" s="25"/>
      <c r="X57" s="25"/>
      <c r="Y57" s="25"/>
    </row>
    <row r="58" spans="1:25" hidden="1" x14ac:dyDescent="0.25">
      <c r="A58" s="26" t="s">
        <v>341</v>
      </c>
      <c r="B58" s="27" t="s">
        <v>479</v>
      </c>
      <c r="C58" s="27" t="s">
        <v>1640</v>
      </c>
      <c r="D58" s="27" t="s">
        <v>480</v>
      </c>
      <c r="E58" s="27" t="s">
        <v>481</v>
      </c>
      <c r="F58" s="27" t="s">
        <v>482</v>
      </c>
      <c r="G58" s="27" t="s">
        <v>483</v>
      </c>
      <c r="H58" s="27" t="s">
        <v>484</v>
      </c>
      <c r="I58" s="27" t="s">
        <v>485</v>
      </c>
      <c r="J58" s="26" t="s">
        <v>486</v>
      </c>
      <c r="K58" s="27" t="s">
        <v>487</v>
      </c>
      <c r="L58" s="27" t="s">
        <v>488</v>
      </c>
      <c r="M58" s="27" t="s">
        <v>489</v>
      </c>
      <c r="N58" s="27" t="s">
        <v>490</v>
      </c>
      <c r="O58" s="23">
        <v>17</v>
      </c>
      <c r="P58" s="23"/>
      <c r="Q58" s="23"/>
      <c r="R58" s="27" t="s">
        <v>31</v>
      </c>
      <c r="S58" s="27" t="s">
        <v>30</v>
      </c>
      <c r="T58" s="35">
        <v>41615</v>
      </c>
      <c r="U58" s="25">
        <v>1</v>
      </c>
      <c r="V58" s="25"/>
      <c r="W58" s="25"/>
      <c r="X58" s="25"/>
      <c r="Y58" s="25"/>
    </row>
    <row r="59" spans="1:25" hidden="1" x14ac:dyDescent="0.25">
      <c r="A59" s="26" t="s">
        <v>449</v>
      </c>
      <c r="B59" s="27" t="s">
        <v>491</v>
      </c>
      <c r="C59" s="27" t="s">
        <v>1640</v>
      </c>
      <c r="D59" s="27" t="s">
        <v>492</v>
      </c>
      <c r="E59" s="27" t="s">
        <v>493</v>
      </c>
      <c r="F59" s="27" t="s">
        <v>494</v>
      </c>
      <c r="G59" s="27" t="s">
        <v>495</v>
      </c>
      <c r="H59" s="27" t="s">
        <v>496</v>
      </c>
      <c r="I59" s="27" t="s">
        <v>497</v>
      </c>
      <c r="J59" s="26" t="s">
        <v>498</v>
      </c>
      <c r="K59" s="27" t="s">
        <v>499</v>
      </c>
      <c r="L59" s="27" t="s">
        <v>500</v>
      </c>
      <c r="M59" s="27" t="s">
        <v>501</v>
      </c>
      <c r="N59" s="27" t="s">
        <v>502</v>
      </c>
      <c r="O59" s="23">
        <v>9</v>
      </c>
      <c r="P59" s="23">
        <v>3</v>
      </c>
      <c r="Q59" s="23">
        <v>1</v>
      </c>
      <c r="R59" s="27" t="s">
        <v>31</v>
      </c>
      <c r="S59" s="27" t="s">
        <v>30</v>
      </c>
      <c r="T59" s="35">
        <v>41614</v>
      </c>
      <c r="U59" s="25">
        <v>8</v>
      </c>
      <c r="V59" s="25"/>
      <c r="W59" s="25"/>
      <c r="X59" s="25"/>
      <c r="Y59" s="25"/>
    </row>
    <row r="60" spans="1:25" hidden="1" x14ac:dyDescent="0.25">
      <c r="A60" s="26" t="s">
        <v>341</v>
      </c>
      <c r="B60" s="27" t="s">
        <v>479</v>
      </c>
      <c r="C60" s="27" t="s">
        <v>1640</v>
      </c>
      <c r="D60" s="27" t="s">
        <v>503</v>
      </c>
      <c r="E60" s="27" t="s">
        <v>504</v>
      </c>
      <c r="F60" s="27" t="s">
        <v>505</v>
      </c>
      <c r="G60" s="27" t="s">
        <v>506</v>
      </c>
      <c r="H60" s="27" t="s">
        <v>507</v>
      </c>
      <c r="I60" s="27" t="s">
        <v>508</v>
      </c>
      <c r="J60" s="26" t="s">
        <v>486</v>
      </c>
      <c r="K60" s="27" t="s">
        <v>487</v>
      </c>
      <c r="L60" s="27" t="s">
        <v>488</v>
      </c>
      <c r="M60" s="27" t="s">
        <v>489</v>
      </c>
      <c r="N60" s="27" t="s">
        <v>490</v>
      </c>
      <c r="O60" s="23">
        <v>38</v>
      </c>
      <c r="P60" s="23"/>
      <c r="Q60" s="23"/>
      <c r="R60" s="27" t="s">
        <v>31</v>
      </c>
      <c r="S60" s="27" t="s">
        <v>30</v>
      </c>
      <c r="T60" s="35">
        <v>41615</v>
      </c>
      <c r="U60" s="25">
        <v>1</v>
      </c>
      <c r="V60" s="25"/>
      <c r="W60" s="25"/>
      <c r="X60" s="25"/>
      <c r="Y60" s="25"/>
    </row>
    <row r="61" spans="1:25" hidden="1" x14ac:dyDescent="0.25">
      <c r="A61" s="26" t="s">
        <v>460</v>
      </c>
      <c r="B61" s="27" t="s">
        <v>509</v>
      </c>
      <c r="C61" s="27"/>
      <c r="D61" s="27" t="s">
        <v>510</v>
      </c>
      <c r="E61" s="27" t="s">
        <v>511</v>
      </c>
      <c r="F61" s="27" t="s">
        <v>512</v>
      </c>
      <c r="G61" s="27" t="s">
        <v>513</v>
      </c>
      <c r="H61" s="27" t="s">
        <v>514</v>
      </c>
      <c r="I61" s="27" t="s">
        <v>515</v>
      </c>
      <c r="J61" s="26" t="s">
        <v>486</v>
      </c>
      <c r="K61" s="27" t="s">
        <v>487</v>
      </c>
      <c r="L61" s="27" t="s">
        <v>488</v>
      </c>
      <c r="M61" s="27" t="s">
        <v>489</v>
      </c>
      <c r="N61" s="27" t="s">
        <v>490</v>
      </c>
      <c r="O61" s="23">
        <v>2</v>
      </c>
      <c r="P61" s="23"/>
      <c r="Q61" s="23"/>
      <c r="R61" s="27" t="s">
        <v>31</v>
      </c>
      <c r="S61" s="27" t="s">
        <v>30</v>
      </c>
      <c r="T61" s="35">
        <v>41614</v>
      </c>
      <c r="U61" s="25">
        <v>6</v>
      </c>
      <c r="V61" s="25"/>
      <c r="W61" s="25"/>
      <c r="X61" s="25"/>
      <c r="Y61" s="25"/>
    </row>
    <row r="62" spans="1:25" hidden="1" x14ac:dyDescent="0.25">
      <c r="A62" s="26" t="s">
        <v>341</v>
      </c>
      <c r="B62" s="27" t="s">
        <v>516</v>
      </c>
      <c r="C62" s="27"/>
      <c r="D62" s="27" t="s">
        <v>517</v>
      </c>
      <c r="E62" s="27" t="s">
        <v>518</v>
      </c>
      <c r="F62" s="27" t="s">
        <v>519</v>
      </c>
      <c r="G62" s="27" t="s">
        <v>520</v>
      </c>
      <c r="H62" s="27" t="s">
        <v>521</v>
      </c>
      <c r="I62" s="66"/>
      <c r="J62" s="26" t="s">
        <v>486</v>
      </c>
      <c r="K62" s="27" t="s">
        <v>487</v>
      </c>
      <c r="L62" s="27" t="s">
        <v>488</v>
      </c>
      <c r="M62" s="27" t="s">
        <v>489</v>
      </c>
      <c r="N62" s="27" t="s">
        <v>490</v>
      </c>
      <c r="O62" s="23">
        <v>10</v>
      </c>
      <c r="P62" s="23"/>
      <c r="Q62" s="23"/>
      <c r="R62" s="27" t="s">
        <v>31</v>
      </c>
      <c r="S62" s="27" t="s">
        <v>30</v>
      </c>
      <c r="T62" s="35">
        <v>41615</v>
      </c>
      <c r="U62" s="25">
        <v>1</v>
      </c>
      <c r="V62" s="25"/>
      <c r="W62" s="25"/>
      <c r="X62" s="25"/>
      <c r="Y62" s="25"/>
    </row>
    <row r="63" spans="1:25" hidden="1" x14ac:dyDescent="0.25">
      <c r="A63" s="26" t="s">
        <v>341</v>
      </c>
      <c r="B63" s="27" t="s">
        <v>522</v>
      </c>
      <c r="C63" s="27"/>
      <c r="D63" s="27" t="s">
        <v>523</v>
      </c>
      <c r="E63" s="27" t="s">
        <v>524</v>
      </c>
      <c r="F63" s="27" t="s">
        <v>525</v>
      </c>
      <c r="G63" s="27" t="s">
        <v>526</v>
      </c>
      <c r="H63" s="27" t="s">
        <v>527</v>
      </c>
      <c r="I63" s="27" t="s">
        <v>528</v>
      </c>
      <c r="J63" s="26" t="s">
        <v>486</v>
      </c>
      <c r="K63" s="27" t="s">
        <v>487</v>
      </c>
      <c r="L63" s="27" t="s">
        <v>488</v>
      </c>
      <c r="M63" s="27" t="s">
        <v>489</v>
      </c>
      <c r="N63" s="27" t="s">
        <v>490</v>
      </c>
      <c r="O63" s="23">
        <v>2</v>
      </c>
      <c r="P63" s="23"/>
      <c r="Q63" s="23"/>
      <c r="R63" s="27" t="s">
        <v>31</v>
      </c>
      <c r="S63" s="27" t="s">
        <v>30</v>
      </c>
      <c r="T63" s="35">
        <v>41614</v>
      </c>
      <c r="U63" s="25">
        <v>7</v>
      </c>
      <c r="V63" s="25"/>
      <c r="W63" s="25"/>
      <c r="X63" s="25"/>
      <c r="Y63" s="25"/>
    </row>
    <row r="64" spans="1:25" hidden="1" x14ac:dyDescent="0.25">
      <c r="A64" s="26" t="s">
        <v>341</v>
      </c>
      <c r="B64" s="27" t="s">
        <v>529</v>
      </c>
      <c r="C64" s="27"/>
      <c r="D64" s="27" t="s">
        <v>530</v>
      </c>
      <c r="E64" s="27" t="s">
        <v>531</v>
      </c>
      <c r="F64" s="27" t="s">
        <v>532</v>
      </c>
      <c r="G64" s="27" t="s">
        <v>533</v>
      </c>
      <c r="H64" s="27" t="s">
        <v>534</v>
      </c>
      <c r="I64" s="27" t="s">
        <v>535</v>
      </c>
      <c r="J64" s="26" t="s">
        <v>486</v>
      </c>
      <c r="K64" s="27" t="s">
        <v>487</v>
      </c>
      <c r="L64" s="27" t="s">
        <v>488</v>
      </c>
      <c r="M64" s="27" t="s">
        <v>489</v>
      </c>
      <c r="N64" s="27" t="s">
        <v>490</v>
      </c>
      <c r="O64" s="23">
        <v>3</v>
      </c>
      <c r="P64" s="23"/>
      <c r="Q64" s="23"/>
      <c r="R64" s="27" t="s">
        <v>31</v>
      </c>
      <c r="S64" s="27" t="s">
        <v>30</v>
      </c>
      <c r="T64" s="35">
        <v>41614</v>
      </c>
      <c r="U64" s="25">
        <v>5</v>
      </c>
      <c r="V64" s="25"/>
      <c r="W64" s="25"/>
      <c r="X64" s="25"/>
      <c r="Y64" s="25"/>
    </row>
    <row r="65" spans="1:25" hidden="1" x14ac:dyDescent="0.25">
      <c r="A65" s="26" t="s">
        <v>341</v>
      </c>
      <c r="B65" s="27" t="s">
        <v>479</v>
      </c>
      <c r="C65" s="27" t="s">
        <v>1640</v>
      </c>
      <c r="D65" s="27" t="s">
        <v>536</v>
      </c>
      <c r="E65" s="27" t="s">
        <v>537</v>
      </c>
      <c r="F65" s="27" t="s">
        <v>538</v>
      </c>
      <c r="G65" s="27" t="s">
        <v>539</v>
      </c>
      <c r="H65" s="27" t="s">
        <v>540</v>
      </c>
      <c r="I65" s="27" t="s">
        <v>541</v>
      </c>
      <c r="J65" s="26" t="s">
        <v>486</v>
      </c>
      <c r="K65" s="27" t="s">
        <v>487</v>
      </c>
      <c r="L65" s="27" t="s">
        <v>488</v>
      </c>
      <c r="M65" s="27" t="s">
        <v>489</v>
      </c>
      <c r="N65" s="27" t="s">
        <v>490</v>
      </c>
      <c r="O65" s="23">
        <v>11</v>
      </c>
      <c r="P65" s="23"/>
      <c r="Q65" s="23"/>
      <c r="R65" s="27" t="s">
        <v>31</v>
      </c>
      <c r="S65" s="27" t="s">
        <v>30</v>
      </c>
      <c r="T65" s="35">
        <v>41615</v>
      </c>
      <c r="U65" s="25">
        <v>1</v>
      </c>
      <c r="V65" s="25"/>
      <c r="W65" s="25"/>
      <c r="X65" s="25"/>
      <c r="Y65" s="25"/>
    </row>
    <row r="66" spans="1:25" hidden="1" x14ac:dyDescent="0.25">
      <c r="A66" s="26" t="s">
        <v>341</v>
      </c>
      <c r="B66" s="27" t="s">
        <v>542</v>
      </c>
      <c r="C66" s="27"/>
      <c r="D66" s="27" t="s">
        <v>543</v>
      </c>
      <c r="E66" s="27" t="s">
        <v>544</v>
      </c>
      <c r="F66" s="27" t="s">
        <v>545</v>
      </c>
      <c r="G66" s="27" t="s">
        <v>546</v>
      </c>
      <c r="H66" s="27" t="s">
        <v>547</v>
      </c>
      <c r="I66" s="27" t="s">
        <v>548</v>
      </c>
      <c r="J66" s="26" t="s">
        <v>486</v>
      </c>
      <c r="K66" s="27" t="s">
        <v>487</v>
      </c>
      <c r="L66" s="27" t="s">
        <v>488</v>
      </c>
      <c r="M66" s="27" t="s">
        <v>489</v>
      </c>
      <c r="N66" s="27" t="s">
        <v>490</v>
      </c>
      <c r="O66" s="23">
        <v>4</v>
      </c>
      <c r="P66" s="23"/>
      <c r="Q66" s="23"/>
      <c r="R66" s="27" t="s">
        <v>31</v>
      </c>
      <c r="S66" s="27" t="s">
        <v>30</v>
      </c>
      <c r="T66" s="35">
        <v>41614</v>
      </c>
      <c r="U66" s="25">
        <v>2</v>
      </c>
      <c r="V66" s="25"/>
      <c r="W66" s="25"/>
      <c r="X66" s="25"/>
      <c r="Y66" s="25"/>
    </row>
    <row r="67" spans="1:25" hidden="1" x14ac:dyDescent="0.25">
      <c r="A67" s="26" t="s">
        <v>341</v>
      </c>
      <c r="B67" s="27" t="s">
        <v>549</v>
      </c>
      <c r="C67" s="27"/>
      <c r="D67" s="27" t="s">
        <v>550</v>
      </c>
      <c r="E67" s="27" t="s">
        <v>551</v>
      </c>
      <c r="F67" s="27" t="s">
        <v>552</v>
      </c>
      <c r="G67" s="27" t="s">
        <v>553</v>
      </c>
      <c r="H67" s="27" t="s">
        <v>554</v>
      </c>
      <c r="I67" s="27" t="s">
        <v>555</v>
      </c>
      <c r="J67" s="26" t="s">
        <v>486</v>
      </c>
      <c r="K67" s="27" t="s">
        <v>487</v>
      </c>
      <c r="L67" s="27" t="s">
        <v>488</v>
      </c>
      <c r="M67" s="27" t="s">
        <v>489</v>
      </c>
      <c r="N67" s="27" t="s">
        <v>490</v>
      </c>
      <c r="O67" s="23">
        <v>8</v>
      </c>
      <c r="P67" s="23"/>
      <c r="Q67" s="23"/>
      <c r="R67" s="27" t="s">
        <v>31</v>
      </c>
      <c r="S67" s="27" t="s">
        <v>30</v>
      </c>
      <c r="T67" s="35">
        <v>41614</v>
      </c>
      <c r="U67" s="25">
        <v>2</v>
      </c>
      <c r="V67" s="25"/>
      <c r="W67" s="25"/>
      <c r="X67" s="25"/>
      <c r="Y67" s="25"/>
    </row>
    <row r="68" spans="1:25" hidden="1" x14ac:dyDescent="0.25">
      <c r="A68" s="26" t="s">
        <v>341</v>
      </c>
      <c r="B68" s="27" t="s">
        <v>479</v>
      </c>
      <c r="C68" s="27" t="s">
        <v>1640</v>
      </c>
      <c r="D68" s="27" t="s">
        <v>557</v>
      </c>
      <c r="E68" s="27" t="s">
        <v>558</v>
      </c>
      <c r="F68" s="27" t="s">
        <v>559</v>
      </c>
      <c r="G68" s="27" t="s">
        <v>560</v>
      </c>
      <c r="H68" s="27" t="s">
        <v>561</v>
      </c>
      <c r="I68" s="27" t="s">
        <v>562</v>
      </c>
      <c r="J68" s="26" t="s">
        <v>486</v>
      </c>
      <c r="K68" s="27" t="s">
        <v>487</v>
      </c>
      <c r="L68" s="27" t="s">
        <v>489</v>
      </c>
      <c r="M68" s="27" t="s">
        <v>490</v>
      </c>
      <c r="N68" s="27"/>
      <c r="O68" s="23">
        <v>44</v>
      </c>
      <c r="P68" s="23">
        <v>8</v>
      </c>
      <c r="Q68" s="23">
        <v>1</v>
      </c>
      <c r="R68" s="27" t="s">
        <v>31</v>
      </c>
      <c r="S68" s="27" t="s">
        <v>30</v>
      </c>
      <c r="T68" s="35">
        <v>41615</v>
      </c>
      <c r="U68" s="25">
        <v>1</v>
      </c>
      <c r="V68" s="25"/>
      <c r="W68" s="25"/>
      <c r="X68" s="25"/>
      <c r="Y68" s="25"/>
    </row>
    <row r="69" spans="1:25" hidden="1" x14ac:dyDescent="0.25">
      <c r="A69" s="26" t="s">
        <v>341</v>
      </c>
      <c r="B69" s="27" t="s">
        <v>563</v>
      </c>
      <c r="C69" s="27"/>
      <c r="D69" s="27" t="s">
        <v>564</v>
      </c>
      <c r="E69" s="27" t="s">
        <v>565</v>
      </c>
      <c r="F69" s="27" t="s">
        <v>566</v>
      </c>
      <c r="G69" s="27" t="s">
        <v>567</v>
      </c>
      <c r="H69" s="27" t="s">
        <v>568</v>
      </c>
      <c r="I69" s="27" t="s">
        <v>569</v>
      </c>
      <c r="J69" s="26" t="s">
        <v>486</v>
      </c>
      <c r="K69" s="27" t="s">
        <v>488</v>
      </c>
      <c r="L69" s="27" t="s">
        <v>489</v>
      </c>
      <c r="M69" s="27" t="s">
        <v>490</v>
      </c>
      <c r="N69" s="27"/>
      <c r="O69" s="23">
        <v>2</v>
      </c>
      <c r="P69" s="23"/>
      <c r="Q69" s="23"/>
      <c r="R69" s="27" t="s">
        <v>31</v>
      </c>
      <c r="S69" s="27" t="s">
        <v>30</v>
      </c>
      <c r="T69" s="35">
        <v>41614</v>
      </c>
      <c r="U69" s="25">
        <v>2</v>
      </c>
      <c r="V69" s="25"/>
      <c r="W69" s="25"/>
      <c r="X69" s="25"/>
      <c r="Y69" s="25"/>
    </row>
    <row r="70" spans="1:25" hidden="1" x14ac:dyDescent="0.25">
      <c r="A70" s="26" t="s">
        <v>341</v>
      </c>
      <c r="B70" s="27" t="s">
        <v>570</v>
      </c>
      <c r="C70" s="27"/>
      <c r="D70" s="27" t="s">
        <v>571</v>
      </c>
      <c r="E70" s="27" t="s">
        <v>572</v>
      </c>
      <c r="F70" s="27" t="s">
        <v>573</v>
      </c>
      <c r="G70" s="27" t="s">
        <v>574</v>
      </c>
      <c r="H70" s="27" t="s">
        <v>575</v>
      </c>
      <c r="I70" s="27" t="s">
        <v>576</v>
      </c>
      <c r="J70" s="26" t="s">
        <v>486</v>
      </c>
      <c r="K70" s="27" t="s">
        <v>488</v>
      </c>
      <c r="L70" s="27" t="s">
        <v>489</v>
      </c>
      <c r="M70" s="27" t="s">
        <v>490</v>
      </c>
      <c r="N70" s="27"/>
      <c r="O70" s="23">
        <v>3</v>
      </c>
      <c r="P70" s="23"/>
      <c r="Q70" s="23"/>
      <c r="R70" s="27" t="s">
        <v>31</v>
      </c>
      <c r="S70" s="27" t="s">
        <v>30</v>
      </c>
      <c r="T70" s="35">
        <v>41614</v>
      </c>
      <c r="U70" s="25">
        <v>1</v>
      </c>
      <c r="V70" s="25"/>
      <c r="W70" s="25"/>
      <c r="X70" s="25"/>
      <c r="Y70" s="25"/>
    </row>
    <row r="71" spans="1:25" hidden="1" x14ac:dyDescent="0.25">
      <c r="A71" s="26" t="s">
        <v>341</v>
      </c>
      <c r="B71" s="27" t="s">
        <v>479</v>
      </c>
      <c r="C71" s="27" t="s">
        <v>1640</v>
      </c>
      <c r="D71" s="27" t="s">
        <v>577</v>
      </c>
      <c r="E71" s="27" t="s">
        <v>578</v>
      </c>
      <c r="F71" s="27" t="s">
        <v>579</v>
      </c>
      <c r="G71" s="27" t="s">
        <v>539</v>
      </c>
      <c r="H71" s="27" t="s">
        <v>540</v>
      </c>
      <c r="I71" s="27" t="s">
        <v>541</v>
      </c>
      <c r="J71" s="26" t="s">
        <v>486</v>
      </c>
      <c r="K71" s="27" t="s">
        <v>488</v>
      </c>
      <c r="L71" s="27" t="s">
        <v>489</v>
      </c>
      <c r="M71" s="27" t="s">
        <v>490</v>
      </c>
      <c r="N71" s="27"/>
      <c r="O71" s="23">
        <v>1</v>
      </c>
      <c r="P71" s="23"/>
      <c r="Q71" s="23"/>
      <c r="R71" s="27" t="s">
        <v>31</v>
      </c>
      <c r="S71" s="27" t="s">
        <v>30</v>
      </c>
      <c r="T71" s="35">
        <v>41615</v>
      </c>
      <c r="U71" s="25">
        <v>1</v>
      </c>
      <c r="V71" s="25"/>
      <c r="W71" s="25"/>
      <c r="X71" s="25"/>
      <c r="Y71" s="25"/>
    </row>
    <row r="72" spans="1:25" hidden="1" x14ac:dyDescent="0.25">
      <c r="A72" s="26" t="s">
        <v>341</v>
      </c>
      <c r="B72" s="27" t="s">
        <v>580</v>
      </c>
      <c r="C72" s="27"/>
      <c r="D72" s="27" t="s">
        <v>581</v>
      </c>
      <c r="E72" s="27" t="s">
        <v>582</v>
      </c>
      <c r="F72" s="27" t="s">
        <v>583</v>
      </c>
      <c r="G72" s="27" t="s">
        <v>584</v>
      </c>
      <c r="H72" s="27" t="s">
        <v>585</v>
      </c>
      <c r="I72" s="27" t="s">
        <v>586</v>
      </c>
      <c r="J72" s="26" t="s">
        <v>486</v>
      </c>
      <c r="K72" s="27" t="s">
        <v>488</v>
      </c>
      <c r="L72" s="27" t="s">
        <v>489</v>
      </c>
      <c r="M72" s="27" t="s">
        <v>490</v>
      </c>
      <c r="N72" s="27"/>
      <c r="O72" s="23">
        <v>3</v>
      </c>
      <c r="P72" s="23"/>
      <c r="Q72" s="23"/>
      <c r="R72" s="27" t="s">
        <v>31</v>
      </c>
      <c r="S72" s="27" t="s">
        <v>30</v>
      </c>
      <c r="T72" s="35">
        <v>41614</v>
      </c>
      <c r="U72" s="25">
        <v>1</v>
      </c>
      <c r="V72" s="25"/>
      <c r="W72" s="25"/>
      <c r="X72" s="25"/>
      <c r="Y72" s="25"/>
    </row>
    <row r="73" spans="1:25" hidden="1" x14ac:dyDescent="0.25">
      <c r="A73" s="26" t="s">
        <v>341</v>
      </c>
      <c r="B73" s="27" t="s">
        <v>587</v>
      </c>
      <c r="C73" s="27"/>
      <c r="D73" s="27" t="s">
        <v>588</v>
      </c>
      <c r="E73" s="27" t="s">
        <v>589</v>
      </c>
      <c r="F73" s="27" t="s">
        <v>590</v>
      </c>
      <c r="G73" s="27" t="s">
        <v>591</v>
      </c>
      <c r="H73" s="27" t="s">
        <v>592</v>
      </c>
      <c r="I73" s="27" t="s">
        <v>593</v>
      </c>
      <c r="J73" s="26" t="s">
        <v>486</v>
      </c>
      <c r="K73" s="27" t="s">
        <v>488</v>
      </c>
      <c r="L73" s="27" t="s">
        <v>489</v>
      </c>
      <c r="M73" s="27" t="s">
        <v>490</v>
      </c>
      <c r="N73" s="27"/>
      <c r="O73" s="23">
        <v>14</v>
      </c>
      <c r="P73" s="23"/>
      <c r="Q73" s="23"/>
      <c r="R73" s="27" t="s">
        <v>31</v>
      </c>
      <c r="S73" s="27" t="s">
        <v>30</v>
      </c>
      <c r="T73" s="35">
        <v>41615</v>
      </c>
      <c r="U73" s="25">
        <v>1</v>
      </c>
      <c r="V73" s="25"/>
      <c r="W73" s="25"/>
      <c r="X73" s="25"/>
      <c r="Y73" s="25"/>
    </row>
    <row r="74" spans="1:25" hidden="1" x14ac:dyDescent="0.25">
      <c r="A74" s="26" t="s">
        <v>341</v>
      </c>
      <c r="B74" s="27" t="s">
        <v>594</v>
      </c>
      <c r="C74" s="27"/>
      <c r="D74" s="27" t="s">
        <v>595</v>
      </c>
      <c r="E74" s="27" t="s">
        <v>596</v>
      </c>
      <c r="F74" s="27" t="s">
        <v>597</v>
      </c>
      <c r="G74" s="27" t="s">
        <v>598</v>
      </c>
      <c r="H74" s="27" t="s">
        <v>599</v>
      </c>
      <c r="I74" s="27" t="s">
        <v>600</v>
      </c>
      <c r="J74" s="26" t="s">
        <v>486</v>
      </c>
      <c r="K74" s="27" t="s">
        <v>488</v>
      </c>
      <c r="L74" s="27" t="s">
        <v>489</v>
      </c>
      <c r="M74" s="27" t="s">
        <v>490</v>
      </c>
      <c r="N74" s="27"/>
      <c r="O74" s="23">
        <v>12</v>
      </c>
      <c r="P74" s="23"/>
      <c r="Q74" s="23"/>
      <c r="R74" s="27" t="s">
        <v>31</v>
      </c>
      <c r="S74" s="27" t="s">
        <v>30</v>
      </c>
      <c r="T74" s="35">
        <v>41615</v>
      </c>
      <c r="U74" s="25">
        <v>1</v>
      </c>
      <c r="V74" s="25"/>
      <c r="W74" s="25"/>
      <c r="X74" s="25"/>
      <c r="Y74" s="25"/>
    </row>
    <row r="75" spans="1:25" hidden="1" x14ac:dyDescent="0.25">
      <c r="A75" s="26" t="s">
        <v>465</v>
      </c>
      <c r="B75" s="27" t="s">
        <v>601</v>
      </c>
      <c r="C75" s="27" t="s">
        <v>1640</v>
      </c>
      <c r="D75" s="27" t="s">
        <v>602</v>
      </c>
      <c r="E75" s="27" t="s">
        <v>603</v>
      </c>
      <c r="F75" s="27" t="s">
        <v>604</v>
      </c>
      <c r="G75" s="27" t="s">
        <v>605</v>
      </c>
      <c r="H75" s="27" t="s">
        <v>606</v>
      </c>
      <c r="I75" s="27" t="s">
        <v>607</v>
      </c>
      <c r="J75" s="26" t="s">
        <v>608</v>
      </c>
      <c r="K75" s="27" t="s">
        <v>609</v>
      </c>
      <c r="L75" s="27" t="s">
        <v>610</v>
      </c>
      <c r="M75" s="27" t="s">
        <v>611</v>
      </c>
      <c r="N75" s="27" t="s">
        <v>612</v>
      </c>
      <c r="O75" s="23">
        <v>58</v>
      </c>
      <c r="P75" s="23">
        <v>6</v>
      </c>
      <c r="Q75" s="23">
        <v>1</v>
      </c>
      <c r="R75" s="27" t="s">
        <v>31</v>
      </c>
      <c r="S75" s="27" t="s">
        <v>30</v>
      </c>
      <c r="T75" s="35">
        <v>41615</v>
      </c>
      <c r="U75" s="25">
        <v>1</v>
      </c>
      <c r="V75" s="25"/>
      <c r="W75" s="25"/>
      <c r="X75" s="25"/>
      <c r="Y75" s="25"/>
    </row>
    <row r="76" spans="1:25" hidden="1" x14ac:dyDescent="0.25">
      <c r="A76" s="26" t="s">
        <v>461</v>
      </c>
      <c r="B76" s="27" t="s">
        <v>613</v>
      </c>
      <c r="C76" s="27" t="s">
        <v>1640</v>
      </c>
      <c r="D76" s="27" t="s">
        <v>440</v>
      </c>
      <c r="E76" s="27" t="s">
        <v>621</v>
      </c>
      <c r="F76" s="27" t="s">
        <v>622</v>
      </c>
      <c r="G76" s="27" t="s">
        <v>623</v>
      </c>
      <c r="H76" s="27" t="s">
        <v>624</v>
      </c>
      <c r="I76" s="66" t="s">
        <v>615</v>
      </c>
      <c r="J76" s="26" t="s">
        <v>616</v>
      </c>
      <c r="K76" s="27" t="s">
        <v>617</v>
      </c>
      <c r="L76" s="27" t="s">
        <v>618</v>
      </c>
      <c r="M76" s="27" t="s">
        <v>619</v>
      </c>
      <c r="N76" s="27" t="s">
        <v>620</v>
      </c>
      <c r="O76" s="23">
        <v>19</v>
      </c>
      <c r="P76" s="23">
        <v>4</v>
      </c>
      <c r="Q76" s="23">
        <v>1</v>
      </c>
      <c r="R76" s="27" t="s">
        <v>31</v>
      </c>
      <c r="S76" s="27" t="s">
        <v>30</v>
      </c>
      <c r="T76" s="35">
        <v>41615</v>
      </c>
      <c r="U76" s="25">
        <v>1</v>
      </c>
      <c r="V76" s="25"/>
      <c r="W76" s="25"/>
      <c r="X76" s="25"/>
      <c r="Y76" s="25"/>
    </row>
    <row r="77" spans="1:25" hidden="1" x14ac:dyDescent="0.25">
      <c r="A77" s="26" t="s">
        <v>461</v>
      </c>
      <c r="B77" s="27" t="s">
        <v>613</v>
      </c>
      <c r="C77" s="27" t="s">
        <v>1640</v>
      </c>
      <c r="D77" s="27" t="s">
        <v>625</v>
      </c>
      <c r="E77" s="27" t="s">
        <v>626</v>
      </c>
      <c r="F77" s="27" t="s">
        <v>627</v>
      </c>
      <c r="G77" s="27" t="s">
        <v>628</v>
      </c>
      <c r="H77" s="27" t="s">
        <v>629</v>
      </c>
      <c r="I77" s="66" t="s">
        <v>627</v>
      </c>
      <c r="J77" s="26" t="s">
        <v>630</v>
      </c>
      <c r="K77" s="27" t="s">
        <v>631</v>
      </c>
      <c r="L77" s="27" t="s">
        <v>618</v>
      </c>
      <c r="M77" s="27" t="s">
        <v>619</v>
      </c>
      <c r="N77" s="27" t="s">
        <v>620</v>
      </c>
      <c r="O77" s="23">
        <v>2</v>
      </c>
      <c r="P77" s="23">
        <v>0</v>
      </c>
      <c r="Q77" s="23"/>
      <c r="R77" s="27" t="s">
        <v>31</v>
      </c>
      <c r="S77" s="27" t="s">
        <v>30</v>
      </c>
      <c r="T77" s="35">
        <v>41615</v>
      </c>
      <c r="U77" s="25">
        <v>1</v>
      </c>
      <c r="V77" s="25"/>
      <c r="W77" s="25"/>
      <c r="X77" s="25"/>
      <c r="Y77" s="25"/>
    </row>
    <row r="78" spans="1:25" hidden="1" x14ac:dyDescent="0.25">
      <c r="A78" s="26" t="s">
        <v>461</v>
      </c>
      <c r="B78" s="27" t="s">
        <v>613</v>
      </c>
      <c r="C78" s="27" t="s">
        <v>1640</v>
      </c>
      <c r="D78" s="27" t="s">
        <v>632</v>
      </c>
      <c r="E78" s="27" t="s">
        <v>633</v>
      </c>
      <c r="F78" s="27"/>
      <c r="G78" s="27" t="s">
        <v>634</v>
      </c>
      <c r="H78" s="27" t="s">
        <v>635</v>
      </c>
      <c r="I78" s="66"/>
      <c r="J78" s="26" t="s">
        <v>630</v>
      </c>
      <c r="K78" s="27" t="s">
        <v>631</v>
      </c>
      <c r="L78" s="27" t="s">
        <v>618</v>
      </c>
      <c r="M78" s="27" t="s">
        <v>619</v>
      </c>
      <c r="N78" s="27" t="s">
        <v>620</v>
      </c>
      <c r="O78" s="23">
        <v>2</v>
      </c>
      <c r="P78" s="23"/>
      <c r="Q78" s="23"/>
      <c r="R78" s="27" t="s">
        <v>31</v>
      </c>
      <c r="S78" s="27" t="s">
        <v>30</v>
      </c>
      <c r="T78" s="35">
        <v>41615</v>
      </c>
      <c r="U78" s="25">
        <v>1</v>
      </c>
      <c r="V78" s="25"/>
      <c r="W78" s="25"/>
      <c r="X78" s="25"/>
      <c r="Y78" s="25"/>
    </row>
    <row r="79" spans="1:25" hidden="1" x14ac:dyDescent="0.25">
      <c r="A79" s="26" t="s">
        <v>461</v>
      </c>
      <c r="B79" s="27" t="s">
        <v>613</v>
      </c>
      <c r="C79" s="27" t="s">
        <v>1640</v>
      </c>
      <c r="D79" s="27" t="s">
        <v>636</v>
      </c>
      <c r="E79" s="27" t="s">
        <v>637</v>
      </c>
      <c r="F79" s="27"/>
      <c r="G79" s="27" t="s">
        <v>634</v>
      </c>
      <c r="H79" s="27" t="s">
        <v>635</v>
      </c>
      <c r="I79" s="66"/>
      <c r="J79" s="26" t="s">
        <v>638</v>
      </c>
      <c r="K79" s="27" t="s">
        <v>639</v>
      </c>
      <c r="L79" s="27" t="s">
        <v>618</v>
      </c>
      <c r="M79" s="27" t="s">
        <v>619</v>
      </c>
      <c r="N79" s="27" t="s">
        <v>620</v>
      </c>
      <c r="O79" s="23">
        <v>6</v>
      </c>
      <c r="P79" s="23"/>
      <c r="Q79" s="23"/>
      <c r="R79" s="27" t="s">
        <v>31</v>
      </c>
      <c r="S79" s="27" t="s">
        <v>30</v>
      </c>
      <c r="T79" s="35">
        <v>41615</v>
      </c>
      <c r="U79" s="25">
        <v>1</v>
      </c>
      <c r="V79" s="25"/>
      <c r="W79" s="25"/>
      <c r="X79" s="25"/>
      <c r="Y79" s="25"/>
    </row>
    <row r="80" spans="1:25" hidden="1" x14ac:dyDescent="0.25">
      <c r="A80" s="26" t="s">
        <v>461</v>
      </c>
      <c r="B80" s="27" t="s">
        <v>613</v>
      </c>
      <c r="C80" s="27" t="s">
        <v>1640</v>
      </c>
      <c r="D80" s="27" t="s">
        <v>640</v>
      </c>
      <c r="E80" s="27" t="s">
        <v>641</v>
      </c>
      <c r="F80" s="27" t="s">
        <v>642</v>
      </c>
      <c r="G80" s="27" t="s">
        <v>634</v>
      </c>
      <c r="H80" s="27" t="s">
        <v>635</v>
      </c>
      <c r="I80" s="27" t="s">
        <v>643</v>
      </c>
      <c r="J80" s="26" t="s">
        <v>630</v>
      </c>
      <c r="K80" s="27" t="s">
        <v>631</v>
      </c>
      <c r="L80" s="27" t="s">
        <v>618</v>
      </c>
      <c r="M80" s="27" t="s">
        <v>619</v>
      </c>
      <c r="N80" s="27" t="s">
        <v>620</v>
      </c>
      <c r="O80" s="23">
        <v>3</v>
      </c>
      <c r="P80" s="23"/>
      <c r="Q80" s="23"/>
      <c r="R80" s="27" t="s">
        <v>31</v>
      </c>
      <c r="S80" s="27" t="s">
        <v>30</v>
      </c>
      <c r="T80" s="35">
        <v>41615</v>
      </c>
      <c r="U80" s="25">
        <v>1</v>
      </c>
      <c r="V80" s="25"/>
      <c r="W80" s="25"/>
      <c r="X80" s="25"/>
      <c r="Y80" s="25"/>
    </row>
    <row r="81" spans="1:25" hidden="1" x14ac:dyDescent="0.25">
      <c r="A81" s="26" t="s">
        <v>461</v>
      </c>
      <c r="B81" s="27" t="s">
        <v>613</v>
      </c>
      <c r="C81" s="27" t="s">
        <v>1640</v>
      </c>
      <c r="D81" s="27" t="s">
        <v>644</v>
      </c>
      <c r="E81" s="27" t="s">
        <v>614</v>
      </c>
      <c r="F81" s="27"/>
      <c r="G81" s="27" t="s">
        <v>634</v>
      </c>
      <c r="H81" s="27" t="s">
        <v>635</v>
      </c>
      <c r="I81" s="66"/>
      <c r="J81" s="26" t="s">
        <v>638</v>
      </c>
      <c r="K81" s="27" t="s">
        <v>639</v>
      </c>
      <c r="L81" s="27" t="s">
        <v>618</v>
      </c>
      <c r="M81" s="27" t="s">
        <v>619</v>
      </c>
      <c r="N81" s="27" t="s">
        <v>620</v>
      </c>
      <c r="O81" s="23">
        <v>5</v>
      </c>
      <c r="P81" s="23"/>
      <c r="Q81" s="23"/>
      <c r="R81" s="27" t="s">
        <v>31</v>
      </c>
      <c r="S81" s="27" t="s">
        <v>30</v>
      </c>
      <c r="T81" s="35">
        <v>41615</v>
      </c>
      <c r="U81" s="25">
        <v>1</v>
      </c>
      <c r="V81" s="25"/>
      <c r="W81" s="25"/>
      <c r="X81" s="25"/>
      <c r="Y81" s="25"/>
    </row>
    <row r="82" spans="1:25" hidden="1" x14ac:dyDescent="0.25">
      <c r="A82" s="26" t="s">
        <v>461</v>
      </c>
      <c r="B82" s="27" t="s">
        <v>613</v>
      </c>
      <c r="C82" s="27" t="s">
        <v>1640</v>
      </c>
      <c r="D82" s="27" t="s">
        <v>645</v>
      </c>
      <c r="E82" s="27" t="s">
        <v>646</v>
      </c>
      <c r="F82" s="27"/>
      <c r="G82" s="27" t="s">
        <v>634</v>
      </c>
      <c r="H82" s="27" t="s">
        <v>635</v>
      </c>
      <c r="I82" s="66"/>
      <c r="J82" s="26" t="s">
        <v>638</v>
      </c>
      <c r="K82" s="27" t="s">
        <v>639</v>
      </c>
      <c r="L82" s="27" t="s">
        <v>618</v>
      </c>
      <c r="M82" s="27" t="s">
        <v>619</v>
      </c>
      <c r="N82" s="27" t="s">
        <v>620</v>
      </c>
      <c r="O82" s="23">
        <v>14</v>
      </c>
      <c r="P82" s="23"/>
      <c r="Q82" s="23"/>
      <c r="R82" s="27" t="s">
        <v>31</v>
      </c>
      <c r="S82" s="27" t="s">
        <v>30</v>
      </c>
      <c r="T82" s="35">
        <v>41615</v>
      </c>
      <c r="U82" s="25">
        <v>1</v>
      </c>
      <c r="V82" s="25"/>
      <c r="W82" s="25"/>
      <c r="X82" s="25"/>
      <c r="Y82" s="25"/>
    </row>
    <row r="83" spans="1:25" hidden="1" x14ac:dyDescent="0.25">
      <c r="A83" s="26" t="s">
        <v>461</v>
      </c>
      <c r="B83" s="27" t="s">
        <v>647</v>
      </c>
      <c r="C83" s="27"/>
      <c r="D83" s="27" t="s">
        <v>648</v>
      </c>
      <c r="E83" s="27" t="s">
        <v>649</v>
      </c>
      <c r="F83" s="27" t="s">
        <v>650</v>
      </c>
      <c r="G83" s="27" t="s">
        <v>651</v>
      </c>
      <c r="H83" s="27" t="s">
        <v>652</v>
      </c>
      <c r="I83" s="66" t="s">
        <v>650</v>
      </c>
      <c r="J83" s="26" t="s">
        <v>630</v>
      </c>
      <c r="K83" s="27" t="s">
        <v>631</v>
      </c>
      <c r="L83" s="27" t="s">
        <v>618</v>
      </c>
      <c r="M83" s="27" t="s">
        <v>619</v>
      </c>
      <c r="N83" s="27" t="s">
        <v>620</v>
      </c>
      <c r="O83" s="23">
        <v>3</v>
      </c>
      <c r="P83" s="23"/>
      <c r="Q83" s="23"/>
      <c r="R83" s="27" t="s">
        <v>31</v>
      </c>
      <c r="S83" s="27" t="s">
        <v>30</v>
      </c>
      <c r="T83" s="35">
        <v>41614</v>
      </c>
      <c r="U83" s="25">
        <v>1</v>
      </c>
      <c r="V83" s="25"/>
      <c r="W83" s="25"/>
      <c r="X83" s="25"/>
      <c r="Y83" s="25"/>
    </row>
    <row r="84" spans="1:25" hidden="1" x14ac:dyDescent="0.25">
      <c r="A84" s="26" t="s">
        <v>461</v>
      </c>
      <c r="B84" s="27" t="s">
        <v>653</v>
      </c>
      <c r="C84" s="27"/>
      <c r="D84" s="27" t="s">
        <v>654</v>
      </c>
      <c r="E84" s="27" t="s">
        <v>655</v>
      </c>
      <c r="F84" s="27" t="s">
        <v>656</v>
      </c>
      <c r="G84" s="27" t="s">
        <v>657</v>
      </c>
      <c r="H84" s="27" t="s">
        <v>658</v>
      </c>
      <c r="I84" s="66" t="s">
        <v>656</v>
      </c>
      <c r="J84" s="26" t="s">
        <v>616</v>
      </c>
      <c r="K84" s="27" t="s">
        <v>617</v>
      </c>
      <c r="L84" s="27" t="s">
        <v>618</v>
      </c>
      <c r="M84" s="27" t="s">
        <v>619</v>
      </c>
      <c r="N84" s="27" t="s">
        <v>620</v>
      </c>
      <c r="O84" s="23">
        <v>2</v>
      </c>
      <c r="P84" s="23"/>
      <c r="Q84" s="23"/>
      <c r="R84" s="27" t="s">
        <v>31</v>
      </c>
      <c r="S84" s="27" t="s">
        <v>30</v>
      </c>
      <c r="T84" s="35">
        <v>41614</v>
      </c>
      <c r="U84" s="25">
        <v>1</v>
      </c>
      <c r="V84" s="25"/>
      <c r="W84" s="25"/>
      <c r="X84" s="25"/>
      <c r="Y84" s="25"/>
    </row>
    <row r="85" spans="1:25" hidden="1" x14ac:dyDescent="0.25">
      <c r="A85" s="26" t="s">
        <v>461</v>
      </c>
      <c r="B85" s="27" t="s">
        <v>659</v>
      </c>
      <c r="C85" s="27"/>
      <c r="D85" s="27" t="s">
        <v>660</v>
      </c>
      <c r="E85" s="27" t="s">
        <v>661</v>
      </c>
      <c r="F85" s="27" t="s">
        <v>662</v>
      </c>
      <c r="G85" s="27" t="s">
        <v>663</v>
      </c>
      <c r="H85" s="27" t="s">
        <v>664</v>
      </c>
      <c r="I85" s="66" t="s">
        <v>662</v>
      </c>
      <c r="J85" s="26" t="s">
        <v>616</v>
      </c>
      <c r="K85" s="27" t="s">
        <v>617</v>
      </c>
      <c r="L85" s="27" t="s">
        <v>618</v>
      </c>
      <c r="M85" s="27" t="s">
        <v>619</v>
      </c>
      <c r="N85" s="27" t="s">
        <v>620</v>
      </c>
      <c r="O85" s="23">
        <v>2</v>
      </c>
      <c r="P85" s="23"/>
      <c r="Q85" s="23"/>
      <c r="R85" s="27" t="s">
        <v>31</v>
      </c>
      <c r="S85" s="27" t="s">
        <v>30</v>
      </c>
      <c r="T85" s="35">
        <v>41614</v>
      </c>
      <c r="U85" s="25">
        <v>1</v>
      </c>
      <c r="V85" s="25"/>
      <c r="W85" s="25"/>
      <c r="X85" s="25"/>
      <c r="Y85" s="25"/>
    </row>
    <row r="86" spans="1:25" hidden="1" x14ac:dyDescent="0.25">
      <c r="A86" s="26" t="s">
        <v>665</v>
      </c>
      <c r="B86" s="27" t="s">
        <v>666</v>
      </c>
      <c r="C86" s="27" t="s">
        <v>1640</v>
      </c>
      <c r="D86" s="27" t="s">
        <v>101</v>
      </c>
      <c r="E86" s="27" t="s">
        <v>667</v>
      </c>
      <c r="F86" s="27" t="s">
        <v>668</v>
      </c>
      <c r="G86" s="27" t="s">
        <v>669</v>
      </c>
      <c r="H86" s="27" t="s">
        <v>670</v>
      </c>
      <c r="I86" s="61" t="s">
        <v>1608</v>
      </c>
      <c r="J86" s="26" t="s">
        <v>671</v>
      </c>
      <c r="K86" s="27" t="s">
        <v>672</v>
      </c>
      <c r="L86" s="27" t="s">
        <v>673</v>
      </c>
      <c r="M86" s="27" t="s">
        <v>674</v>
      </c>
      <c r="N86" s="27" t="s">
        <v>1613</v>
      </c>
      <c r="O86" s="23">
        <v>2</v>
      </c>
      <c r="P86" s="23"/>
      <c r="Q86" s="23"/>
      <c r="R86" s="27" t="s">
        <v>31</v>
      </c>
      <c r="S86" s="27" t="s">
        <v>30</v>
      </c>
      <c r="T86" s="35">
        <v>41615</v>
      </c>
      <c r="U86" s="25">
        <v>1</v>
      </c>
      <c r="V86" s="25"/>
      <c r="W86" s="25"/>
      <c r="X86" s="25"/>
      <c r="Y86" s="25"/>
    </row>
    <row r="87" spans="1:25" hidden="1" x14ac:dyDescent="0.25">
      <c r="A87" s="26" t="s">
        <v>665</v>
      </c>
      <c r="B87" s="27" t="s">
        <v>666</v>
      </c>
      <c r="C87" s="27" t="s">
        <v>1640</v>
      </c>
      <c r="D87" s="27" t="s">
        <v>675</v>
      </c>
      <c r="E87" s="27" t="s">
        <v>676</v>
      </c>
      <c r="F87" s="27" t="s">
        <v>677</v>
      </c>
      <c r="G87" s="27" t="s">
        <v>678</v>
      </c>
      <c r="H87" s="27" t="s">
        <v>679</v>
      </c>
      <c r="I87" s="61" t="s">
        <v>680</v>
      </c>
      <c r="J87" s="26" t="s">
        <v>671</v>
      </c>
      <c r="K87" s="27" t="s">
        <v>672</v>
      </c>
      <c r="L87" s="27" t="s">
        <v>673</v>
      </c>
      <c r="M87" s="27" t="s">
        <v>674</v>
      </c>
      <c r="N87" s="27" t="s">
        <v>1613</v>
      </c>
      <c r="O87" s="23">
        <v>3</v>
      </c>
      <c r="P87" s="23"/>
      <c r="Q87" s="23"/>
      <c r="R87" s="27" t="s">
        <v>31</v>
      </c>
      <c r="S87" s="27" t="s">
        <v>30</v>
      </c>
      <c r="T87" s="35">
        <v>41615</v>
      </c>
      <c r="U87" s="25">
        <v>1</v>
      </c>
      <c r="V87" s="25"/>
      <c r="W87" s="25"/>
      <c r="X87" s="25"/>
      <c r="Y87" s="25"/>
    </row>
    <row r="88" spans="1:25" hidden="1" x14ac:dyDescent="0.25">
      <c r="A88" s="26" t="s">
        <v>665</v>
      </c>
      <c r="B88" s="27" t="s">
        <v>681</v>
      </c>
      <c r="C88" s="27"/>
      <c r="D88" s="27" t="s">
        <v>682</v>
      </c>
      <c r="E88" s="27" t="s">
        <v>683</v>
      </c>
      <c r="F88" s="27" t="s">
        <v>684</v>
      </c>
      <c r="G88" s="27" t="s">
        <v>685</v>
      </c>
      <c r="H88" s="27" t="s">
        <v>686</v>
      </c>
      <c r="I88" s="61" t="s">
        <v>1609</v>
      </c>
      <c r="J88" s="26" t="s">
        <v>671</v>
      </c>
      <c r="K88" s="27" t="s">
        <v>672</v>
      </c>
      <c r="L88" s="27" t="s">
        <v>673</v>
      </c>
      <c r="M88" s="27" t="s">
        <v>687</v>
      </c>
      <c r="N88" s="27" t="s">
        <v>688</v>
      </c>
      <c r="O88" s="23">
        <v>6</v>
      </c>
      <c r="P88" s="23"/>
      <c r="Q88" s="23"/>
      <c r="R88" s="27" t="s">
        <v>31</v>
      </c>
      <c r="S88" s="27" t="s">
        <v>30</v>
      </c>
      <c r="T88" s="35">
        <v>41614</v>
      </c>
      <c r="U88" s="25">
        <v>1</v>
      </c>
      <c r="V88" s="25"/>
      <c r="W88" s="25"/>
      <c r="X88" s="25"/>
      <c r="Y88" s="25"/>
    </row>
    <row r="89" spans="1:25" hidden="1" x14ac:dyDescent="0.25">
      <c r="A89" s="26" t="s">
        <v>665</v>
      </c>
      <c r="B89" s="27" t="s">
        <v>689</v>
      </c>
      <c r="C89" s="27"/>
      <c r="D89" s="27" t="s">
        <v>690</v>
      </c>
      <c r="E89" s="27" t="s">
        <v>691</v>
      </c>
      <c r="F89" s="27" t="s">
        <v>692</v>
      </c>
      <c r="G89" s="27" t="s">
        <v>693</v>
      </c>
      <c r="H89" s="27" t="s">
        <v>694</v>
      </c>
      <c r="I89" s="61" t="s">
        <v>695</v>
      </c>
      <c r="J89" s="26" t="s">
        <v>671</v>
      </c>
      <c r="K89" s="27" t="s">
        <v>672</v>
      </c>
      <c r="L89" s="27" t="s">
        <v>673</v>
      </c>
      <c r="M89" s="27" t="s">
        <v>687</v>
      </c>
      <c r="N89" s="27" t="s">
        <v>688</v>
      </c>
      <c r="O89" s="23">
        <v>4</v>
      </c>
      <c r="P89" s="23"/>
      <c r="Q89" s="23"/>
      <c r="R89" s="27" t="s">
        <v>31</v>
      </c>
      <c r="S89" s="27" t="s">
        <v>30</v>
      </c>
      <c r="T89" s="35">
        <v>41614</v>
      </c>
      <c r="U89" s="25">
        <v>1</v>
      </c>
      <c r="V89" s="25"/>
      <c r="W89" s="25"/>
      <c r="X89" s="25"/>
      <c r="Y89" s="25"/>
    </row>
    <row r="90" spans="1:25" hidden="1" x14ac:dyDescent="0.25">
      <c r="A90" s="26" t="s">
        <v>665</v>
      </c>
      <c r="B90" s="27" t="s">
        <v>696</v>
      </c>
      <c r="C90" s="27"/>
      <c r="D90" s="27" t="s">
        <v>697</v>
      </c>
      <c r="E90" s="27" t="s">
        <v>698</v>
      </c>
      <c r="F90" s="27" t="s">
        <v>699</v>
      </c>
      <c r="G90" s="27" t="s">
        <v>700</v>
      </c>
      <c r="H90" s="27" t="s">
        <v>701</v>
      </c>
      <c r="I90" s="61" t="s">
        <v>1610</v>
      </c>
      <c r="J90" s="26" t="s">
        <v>671</v>
      </c>
      <c r="K90" s="27" t="s">
        <v>672</v>
      </c>
      <c r="L90" s="27" t="s">
        <v>702</v>
      </c>
      <c r="M90" s="27" t="s">
        <v>687</v>
      </c>
      <c r="N90" s="27" t="s">
        <v>1613</v>
      </c>
      <c r="O90" s="23">
        <v>2</v>
      </c>
      <c r="P90" s="23"/>
      <c r="Q90" s="23"/>
      <c r="R90" s="27" t="s">
        <v>31</v>
      </c>
      <c r="S90" s="27" t="s">
        <v>30</v>
      </c>
      <c r="T90" s="35">
        <v>41614</v>
      </c>
      <c r="U90" s="25">
        <v>2</v>
      </c>
      <c r="V90" s="25"/>
      <c r="W90" s="25"/>
      <c r="X90" s="25"/>
      <c r="Y90" s="25"/>
    </row>
    <row r="91" spans="1:25" hidden="1" x14ac:dyDescent="0.25">
      <c r="A91" s="26" t="s">
        <v>665</v>
      </c>
      <c r="B91" s="27" t="s">
        <v>666</v>
      </c>
      <c r="C91" s="27" t="s">
        <v>1640</v>
      </c>
      <c r="D91" s="27" t="s">
        <v>703</v>
      </c>
      <c r="E91" s="27" t="s">
        <v>704</v>
      </c>
      <c r="F91" s="27" t="s">
        <v>705</v>
      </c>
      <c r="G91" s="27" t="s">
        <v>669</v>
      </c>
      <c r="H91" s="27" t="s">
        <v>670</v>
      </c>
      <c r="I91" s="61" t="s">
        <v>1611</v>
      </c>
      <c r="J91" s="26" t="s">
        <v>671</v>
      </c>
      <c r="K91" s="27" t="s">
        <v>672</v>
      </c>
      <c r="L91" s="27" t="s">
        <v>673</v>
      </c>
      <c r="M91" s="27" t="s">
        <v>687</v>
      </c>
      <c r="N91" s="27" t="s">
        <v>1613</v>
      </c>
      <c r="O91" s="23">
        <v>15</v>
      </c>
      <c r="P91" s="23"/>
      <c r="Q91" s="23"/>
      <c r="R91" s="27" t="s">
        <v>31</v>
      </c>
      <c r="S91" s="27" t="s">
        <v>30</v>
      </c>
      <c r="T91" s="35">
        <v>41615</v>
      </c>
      <c r="U91" s="25">
        <v>1</v>
      </c>
      <c r="V91" s="25"/>
      <c r="W91" s="25"/>
      <c r="X91" s="25"/>
      <c r="Y91" s="25"/>
    </row>
    <row r="92" spans="1:25" hidden="1" x14ac:dyDescent="0.25">
      <c r="A92" s="26" t="s">
        <v>665</v>
      </c>
      <c r="B92" s="27" t="s">
        <v>666</v>
      </c>
      <c r="C92" s="27" t="s">
        <v>1640</v>
      </c>
      <c r="D92" s="27" t="s">
        <v>706</v>
      </c>
      <c r="E92" s="27" t="s">
        <v>704</v>
      </c>
      <c r="F92" s="27" t="s">
        <v>705</v>
      </c>
      <c r="G92" s="27" t="s">
        <v>707</v>
      </c>
      <c r="H92" s="27" t="s">
        <v>708</v>
      </c>
      <c r="I92" s="61" t="s">
        <v>1612</v>
      </c>
      <c r="J92" s="26" t="s">
        <v>671</v>
      </c>
      <c r="K92" s="27" t="s">
        <v>672</v>
      </c>
      <c r="L92" s="27" t="s">
        <v>673</v>
      </c>
      <c r="M92" s="27" t="s">
        <v>687</v>
      </c>
      <c r="N92" s="27" t="s">
        <v>1613</v>
      </c>
      <c r="O92" s="23">
        <v>27</v>
      </c>
      <c r="P92" s="23">
        <v>2</v>
      </c>
      <c r="Q92" s="23">
        <v>1</v>
      </c>
      <c r="R92" s="27" t="s">
        <v>31</v>
      </c>
      <c r="S92" s="27" t="s">
        <v>30</v>
      </c>
      <c r="T92" s="35">
        <v>41615</v>
      </c>
      <c r="U92" s="25">
        <v>1</v>
      </c>
      <c r="V92" s="25"/>
      <c r="W92" s="25"/>
      <c r="X92" s="25"/>
      <c r="Y92" s="25"/>
    </row>
    <row r="93" spans="1:25" hidden="1" x14ac:dyDescent="0.25">
      <c r="A93" s="26" t="s">
        <v>451</v>
      </c>
      <c r="B93" s="27" t="s">
        <v>709</v>
      </c>
      <c r="C93" s="27"/>
      <c r="D93" s="27" t="s">
        <v>517</v>
      </c>
      <c r="E93" s="27" t="s">
        <v>710</v>
      </c>
      <c r="F93" s="27" t="s">
        <v>711</v>
      </c>
      <c r="G93" s="27" t="s">
        <v>712</v>
      </c>
      <c r="H93" s="27" t="s">
        <v>713</v>
      </c>
      <c r="I93" s="27" t="s">
        <v>714</v>
      </c>
      <c r="J93" s="26" t="s">
        <v>715</v>
      </c>
      <c r="K93" s="27" t="s">
        <v>716</v>
      </c>
      <c r="L93" s="27" t="s">
        <v>717</v>
      </c>
      <c r="M93" s="27" t="s">
        <v>718</v>
      </c>
      <c r="N93" s="27" t="s">
        <v>719</v>
      </c>
      <c r="O93" s="23">
        <v>4</v>
      </c>
      <c r="P93" s="23"/>
      <c r="Q93" s="23"/>
      <c r="R93" s="27" t="s">
        <v>31</v>
      </c>
      <c r="S93" s="27" t="s">
        <v>30</v>
      </c>
      <c r="T93" s="35">
        <v>41615</v>
      </c>
      <c r="U93" s="25">
        <v>1</v>
      </c>
      <c r="V93" s="25"/>
      <c r="W93" s="25"/>
      <c r="X93" s="25"/>
      <c r="Y93" s="25"/>
    </row>
    <row r="94" spans="1:25" hidden="1" x14ac:dyDescent="0.25">
      <c r="A94" s="26" t="s">
        <v>451</v>
      </c>
      <c r="B94" s="27" t="s">
        <v>720</v>
      </c>
      <c r="C94" s="27"/>
      <c r="D94" s="27" t="s">
        <v>721</v>
      </c>
      <c r="E94" s="27" t="s">
        <v>722</v>
      </c>
      <c r="F94" s="27" t="s">
        <v>723</v>
      </c>
      <c r="G94" s="27" t="s">
        <v>724</v>
      </c>
      <c r="H94" s="27" t="s">
        <v>725</v>
      </c>
      <c r="I94" s="27" t="s">
        <v>726</v>
      </c>
      <c r="J94" s="26" t="s">
        <v>715</v>
      </c>
      <c r="K94" s="27" t="s">
        <v>716</v>
      </c>
      <c r="L94" s="27" t="s">
        <v>717</v>
      </c>
      <c r="M94" s="27" t="s">
        <v>718</v>
      </c>
      <c r="N94" s="27" t="s">
        <v>719</v>
      </c>
      <c r="O94" s="23">
        <v>3</v>
      </c>
      <c r="P94" s="23"/>
      <c r="Q94" s="23"/>
      <c r="R94" s="27" t="s">
        <v>31</v>
      </c>
      <c r="S94" s="27" t="s">
        <v>30</v>
      </c>
      <c r="T94" s="35">
        <v>41614</v>
      </c>
      <c r="U94" s="25">
        <v>5</v>
      </c>
      <c r="V94" s="25"/>
      <c r="W94" s="25"/>
      <c r="X94" s="25"/>
      <c r="Y94" s="25"/>
    </row>
    <row r="95" spans="1:25" hidden="1" x14ac:dyDescent="0.25">
      <c r="A95" s="26" t="s">
        <v>451</v>
      </c>
      <c r="B95" s="27" t="s">
        <v>727</v>
      </c>
      <c r="C95" s="27"/>
      <c r="D95" s="27" t="s">
        <v>728</v>
      </c>
      <c r="E95" s="27" t="s">
        <v>729</v>
      </c>
      <c r="F95" s="27" t="s">
        <v>730</v>
      </c>
      <c r="G95" s="27" t="s">
        <v>731</v>
      </c>
      <c r="H95" s="27" t="s">
        <v>732</v>
      </c>
      <c r="I95" s="27" t="s">
        <v>733</v>
      </c>
      <c r="J95" s="26" t="s">
        <v>715</v>
      </c>
      <c r="K95" s="27" t="s">
        <v>716</v>
      </c>
      <c r="L95" s="27" t="s">
        <v>717</v>
      </c>
      <c r="M95" s="27" t="s">
        <v>718</v>
      </c>
      <c r="N95" s="27" t="s">
        <v>719</v>
      </c>
      <c r="O95" s="23">
        <v>7</v>
      </c>
      <c r="P95" s="23"/>
      <c r="Q95" s="23"/>
      <c r="R95" s="27" t="s">
        <v>31</v>
      </c>
      <c r="S95" s="27" t="s">
        <v>30</v>
      </c>
      <c r="T95" s="35">
        <v>41614</v>
      </c>
      <c r="U95" s="25">
        <v>1</v>
      </c>
      <c r="V95" s="25"/>
      <c r="W95" s="25"/>
      <c r="X95" s="25"/>
      <c r="Y95" s="25"/>
    </row>
    <row r="96" spans="1:25" hidden="1" x14ac:dyDescent="0.25">
      <c r="A96" s="26" t="s">
        <v>451</v>
      </c>
      <c r="B96" s="27" t="s">
        <v>734</v>
      </c>
      <c r="C96" s="27"/>
      <c r="D96" s="27" t="s">
        <v>735</v>
      </c>
      <c r="E96" s="27" t="s">
        <v>736</v>
      </c>
      <c r="F96" s="27" t="s">
        <v>737</v>
      </c>
      <c r="G96" s="27" t="s">
        <v>738</v>
      </c>
      <c r="H96" s="27" t="s">
        <v>739</v>
      </c>
      <c r="I96" s="27" t="s">
        <v>740</v>
      </c>
      <c r="J96" s="26" t="s">
        <v>715</v>
      </c>
      <c r="K96" s="27" t="s">
        <v>716</v>
      </c>
      <c r="L96" s="27" t="s">
        <v>717</v>
      </c>
      <c r="M96" s="27" t="s">
        <v>718</v>
      </c>
      <c r="N96" s="27" t="s">
        <v>719</v>
      </c>
      <c r="O96" s="23">
        <v>4</v>
      </c>
      <c r="P96" s="23"/>
      <c r="Q96" s="23"/>
      <c r="R96" s="27" t="s">
        <v>31</v>
      </c>
      <c r="S96" s="27" t="s">
        <v>30</v>
      </c>
      <c r="T96" s="35">
        <v>41614</v>
      </c>
      <c r="U96" s="25">
        <v>8</v>
      </c>
      <c r="V96" s="25"/>
      <c r="W96" s="25"/>
      <c r="X96" s="25"/>
      <c r="Y96" s="25"/>
    </row>
    <row r="97" spans="1:25" hidden="1" x14ac:dyDescent="0.25">
      <c r="A97" s="26" t="s">
        <v>451</v>
      </c>
      <c r="B97" s="27" t="s">
        <v>741</v>
      </c>
      <c r="C97" s="27" t="s">
        <v>1640</v>
      </c>
      <c r="D97" s="27" t="s">
        <v>742</v>
      </c>
      <c r="E97" s="27" t="s">
        <v>743</v>
      </c>
      <c r="F97" s="27" t="s">
        <v>744</v>
      </c>
      <c r="G97" s="27" t="s">
        <v>745</v>
      </c>
      <c r="H97" s="27" t="s">
        <v>746</v>
      </c>
      <c r="I97" s="27" t="s">
        <v>747</v>
      </c>
      <c r="J97" s="26" t="s">
        <v>715</v>
      </c>
      <c r="K97" s="27" t="s">
        <v>716</v>
      </c>
      <c r="L97" s="27" t="s">
        <v>717</v>
      </c>
      <c r="M97" s="27" t="s">
        <v>718</v>
      </c>
      <c r="N97" s="27" t="s">
        <v>719</v>
      </c>
      <c r="O97" s="23">
        <v>4</v>
      </c>
      <c r="P97" s="23"/>
      <c r="Q97" s="23"/>
      <c r="R97" s="27" t="s">
        <v>31</v>
      </c>
      <c r="S97" s="27" t="s">
        <v>30</v>
      </c>
      <c r="T97" s="35">
        <v>41615</v>
      </c>
      <c r="U97" s="25">
        <v>1</v>
      </c>
      <c r="V97" s="25"/>
      <c r="W97" s="25"/>
      <c r="X97" s="25"/>
      <c r="Y97" s="25"/>
    </row>
    <row r="98" spans="1:25" hidden="1" x14ac:dyDescent="0.25">
      <c r="A98" s="26" t="s">
        <v>451</v>
      </c>
      <c r="B98" s="27" t="s">
        <v>741</v>
      </c>
      <c r="C98" s="27" t="s">
        <v>1640</v>
      </c>
      <c r="D98" s="27" t="s">
        <v>748</v>
      </c>
      <c r="E98" s="27" t="s">
        <v>749</v>
      </c>
      <c r="F98" s="27" t="s">
        <v>750</v>
      </c>
      <c r="G98" s="27" t="s">
        <v>751</v>
      </c>
      <c r="H98" s="27" t="s">
        <v>752</v>
      </c>
      <c r="I98" s="27" t="s">
        <v>753</v>
      </c>
      <c r="J98" s="26" t="s">
        <v>715</v>
      </c>
      <c r="K98" s="27" t="s">
        <v>716</v>
      </c>
      <c r="L98" s="27" t="s">
        <v>717</v>
      </c>
      <c r="M98" s="27" t="s">
        <v>718</v>
      </c>
      <c r="N98" s="27" t="s">
        <v>719</v>
      </c>
      <c r="O98" s="23">
        <v>14</v>
      </c>
      <c r="P98" s="23"/>
      <c r="Q98" s="23"/>
      <c r="R98" s="27" t="s">
        <v>31</v>
      </c>
      <c r="S98" s="27" t="s">
        <v>30</v>
      </c>
      <c r="T98" s="35">
        <v>41615</v>
      </c>
      <c r="U98" s="25">
        <v>1</v>
      </c>
      <c r="V98" s="25"/>
      <c r="W98" s="25"/>
      <c r="X98" s="25"/>
      <c r="Y98" s="25"/>
    </row>
    <row r="99" spans="1:25" hidden="1" x14ac:dyDescent="0.25">
      <c r="A99" s="26" t="s">
        <v>451</v>
      </c>
      <c r="B99" s="27" t="s">
        <v>741</v>
      </c>
      <c r="C99" s="27" t="s">
        <v>1640</v>
      </c>
      <c r="D99" s="27" t="s">
        <v>754</v>
      </c>
      <c r="E99" s="27" t="s">
        <v>749</v>
      </c>
      <c r="F99" s="27" t="s">
        <v>755</v>
      </c>
      <c r="G99" s="27" t="s">
        <v>756</v>
      </c>
      <c r="H99" s="27" t="s">
        <v>757</v>
      </c>
      <c r="I99" s="27" t="s">
        <v>758</v>
      </c>
      <c r="J99" s="26" t="s">
        <v>715</v>
      </c>
      <c r="K99" s="27" t="s">
        <v>716</v>
      </c>
      <c r="L99" s="27" t="s">
        <v>717</v>
      </c>
      <c r="M99" s="27" t="s">
        <v>718</v>
      </c>
      <c r="N99" s="27" t="s">
        <v>719</v>
      </c>
      <c r="O99" s="23">
        <v>25</v>
      </c>
      <c r="P99" s="23">
        <v>3</v>
      </c>
      <c r="Q99" s="23">
        <v>1</v>
      </c>
      <c r="R99" s="27" t="s">
        <v>31</v>
      </c>
      <c r="S99" s="27" t="s">
        <v>30</v>
      </c>
      <c r="T99" s="35">
        <v>41615</v>
      </c>
      <c r="U99" s="25">
        <v>1</v>
      </c>
      <c r="V99" s="25"/>
      <c r="W99" s="25"/>
      <c r="X99" s="25"/>
      <c r="Y99" s="25"/>
    </row>
    <row r="100" spans="1:25" hidden="1" x14ac:dyDescent="0.25">
      <c r="A100" s="26" t="s">
        <v>454</v>
      </c>
      <c r="B100" s="27" t="s">
        <v>759</v>
      </c>
      <c r="C100" s="27" t="s">
        <v>1640</v>
      </c>
      <c r="D100" s="27" t="s">
        <v>760</v>
      </c>
      <c r="E100" s="27" t="s">
        <v>761</v>
      </c>
      <c r="F100" s="15" t="s">
        <v>1585</v>
      </c>
      <c r="G100" s="27" t="s">
        <v>762</v>
      </c>
      <c r="H100" s="27" t="s">
        <v>763</v>
      </c>
      <c r="I100" s="15" t="s">
        <v>1585</v>
      </c>
      <c r="J100" s="26" t="s">
        <v>764</v>
      </c>
      <c r="K100" s="27" t="s">
        <v>765</v>
      </c>
      <c r="L100" s="15" t="s">
        <v>1590</v>
      </c>
      <c r="M100" s="29" t="s">
        <v>1591</v>
      </c>
      <c r="N100" s="27"/>
      <c r="O100" s="23">
        <v>28</v>
      </c>
      <c r="P100" s="23">
        <v>2</v>
      </c>
      <c r="Q100" s="23">
        <v>1</v>
      </c>
      <c r="R100" s="27" t="s">
        <v>31</v>
      </c>
      <c r="S100" s="27" t="s">
        <v>30</v>
      </c>
      <c r="T100" s="35">
        <v>41614</v>
      </c>
      <c r="U100" s="25">
        <v>2</v>
      </c>
      <c r="V100" s="25"/>
      <c r="W100" s="25"/>
      <c r="X100" s="25"/>
      <c r="Y100" s="25"/>
    </row>
    <row r="101" spans="1:25" hidden="1" x14ac:dyDescent="0.25">
      <c r="A101" s="26" t="s">
        <v>454</v>
      </c>
      <c r="B101" s="27" t="s">
        <v>766</v>
      </c>
      <c r="C101" s="27"/>
      <c r="D101" s="27" t="s">
        <v>767</v>
      </c>
      <c r="E101" s="27" t="s">
        <v>768</v>
      </c>
      <c r="F101" s="15" t="s">
        <v>1586</v>
      </c>
      <c r="G101" s="27" t="s">
        <v>769</v>
      </c>
      <c r="H101" s="27" t="s">
        <v>770</v>
      </c>
      <c r="I101" s="15" t="s">
        <v>1586</v>
      </c>
      <c r="J101" s="26" t="s">
        <v>764</v>
      </c>
      <c r="K101" s="27" t="s">
        <v>765</v>
      </c>
      <c r="L101" s="15" t="s">
        <v>1590</v>
      </c>
      <c r="M101" s="29" t="s">
        <v>1591</v>
      </c>
      <c r="N101" s="27"/>
      <c r="O101" s="23">
        <v>3</v>
      </c>
      <c r="P101" s="23"/>
      <c r="Q101" s="23"/>
      <c r="R101" s="27" t="s">
        <v>31</v>
      </c>
      <c r="S101" s="27" t="s">
        <v>30</v>
      </c>
      <c r="T101" s="35">
        <v>41614</v>
      </c>
      <c r="U101" s="25">
        <v>8</v>
      </c>
      <c r="V101" s="25"/>
      <c r="W101" s="25"/>
      <c r="X101" s="25"/>
      <c r="Y101" s="25"/>
    </row>
    <row r="102" spans="1:25" hidden="1" x14ac:dyDescent="0.25">
      <c r="A102" s="26" t="s">
        <v>454</v>
      </c>
      <c r="B102" s="27" t="s">
        <v>374</v>
      </c>
      <c r="C102" s="27"/>
      <c r="D102" s="27" t="s">
        <v>771</v>
      </c>
      <c r="E102" s="27" t="s">
        <v>772</v>
      </c>
      <c r="F102" s="59" t="s">
        <v>1587</v>
      </c>
      <c r="G102" s="27" t="s">
        <v>773</v>
      </c>
      <c r="H102" s="27" t="s">
        <v>774</v>
      </c>
      <c r="I102" s="59" t="s">
        <v>1587</v>
      </c>
      <c r="J102" s="26" t="s">
        <v>764</v>
      </c>
      <c r="K102" s="27" t="s">
        <v>765</v>
      </c>
      <c r="L102" s="15" t="s">
        <v>1590</v>
      </c>
      <c r="M102" s="29" t="s">
        <v>1591</v>
      </c>
      <c r="N102" s="27"/>
      <c r="O102" s="23">
        <v>4</v>
      </c>
      <c r="P102" s="23"/>
      <c r="Q102" s="23"/>
      <c r="R102" s="27" t="s">
        <v>31</v>
      </c>
      <c r="S102" s="27" t="s">
        <v>30</v>
      </c>
      <c r="T102" s="35">
        <v>41614</v>
      </c>
      <c r="U102" s="25">
        <v>6</v>
      </c>
      <c r="V102" s="25"/>
      <c r="W102" s="25"/>
      <c r="X102" s="25"/>
      <c r="Y102" s="25"/>
    </row>
    <row r="103" spans="1:25" hidden="1" x14ac:dyDescent="0.25">
      <c r="A103" s="26" t="s">
        <v>454</v>
      </c>
      <c r="B103" s="27" t="s">
        <v>775</v>
      </c>
      <c r="C103" s="27"/>
      <c r="D103" s="27" t="s">
        <v>776</v>
      </c>
      <c r="E103" s="27" t="s">
        <v>998</v>
      </c>
      <c r="F103" s="60" t="s">
        <v>1588</v>
      </c>
      <c r="G103" s="27" t="s">
        <v>777</v>
      </c>
      <c r="H103" s="27" t="s">
        <v>778</v>
      </c>
      <c r="I103" s="60" t="s">
        <v>1588</v>
      </c>
      <c r="J103" s="26" t="s">
        <v>764</v>
      </c>
      <c r="K103" s="27" t="s">
        <v>765</v>
      </c>
      <c r="L103" s="15" t="s">
        <v>1590</v>
      </c>
      <c r="M103" s="29" t="s">
        <v>1591</v>
      </c>
      <c r="N103" s="27"/>
      <c r="O103" s="23">
        <v>1</v>
      </c>
      <c r="P103" s="23">
        <v>1</v>
      </c>
      <c r="Q103" s="23"/>
      <c r="R103" s="27" t="s">
        <v>31</v>
      </c>
      <c r="S103" s="27" t="s">
        <v>30</v>
      </c>
      <c r="T103" s="35">
        <v>41614</v>
      </c>
      <c r="U103" s="25">
        <v>2</v>
      </c>
      <c r="V103" s="25"/>
      <c r="W103" s="25"/>
      <c r="X103" s="25"/>
      <c r="Y103" s="25"/>
    </row>
    <row r="104" spans="1:25" hidden="1" x14ac:dyDescent="0.25">
      <c r="A104" s="26" t="s">
        <v>454</v>
      </c>
      <c r="B104" s="27" t="s">
        <v>779</v>
      </c>
      <c r="C104" s="27"/>
      <c r="D104" s="27" t="s">
        <v>999</v>
      </c>
      <c r="E104" s="27" t="s">
        <v>1000</v>
      </c>
      <c r="F104" s="60" t="s">
        <v>1586</v>
      </c>
      <c r="G104" s="27" t="s">
        <v>780</v>
      </c>
      <c r="H104" s="27" t="s">
        <v>781</v>
      </c>
      <c r="I104" s="60" t="s">
        <v>1586</v>
      </c>
      <c r="J104" s="26" t="s">
        <v>764</v>
      </c>
      <c r="K104" s="27" t="s">
        <v>765</v>
      </c>
      <c r="L104" s="15" t="s">
        <v>1590</v>
      </c>
      <c r="M104" s="29" t="s">
        <v>1591</v>
      </c>
      <c r="N104" s="27"/>
      <c r="O104" s="23">
        <v>4</v>
      </c>
      <c r="P104" s="23"/>
      <c r="Q104" s="23"/>
      <c r="R104" s="27" t="s">
        <v>31</v>
      </c>
      <c r="S104" s="27" t="s">
        <v>30</v>
      </c>
      <c r="T104" s="35">
        <v>41614</v>
      </c>
      <c r="U104" s="25">
        <v>2</v>
      </c>
      <c r="V104" s="25"/>
      <c r="W104" s="25"/>
      <c r="X104" s="25"/>
      <c r="Y104" s="25"/>
    </row>
    <row r="105" spans="1:25" hidden="1" x14ac:dyDescent="0.25">
      <c r="A105" s="26" t="s">
        <v>454</v>
      </c>
      <c r="B105" s="27" t="s">
        <v>759</v>
      </c>
      <c r="C105" s="27" t="s">
        <v>1640</v>
      </c>
      <c r="D105" s="27" t="s">
        <v>782</v>
      </c>
      <c r="E105" s="27" t="s">
        <v>1001</v>
      </c>
      <c r="F105" s="59" t="s">
        <v>1589</v>
      </c>
      <c r="G105" s="27" t="s">
        <v>783</v>
      </c>
      <c r="H105" s="27" t="s">
        <v>784</v>
      </c>
      <c r="I105" s="59" t="s">
        <v>1589</v>
      </c>
      <c r="J105" s="26" t="s">
        <v>764</v>
      </c>
      <c r="K105" s="27" t="s">
        <v>765</v>
      </c>
      <c r="L105" s="15" t="s">
        <v>1590</v>
      </c>
      <c r="M105" s="29" t="s">
        <v>1591</v>
      </c>
      <c r="N105" s="27"/>
      <c r="O105" s="23">
        <v>13</v>
      </c>
      <c r="P105" s="23">
        <v>1</v>
      </c>
      <c r="Q105" s="23"/>
      <c r="R105" s="27" t="s">
        <v>31</v>
      </c>
      <c r="S105" s="27" t="s">
        <v>30</v>
      </c>
      <c r="T105" s="35">
        <v>41614</v>
      </c>
      <c r="U105" s="25">
        <v>2</v>
      </c>
      <c r="V105" s="25"/>
      <c r="W105" s="25"/>
      <c r="X105" s="25"/>
      <c r="Y105" s="25"/>
    </row>
    <row r="106" spans="1:25" hidden="1" x14ac:dyDescent="0.25">
      <c r="A106" s="26" t="s">
        <v>374</v>
      </c>
      <c r="B106" s="27" t="s">
        <v>785</v>
      </c>
      <c r="C106" s="27" t="s">
        <v>1640</v>
      </c>
      <c r="D106" s="27" t="s">
        <v>19</v>
      </c>
      <c r="E106" s="27" t="s">
        <v>786</v>
      </c>
      <c r="F106" s="27" t="s">
        <v>787</v>
      </c>
      <c r="G106" s="27" t="s">
        <v>788</v>
      </c>
      <c r="H106" s="27" t="s">
        <v>789</v>
      </c>
      <c r="I106" s="27" t="s">
        <v>790</v>
      </c>
      <c r="J106" s="26" t="s">
        <v>791</v>
      </c>
      <c r="K106" s="27" t="s">
        <v>792</v>
      </c>
      <c r="L106" s="27" t="s">
        <v>793</v>
      </c>
      <c r="M106" s="27" t="s">
        <v>794</v>
      </c>
      <c r="N106" s="27" t="s">
        <v>795</v>
      </c>
      <c r="O106" s="23">
        <v>16</v>
      </c>
      <c r="P106" s="23">
        <v>4</v>
      </c>
      <c r="Q106" s="23">
        <v>1</v>
      </c>
      <c r="R106" s="27" t="s">
        <v>31</v>
      </c>
      <c r="S106" s="27" t="s">
        <v>30</v>
      </c>
      <c r="T106" s="35">
        <v>41614</v>
      </c>
      <c r="U106" s="25">
        <v>2</v>
      </c>
      <c r="V106" s="25"/>
      <c r="W106" s="25"/>
      <c r="X106" s="25"/>
      <c r="Y106" s="25"/>
    </row>
    <row r="107" spans="1:25" hidden="1" x14ac:dyDescent="0.25">
      <c r="A107" s="26" t="s">
        <v>374</v>
      </c>
      <c r="B107" s="27" t="s">
        <v>785</v>
      </c>
      <c r="C107" s="27" t="s">
        <v>1640</v>
      </c>
      <c r="D107" s="27" t="s">
        <v>796</v>
      </c>
      <c r="E107" s="27" t="s">
        <v>797</v>
      </c>
      <c r="F107" s="27" t="s">
        <v>798</v>
      </c>
      <c r="G107" s="27" t="s">
        <v>799</v>
      </c>
      <c r="H107" s="27" t="s">
        <v>800</v>
      </c>
      <c r="I107" s="66" t="s">
        <v>801</v>
      </c>
      <c r="J107" s="26" t="s">
        <v>802</v>
      </c>
      <c r="K107" s="27" t="s">
        <v>803</v>
      </c>
      <c r="L107" s="27" t="s">
        <v>793</v>
      </c>
      <c r="M107" s="27" t="s">
        <v>794</v>
      </c>
      <c r="N107" s="27" t="s">
        <v>795</v>
      </c>
      <c r="O107" s="23">
        <v>2</v>
      </c>
      <c r="P107" s="23"/>
      <c r="Q107" s="23"/>
      <c r="R107" s="27" t="s">
        <v>31</v>
      </c>
      <c r="S107" s="27" t="s">
        <v>30</v>
      </c>
      <c r="T107" s="35">
        <v>41614</v>
      </c>
      <c r="U107" s="25">
        <v>2</v>
      </c>
      <c r="V107" s="25"/>
      <c r="W107" s="25"/>
      <c r="X107" s="25"/>
      <c r="Y107" s="25"/>
    </row>
    <row r="108" spans="1:25" hidden="1" x14ac:dyDescent="0.25">
      <c r="A108" s="26" t="s">
        <v>374</v>
      </c>
      <c r="B108" s="27" t="s">
        <v>785</v>
      </c>
      <c r="C108" s="27" t="s">
        <v>1640</v>
      </c>
      <c r="D108" s="27" t="s">
        <v>804</v>
      </c>
      <c r="E108" s="27" t="s">
        <v>805</v>
      </c>
      <c r="F108" s="27" t="s">
        <v>806</v>
      </c>
      <c r="G108" s="27" t="s">
        <v>807</v>
      </c>
      <c r="H108" s="27" t="s">
        <v>808</v>
      </c>
      <c r="I108" s="66" t="s">
        <v>806</v>
      </c>
      <c r="J108" s="26" t="s">
        <v>809</v>
      </c>
      <c r="K108" s="27" t="s">
        <v>810</v>
      </c>
      <c r="L108" s="27" t="s">
        <v>793</v>
      </c>
      <c r="M108" s="27" t="s">
        <v>794</v>
      </c>
      <c r="N108" s="27" t="s">
        <v>795</v>
      </c>
      <c r="O108" s="23">
        <v>4</v>
      </c>
      <c r="P108" s="23"/>
      <c r="Q108" s="23"/>
      <c r="R108" s="27" t="s">
        <v>31</v>
      </c>
      <c r="S108" s="27" t="s">
        <v>30</v>
      </c>
      <c r="T108" s="35">
        <v>41614</v>
      </c>
      <c r="U108" s="25">
        <v>2</v>
      </c>
      <c r="V108" s="25"/>
      <c r="W108" s="25"/>
      <c r="X108" s="25"/>
      <c r="Y108" s="25"/>
    </row>
    <row r="109" spans="1:25" hidden="1" x14ac:dyDescent="0.25">
      <c r="A109" s="26" t="s">
        <v>374</v>
      </c>
      <c r="B109" s="27" t="s">
        <v>785</v>
      </c>
      <c r="C109" s="27" t="s">
        <v>1640</v>
      </c>
      <c r="D109" s="27" t="s">
        <v>811</v>
      </c>
      <c r="E109" s="27" t="s">
        <v>812</v>
      </c>
      <c r="F109" s="27" t="s">
        <v>813</v>
      </c>
      <c r="G109" s="27" t="s">
        <v>814</v>
      </c>
      <c r="H109" s="27" t="s">
        <v>815</v>
      </c>
      <c r="I109" s="66" t="s">
        <v>813</v>
      </c>
      <c r="J109" s="26" t="s">
        <v>809</v>
      </c>
      <c r="K109" s="27" t="s">
        <v>810</v>
      </c>
      <c r="L109" s="27" t="s">
        <v>793</v>
      </c>
      <c r="M109" s="27" t="s">
        <v>794</v>
      </c>
      <c r="N109" s="27" t="s">
        <v>795</v>
      </c>
      <c r="O109" s="23">
        <v>3</v>
      </c>
      <c r="P109" s="23"/>
      <c r="Q109" s="23"/>
      <c r="R109" s="27" t="s">
        <v>31</v>
      </c>
      <c r="S109" s="27" t="s">
        <v>30</v>
      </c>
      <c r="T109" s="35">
        <v>41614</v>
      </c>
      <c r="U109" s="25">
        <v>2</v>
      </c>
      <c r="V109" s="25"/>
      <c r="W109" s="25"/>
      <c r="X109" s="25"/>
      <c r="Y109" s="25"/>
    </row>
    <row r="110" spans="1:25" hidden="1" x14ac:dyDescent="0.25">
      <c r="A110" s="26" t="s">
        <v>374</v>
      </c>
      <c r="B110" s="27" t="s">
        <v>816</v>
      </c>
      <c r="C110" s="27"/>
      <c r="D110" s="27" t="s">
        <v>817</v>
      </c>
      <c r="E110" s="27" t="s">
        <v>818</v>
      </c>
      <c r="F110" s="27" t="s">
        <v>819</v>
      </c>
      <c r="G110" s="27" t="s">
        <v>820</v>
      </c>
      <c r="H110" s="27" t="s">
        <v>821</v>
      </c>
      <c r="I110" s="66" t="s">
        <v>819</v>
      </c>
      <c r="J110" s="26" t="s">
        <v>802</v>
      </c>
      <c r="K110" s="27" t="s">
        <v>803</v>
      </c>
      <c r="L110" s="27" t="s">
        <v>793</v>
      </c>
      <c r="M110" s="27" t="s">
        <v>794</v>
      </c>
      <c r="N110" s="27" t="s">
        <v>795</v>
      </c>
      <c r="O110" s="23">
        <v>4</v>
      </c>
      <c r="P110" s="23"/>
      <c r="Q110" s="23"/>
      <c r="R110" s="27" t="s">
        <v>31</v>
      </c>
      <c r="S110" s="27" t="s">
        <v>30</v>
      </c>
      <c r="T110" s="35">
        <v>41614</v>
      </c>
      <c r="U110" s="25">
        <v>2</v>
      </c>
      <c r="V110" s="25"/>
      <c r="W110" s="25"/>
      <c r="X110" s="25"/>
      <c r="Y110" s="25"/>
    </row>
    <row r="111" spans="1:25" hidden="1" x14ac:dyDescent="0.25">
      <c r="A111" s="26" t="s">
        <v>374</v>
      </c>
      <c r="B111" s="27" t="s">
        <v>822</v>
      </c>
      <c r="C111" s="27"/>
      <c r="D111" s="27" t="s">
        <v>823</v>
      </c>
      <c r="E111" s="27" t="s">
        <v>824</v>
      </c>
      <c r="F111" s="27" t="s">
        <v>825</v>
      </c>
      <c r="G111" s="27" t="s">
        <v>826</v>
      </c>
      <c r="H111" s="27" t="s">
        <v>827</v>
      </c>
      <c r="I111" s="66" t="s">
        <v>825</v>
      </c>
      <c r="J111" s="26" t="s">
        <v>791</v>
      </c>
      <c r="K111" s="27" t="s">
        <v>792</v>
      </c>
      <c r="L111" s="27" t="s">
        <v>793</v>
      </c>
      <c r="M111" s="27" t="s">
        <v>794</v>
      </c>
      <c r="N111" s="27" t="s">
        <v>795</v>
      </c>
      <c r="O111" s="23">
        <v>3</v>
      </c>
      <c r="P111" s="23"/>
      <c r="Q111" s="23"/>
      <c r="R111" s="27" t="s">
        <v>31</v>
      </c>
      <c r="S111" s="27" t="s">
        <v>30</v>
      </c>
      <c r="T111" s="35">
        <v>41614</v>
      </c>
      <c r="U111" s="25">
        <v>3</v>
      </c>
      <c r="V111" s="25"/>
      <c r="W111" s="25"/>
      <c r="X111" s="25"/>
      <c r="Y111" s="25"/>
    </row>
    <row r="112" spans="1:25" hidden="1" x14ac:dyDescent="0.25">
      <c r="A112" s="26" t="s">
        <v>374</v>
      </c>
      <c r="B112" s="27" t="s">
        <v>828</v>
      </c>
      <c r="C112" s="27"/>
      <c r="D112" s="27" t="s">
        <v>829</v>
      </c>
      <c r="E112" s="27" t="s">
        <v>830</v>
      </c>
      <c r="F112" s="27" t="s">
        <v>831</v>
      </c>
      <c r="G112" s="27" t="s">
        <v>832</v>
      </c>
      <c r="H112" s="27" t="s">
        <v>833</v>
      </c>
      <c r="I112" s="66" t="s">
        <v>831</v>
      </c>
      <c r="J112" s="26" t="s">
        <v>791</v>
      </c>
      <c r="K112" s="27" t="s">
        <v>792</v>
      </c>
      <c r="L112" s="27" t="s">
        <v>793</v>
      </c>
      <c r="M112" s="27" t="s">
        <v>794</v>
      </c>
      <c r="N112" s="27" t="s">
        <v>795</v>
      </c>
      <c r="O112" s="23">
        <v>2</v>
      </c>
      <c r="P112" s="23"/>
      <c r="Q112" s="23"/>
      <c r="R112" s="27" t="s">
        <v>31</v>
      </c>
      <c r="S112" s="27" t="s">
        <v>30</v>
      </c>
      <c r="T112" s="35">
        <v>41614</v>
      </c>
      <c r="U112" s="25">
        <v>3</v>
      </c>
      <c r="V112" s="25"/>
      <c r="W112" s="25"/>
      <c r="X112" s="25"/>
      <c r="Y112" s="25"/>
    </row>
    <row r="113" spans="1:25" hidden="1" x14ac:dyDescent="0.25">
      <c r="A113" s="26" t="s">
        <v>374</v>
      </c>
      <c r="B113" s="27" t="s">
        <v>834</v>
      </c>
      <c r="C113" s="27"/>
      <c r="D113" s="27" t="s">
        <v>835</v>
      </c>
      <c r="E113" s="27" t="s">
        <v>836</v>
      </c>
      <c r="F113" s="27" t="s">
        <v>837</v>
      </c>
      <c r="G113" s="27" t="s">
        <v>838</v>
      </c>
      <c r="H113" s="27" t="s">
        <v>839</v>
      </c>
      <c r="I113" s="66" t="s">
        <v>837</v>
      </c>
      <c r="J113" s="26" t="s">
        <v>802</v>
      </c>
      <c r="K113" s="27" t="s">
        <v>803</v>
      </c>
      <c r="L113" s="27" t="s">
        <v>793</v>
      </c>
      <c r="M113" s="27" t="s">
        <v>794</v>
      </c>
      <c r="N113" s="27" t="s">
        <v>795</v>
      </c>
      <c r="O113" s="23">
        <v>2</v>
      </c>
      <c r="P113" s="23"/>
      <c r="Q113" s="23"/>
      <c r="R113" s="27" t="s">
        <v>31</v>
      </c>
      <c r="S113" s="27" t="s">
        <v>30</v>
      </c>
      <c r="T113" s="35">
        <v>41614</v>
      </c>
      <c r="U113" s="25">
        <v>2</v>
      </c>
      <c r="V113" s="25"/>
      <c r="W113" s="25"/>
      <c r="X113" s="25"/>
      <c r="Y113" s="25"/>
    </row>
    <row r="114" spans="1:25" hidden="1" x14ac:dyDescent="0.25">
      <c r="A114" s="26" t="s">
        <v>472</v>
      </c>
      <c r="B114" s="27" t="s">
        <v>840</v>
      </c>
      <c r="C114" s="27" t="s">
        <v>1640</v>
      </c>
      <c r="D114" s="27" t="s">
        <v>440</v>
      </c>
      <c r="E114" s="27" t="s">
        <v>841</v>
      </c>
      <c r="F114" s="27" t="s">
        <v>842</v>
      </c>
      <c r="G114" s="27" t="s">
        <v>843</v>
      </c>
      <c r="H114" s="27" t="s">
        <v>844</v>
      </c>
      <c r="I114" s="61" t="s">
        <v>1614</v>
      </c>
      <c r="J114" s="26" t="s">
        <v>845</v>
      </c>
      <c r="K114" s="27" t="s">
        <v>846</v>
      </c>
      <c r="L114" s="27" t="s">
        <v>847</v>
      </c>
      <c r="M114" s="27" t="s">
        <v>848</v>
      </c>
      <c r="N114" s="27" t="s">
        <v>849</v>
      </c>
      <c r="O114" s="23">
        <v>7</v>
      </c>
      <c r="P114" s="23">
        <v>3</v>
      </c>
      <c r="Q114" s="23">
        <v>1</v>
      </c>
      <c r="R114" s="27" t="s">
        <v>31</v>
      </c>
      <c r="S114" s="27" t="s">
        <v>30</v>
      </c>
      <c r="T114" s="35">
        <v>41614</v>
      </c>
      <c r="U114" s="25">
        <v>8</v>
      </c>
      <c r="V114" s="25"/>
      <c r="W114" s="25"/>
      <c r="X114" s="25"/>
      <c r="Y114" s="25"/>
    </row>
    <row r="115" spans="1:25" hidden="1" x14ac:dyDescent="0.25">
      <c r="A115" s="26" t="s">
        <v>850</v>
      </c>
      <c r="B115" s="27" t="s">
        <v>851</v>
      </c>
      <c r="C115" s="27" t="s">
        <v>1640</v>
      </c>
      <c r="D115" s="27" t="s">
        <v>852</v>
      </c>
      <c r="E115" s="27" t="s">
        <v>853</v>
      </c>
      <c r="F115" s="27" t="s">
        <v>854</v>
      </c>
      <c r="G115" s="27" t="s">
        <v>855</v>
      </c>
      <c r="H115" s="27" t="s">
        <v>856</v>
      </c>
      <c r="I115" s="27" t="s">
        <v>857</v>
      </c>
      <c r="J115" s="26" t="s">
        <v>858</v>
      </c>
      <c r="K115" s="27" t="s">
        <v>859</v>
      </c>
      <c r="L115" s="27" t="s">
        <v>860</v>
      </c>
      <c r="M115" s="27" t="s">
        <v>861</v>
      </c>
      <c r="N115" s="27" t="s">
        <v>862</v>
      </c>
      <c r="O115" s="23">
        <v>17</v>
      </c>
      <c r="P115" s="23">
        <v>3</v>
      </c>
      <c r="Q115" s="23">
        <v>1</v>
      </c>
      <c r="R115" s="27" t="s">
        <v>31</v>
      </c>
      <c r="S115" s="27" t="s">
        <v>30</v>
      </c>
      <c r="T115" s="35">
        <v>41614</v>
      </c>
      <c r="U115" s="25">
        <v>2</v>
      </c>
      <c r="V115" s="25"/>
      <c r="W115" s="25"/>
      <c r="X115" s="25"/>
      <c r="Y115" s="25"/>
    </row>
    <row r="116" spans="1:25" hidden="1" x14ac:dyDescent="0.25">
      <c r="A116" s="26" t="s">
        <v>850</v>
      </c>
      <c r="B116" s="27" t="s">
        <v>851</v>
      </c>
      <c r="C116" s="27" t="s">
        <v>1640</v>
      </c>
      <c r="D116" s="27" t="s">
        <v>863</v>
      </c>
      <c r="E116" s="27" t="s">
        <v>864</v>
      </c>
      <c r="F116" s="27" t="s">
        <v>865</v>
      </c>
      <c r="G116" s="27" t="s">
        <v>866</v>
      </c>
      <c r="H116" s="27" t="s">
        <v>867</v>
      </c>
      <c r="I116" s="27" t="s">
        <v>868</v>
      </c>
      <c r="J116" s="26" t="s">
        <v>858</v>
      </c>
      <c r="K116" s="27" t="s">
        <v>859</v>
      </c>
      <c r="L116" s="27" t="s">
        <v>860</v>
      </c>
      <c r="M116" s="27" t="s">
        <v>861</v>
      </c>
      <c r="N116" s="27" t="s">
        <v>862</v>
      </c>
      <c r="O116" s="23">
        <v>8</v>
      </c>
      <c r="P116" s="23">
        <v>0</v>
      </c>
      <c r="Q116" s="23"/>
      <c r="R116" s="27" t="s">
        <v>31</v>
      </c>
      <c r="S116" s="27" t="s">
        <v>30</v>
      </c>
      <c r="T116" s="35">
        <v>41614</v>
      </c>
      <c r="U116" s="25">
        <v>2</v>
      </c>
      <c r="V116" s="25"/>
      <c r="W116" s="25"/>
      <c r="X116" s="25"/>
      <c r="Y116" s="25"/>
    </row>
    <row r="117" spans="1:25" hidden="1" x14ac:dyDescent="0.25">
      <c r="A117" s="26" t="s">
        <v>850</v>
      </c>
      <c r="B117" s="27" t="s">
        <v>851</v>
      </c>
      <c r="C117" s="27" t="s">
        <v>1640</v>
      </c>
      <c r="D117" s="27" t="s">
        <v>675</v>
      </c>
      <c r="E117" s="27" t="s">
        <v>869</v>
      </c>
      <c r="F117" s="27" t="s">
        <v>870</v>
      </c>
      <c r="G117" s="27" t="s">
        <v>871</v>
      </c>
      <c r="H117" s="27" t="s">
        <v>872</v>
      </c>
      <c r="I117" s="27" t="s">
        <v>873</v>
      </c>
      <c r="J117" s="26" t="s">
        <v>858</v>
      </c>
      <c r="K117" s="27" t="s">
        <v>859</v>
      </c>
      <c r="L117" s="27" t="s">
        <v>860</v>
      </c>
      <c r="M117" s="27" t="s">
        <v>861</v>
      </c>
      <c r="N117" s="27" t="s">
        <v>862</v>
      </c>
      <c r="O117" s="23">
        <v>6</v>
      </c>
      <c r="P117" s="23">
        <v>0</v>
      </c>
      <c r="Q117" s="23"/>
      <c r="R117" s="27" t="s">
        <v>31</v>
      </c>
      <c r="S117" s="27" t="s">
        <v>30</v>
      </c>
      <c r="T117" s="35">
        <v>41614</v>
      </c>
      <c r="U117" s="25">
        <v>2</v>
      </c>
      <c r="V117" s="25"/>
      <c r="W117" s="25"/>
      <c r="X117" s="25"/>
      <c r="Y117" s="25"/>
    </row>
    <row r="118" spans="1:25" hidden="1" x14ac:dyDescent="0.25">
      <c r="A118" s="26" t="s">
        <v>850</v>
      </c>
      <c r="B118" s="27" t="s">
        <v>851</v>
      </c>
      <c r="C118" s="27" t="s">
        <v>1640</v>
      </c>
      <c r="D118" s="27" t="s">
        <v>874</v>
      </c>
      <c r="E118" s="27" t="s">
        <v>875</v>
      </c>
      <c r="F118" s="27" t="s">
        <v>876</v>
      </c>
      <c r="G118" s="27" t="s">
        <v>877</v>
      </c>
      <c r="H118" s="27" t="s">
        <v>878</v>
      </c>
      <c r="I118" s="27" t="s">
        <v>879</v>
      </c>
      <c r="J118" s="26" t="s">
        <v>858</v>
      </c>
      <c r="K118" s="27" t="s">
        <v>859</v>
      </c>
      <c r="L118" s="27" t="s">
        <v>860</v>
      </c>
      <c r="M118" s="27" t="s">
        <v>861</v>
      </c>
      <c r="N118" s="27" t="s">
        <v>862</v>
      </c>
      <c r="O118" s="23">
        <v>6</v>
      </c>
      <c r="P118" s="23">
        <v>0</v>
      </c>
      <c r="Q118" s="23"/>
      <c r="R118" s="27" t="s">
        <v>31</v>
      </c>
      <c r="S118" s="27" t="s">
        <v>30</v>
      </c>
      <c r="T118" s="35">
        <v>41614</v>
      </c>
      <c r="U118" s="25">
        <v>2</v>
      </c>
      <c r="V118" s="25"/>
      <c r="W118" s="25"/>
      <c r="X118" s="25"/>
      <c r="Y118" s="25"/>
    </row>
    <row r="119" spans="1:25" hidden="1" x14ac:dyDescent="0.25">
      <c r="A119" s="26" t="s">
        <v>850</v>
      </c>
      <c r="B119" s="27" t="s">
        <v>851</v>
      </c>
      <c r="C119" s="27" t="s">
        <v>1640</v>
      </c>
      <c r="D119" s="27" t="s">
        <v>880</v>
      </c>
      <c r="E119" s="27" t="s">
        <v>881</v>
      </c>
      <c r="F119" s="27" t="s">
        <v>882</v>
      </c>
      <c r="G119" s="27" t="s">
        <v>883</v>
      </c>
      <c r="H119" s="27" t="s">
        <v>884</v>
      </c>
      <c r="I119" s="27" t="s">
        <v>885</v>
      </c>
      <c r="J119" s="26" t="s">
        <v>858</v>
      </c>
      <c r="K119" s="27" t="s">
        <v>859</v>
      </c>
      <c r="L119" s="27" t="s">
        <v>860</v>
      </c>
      <c r="M119" s="27" t="s">
        <v>861</v>
      </c>
      <c r="N119" s="27" t="s">
        <v>862</v>
      </c>
      <c r="O119" s="23">
        <v>5</v>
      </c>
      <c r="P119" s="23">
        <v>1</v>
      </c>
      <c r="Q119" s="23"/>
      <c r="R119" s="27" t="s">
        <v>31</v>
      </c>
      <c r="S119" s="27" t="s">
        <v>30</v>
      </c>
      <c r="T119" s="35">
        <v>41614</v>
      </c>
      <c r="U119" s="25">
        <v>2</v>
      </c>
      <c r="V119" s="25"/>
      <c r="W119" s="25"/>
      <c r="X119" s="25"/>
      <c r="Y119" s="25"/>
    </row>
    <row r="120" spans="1:25" hidden="1" x14ac:dyDescent="0.25">
      <c r="A120" s="26" t="s">
        <v>850</v>
      </c>
      <c r="B120" s="27" t="s">
        <v>886</v>
      </c>
      <c r="C120" s="27"/>
      <c r="D120" s="27" t="s">
        <v>887</v>
      </c>
      <c r="E120" s="27" t="s">
        <v>888</v>
      </c>
      <c r="F120" s="27" t="s">
        <v>889</v>
      </c>
      <c r="G120" s="27" t="s">
        <v>890</v>
      </c>
      <c r="H120" s="27" t="s">
        <v>891</v>
      </c>
      <c r="I120" s="27" t="s">
        <v>892</v>
      </c>
      <c r="J120" s="26" t="s">
        <v>858</v>
      </c>
      <c r="K120" s="27" t="s">
        <v>859</v>
      </c>
      <c r="L120" s="27" t="s">
        <v>860</v>
      </c>
      <c r="M120" s="27" t="s">
        <v>861</v>
      </c>
      <c r="N120" s="27" t="s">
        <v>862</v>
      </c>
      <c r="O120" s="23">
        <v>9</v>
      </c>
      <c r="P120" s="23">
        <v>0</v>
      </c>
      <c r="Q120" s="23"/>
      <c r="R120" s="27" t="s">
        <v>31</v>
      </c>
      <c r="S120" s="27" t="s">
        <v>30</v>
      </c>
      <c r="T120" s="35">
        <v>41614</v>
      </c>
      <c r="U120" s="25">
        <v>2</v>
      </c>
      <c r="V120" s="25"/>
      <c r="W120" s="25"/>
      <c r="X120" s="25"/>
      <c r="Y120" s="25"/>
    </row>
    <row r="121" spans="1:25" hidden="1" x14ac:dyDescent="0.25">
      <c r="A121" s="26" t="s">
        <v>850</v>
      </c>
      <c r="B121" s="27" t="s">
        <v>893</v>
      </c>
      <c r="C121" s="27"/>
      <c r="D121" s="27" t="s">
        <v>894</v>
      </c>
      <c r="E121" s="27" t="s">
        <v>895</v>
      </c>
      <c r="F121" s="27" t="s">
        <v>865</v>
      </c>
      <c r="G121" s="27" t="s">
        <v>896</v>
      </c>
      <c r="H121" s="27" t="s">
        <v>897</v>
      </c>
      <c r="I121" s="27" t="s">
        <v>898</v>
      </c>
      <c r="J121" s="26" t="s">
        <v>858</v>
      </c>
      <c r="K121" s="27" t="s">
        <v>859</v>
      </c>
      <c r="L121" s="27" t="s">
        <v>860</v>
      </c>
      <c r="M121" s="27" t="s">
        <v>861</v>
      </c>
      <c r="N121" s="27" t="s">
        <v>862</v>
      </c>
      <c r="O121" s="23">
        <v>9</v>
      </c>
      <c r="P121" s="23">
        <v>1</v>
      </c>
      <c r="Q121" s="23"/>
      <c r="R121" s="27" t="s">
        <v>31</v>
      </c>
      <c r="S121" s="27" t="s">
        <v>30</v>
      </c>
      <c r="T121" s="35">
        <v>41614</v>
      </c>
      <c r="U121" s="25">
        <v>2</v>
      </c>
      <c r="V121" s="25"/>
      <c r="W121" s="25"/>
      <c r="X121" s="25"/>
      <c r="Y121" s="25"/>
    </row>
    <row r="122" spans="1:25" hidden="1" x14ac:dyDescent="0.25">
      <c r="A122" s="26" t="s">
        <v>850</v>
      </c>
      <c r="B122" s="27" t="s">
        <v>899</v>
      </c>
      <c r="C122" s="27"/>
      <c r="D122" s="27" t="s">
        <v>900</v>
      </c>
      <c r="E122" s="27" t="s">
        <v>901</v>
      </c>
      <c r="F122" s="27" t="s">
        <v>902</v>
      </c>
      <c r="G122" s="27" t="s">
        <v>903</v>
      </c>
      <c r="H122" s="27" t="s">
        <v>904</v>
      </c>
      <c r="I122" s="27" t="s">
        <v>905</v>
      </c>
      <c r="J122" s="26" t="s">
        <v>858</v>
      </c>
      <c r="K122" s="27" t="s">
        <v>859</v>
      </c>
      <c r="L122" s="27" t="s">
        <v>860</v>
      </c>
      <c r="M122" s="27" t="s">
        <v>861</v>
      </c>
      <c r="N122" s="27" t="s">
        <v>862</v>
      </c>
      <c r="O122" s="23">
        <v>6</v>
      </c>
      <c r="P122" s="23">
        <v>1</v>
      </c>
      <c r="Q122" s="23"/>
      <c r="R122" s="27" t="s">
        <v>31</v>
      </c>
      <c r="S122" s="27" t="s">
        <v>30</v>
      </c>
      <c r="T122" s="35">
        <v>41614</v>
      </c>
      <c r="U122" s="25">
        <v>6</v>
      </c>
      <c r="V122" s="25"/>
      <c r="W122" s="25"/>
      <c r="X122" s="25"/>
      <c r="Y122" s="25"/>
    </row>
    <row r="123" spans="1:25" hidden="1" x14ac:dyDescent="0.25">
      <c r="A123" s="26" t="s">
        <v>470</v>
      </c>
      <c r="B123" s="27" t="s">
        <v>906</v>
      </c>
      <c r="C123" s="27" t="s">
        <v>1640</v>
      </c>
      <c r="D123" s="27" t="s">
        <v>440</v>
      </c>
      <c r="E123" s="27" t="s">
        <v>907</v>
      </c>
      <c r="F123" s="61" t="s">
        <v>911</v>
      </c>
      <c r="G123" s="27" t="s">
        <v>908</v>
      </c>
      <c r="H123" s="27" t="s">
        <v>909</v>
      </c>
      <c r="I123" s="61" t="s">
        <v>911</v>
      </c>
      <c r="J123" s="26" t="s">
        <v>910</v>
      </c>
      <c r="K123" s="27" t="s">
        <v>911</v>
      </c>
      <c r="L123" s="27" t="s">
        <v>912</v>
      </c>
      <c r="M123" s="27" t="s">
        <v>913</v>
      </c>
      <c r="N123" s="27" t="s">
        <v>914</v>
      </c>
      <c r="O123" s="23">
        <v>64</v>
      </c>
      <c r="P123" s="23">
        <v>5</v>
      </c>
      <c r="Q123" s="23">
        <v>1</v>
      </c>
      <c r="R123" s="27" t="s">
        <v>31</v>
      </c>
      <c r="S123" s="27" t="s">
        <v>30</v>
      </c>
      <c r="T123" s="35">
        <v>41615</v>
      </c>
      <c r="U123" s="25">
        <v>1</v>
      </c>
      <c r="V123" s="25"/>
      <c r="W123" s="25"/>
      <c r="X123" s="25"/>
      <c r="Y123" s="25"/>
    </row>
    <row r="124" spans="1:25" hidden="1" x14ac:dyDescent="0.25">
      <c r="A124" s="26" t="s">
        <v>470</v>
      </c>
      <c r="B124" s="27" t="s">
        <v>915</v>
      </c>
      <c r="C124" s="27"/>
      <c r="D124" s="27" t="s">
        <v>916</v>
      </c>
      <c r="E124" s="27" t="s">
        <v>917</v>
      </c>
      <c r="F124" s="27" t="s">
        <v>918</v>
      </c>
      <c r="G124" s="27" t="s">
        <v>919</v>
      </c>
      <c r="H124" s="27" t="s">
        <v>920</v>
      </c>
      <c r="I124" s="27" t="s">
        <v>918</v>
      </c>
      <c r="J124" s="26" t="s">
        <v>921</v>
      </c>
      <c r="K124" s="27" t="s">
        <v>922</v>
      </c>
      <c r="L124" s="27" t="s">
        <v>923</v>
      </c>
      <c r="M124" s="27" t="s">
        <v>913</v>
      </c>
      <c r="N124" s="27" t="s">
        <v>914</v>
      </c>
      <c r="O124" s="23">
        <v>10</v>
      </c>
      <c r="P124" s="23"/>
      <c r="Q124" s="23"/>
      <c r="R124" s="27" t="s">
        <v>31</v>
      </c>
      <c r="S124" s="27" t="s">
        <v>30</v>
      </c>
      <c r="T124" s="35">
        <v>41615</v>
      </c>
      <c r="U124" s="25">
        <v>1</v>
      </c>
      <c r="V124" s="25"/>
      <c r="W124" s="25"/>
      <c r="X124" s="25"/>
      <c r="Y124" s="25"/>
    </row>
    <row r="125" spans="1:25" hidden="1" x14ac:dyDescent="0.25">
      <c r="A125" s="26" t="s">
        <v>470</v>
      </c>
      <c r="B125" s="27" t="s">
        <v>924</v>
      </c>
      <c r="C125" s="27"/>
      <c r="D125" s="27" t="s">
        <v>925</v>
      </c>
      <c r="E125" s="27" t="s">
        <v>926</v>
      </c>
      <c r="F125" s="27" t="s">
        <v>927</v>
      </c>
      <c r="G125" s="27" t="s">
        <v>928</v>
      </c>
      <c r="H125" s="27" t="s">
        <v>929</v>
      </c>
      <c r="I125" s="27" t="s">
        <v>927</v>
      </c>
      <c r="J125" s="26" t="s">
        <v>910</v>
      </c>
      <c r="K125" s="27" t="s">
        <v>911</v>
      </c>
      <c r="L125" s="27" t="s">
        <v>923</v>
      </c>
      <c r="M125" s="27" t="s">
        <v>913</v>
      </c>
      <c r="N125" s="27" t="s">
        <v>914</v>
      </c>
      <c r="O125" s="23">
        <v>4</v>
      </c>
      <c r="P125" s="23"/>
      <c r="Q125" s="23"/>
      <c r="R125" s="27" t="s">
        <v>31</v>
      </c>
      <c r="S125" s="27" t="s">
        <v>30</v>
      </c>
      <c r="T125" s="35">
        <v>41615</v>
      </c>
      <c r="U125" s="25">
        <v>1</v>
      </c>
      <c r="V125" s="25"/>
      <c r="W125" s="25"/>
      <c r="X125" s="25"/>
      <c r="Y125" s="25"/>
    </row>
    <row r="126" spans="1:25" hidden="1" x14ac:dyDescent="0.25">
      <c r="A126" s="26" t="s">
        <v>470</v>
      </c>
      <c r="B126" s="27" t="s">
        <v>930</v>
      </c>
      <c r="C126" s="27"/>
      <c r="D126" s="27" t="s">
        <v>931</v>
      </c>
      <c r="E126" s="27" t="s">
        <v>932</v>
      </c>
      <c r="F126" s="27" t="s">
        <v>933</v>
      </c>
      <c r="G126" s="27" t="s">
        <v>934</v>
      </c>
      <c r="H126" s="27" t="s">
        <v>935</v>
      </c>
      <c r="I126" s="27" t="s">
        <v>933</v>
      </c>
      <c r="J126" s="26" t="s">
        <v>921</v>
      </c>
      <c r="K126" s="27" t="s">
        <v>922</v>
      </c>
      <c r="L126" s="27" t="s">
        <v>923</v>
      </c>
      <c r="M126" s="27" t="s">
        <v>913</v>
      </c>
      <c r="N126" s="27" t="s">
        <v>914</v>
      </c>
      <c r="O126" s="23">
        <v>5</v>
      </c>
      <c r="P126" s="23"/>
      <c r="Q126" s="23"/>
      <c r="R126" s="27" t="s">
        <v>31</v>
      </c>
      <c r="S126" s="27" t="s">
        <v>30</v>
      </c>
      <c r="T126" s="35">
        <v>41615</v>
      </c>
      <c r="U126" s="25">
        <v>1</v>
      </c>
      <c r="V126" s="25"/>
      <c r="W126" s="25"/>
      <c r="X126" s="25"/>
      <c r="Y126" s="25"/>
    </row>
    <row r="127" spans="1:25" hidden="1" x14ac:dyDescent="0.25">
      <c r="A127" s="26" t="s">
        <v>470</v>
      </c>
      <c r="B127" s="27" t="s">
        <v>936</v>
      </c>
      <c r="C127" s="27"/>
      <c r="D127" s="27" t="s">
        <v>937</v>
      </c>
      <c r="E127" s="27" t="s">
        <v>938</v>
      </c>
      <c r="F127" s="27" t="s">
        <v>939</v>
      </c>
      <c r="G127" s="27" t="s">
        <v>940</v>
      </c>
      <c r="H127" s="27" t="s">
        <v>941</v>
      </c>
      <c r="I127" s="27" t="s">
        <v>939</v>
      </c>
      <c r="J127" s="26" t="s">
        <v>921</v>
      </c>
      <c r="K127" s="27" t="s">
        <v>922</v>
      </c>
      <c r="L127" s="27" t="s">
        <v>923</v>
      </c>
      <c r="M127" s="27" t="s">
        <v>913</v>
      </c>
      <c r="N127" s="27" t="s">
        <v>914</v>
      </c>
      <c r="O127" s="23">
        <v>4</v>
      </c>
      <c r="P127" s="23"/>
      <c r="Q127" s="23"/>
      <c r="R127" s="27" t="s">
        <v>31</v>
      </c>
      <c r="S127" s="27" t="s">
        <v>30</v>
      </c>
      <c r="T127" s="35">
        <v>41614</v>
      </c>
      <c r="U127" s="25">
        <v>1</v>
      </c>
      <c r="V127" s="25"/>
      <c r="W127" s="25"/>
      <c r="X127" s="25"/>
      <c r="Y127" s="25"/>
    </row>
    <row r="128" spans="1:25" hidden="1" x14ac:dyDescent="0.25">
      <c r="A128" s="26" t="s">
        <v>470</v>
      </c>
      <c r="B128" s="27" t="s">
        <v>906</v>
      </c>
      <c r="C128" s="27" t="s">
        <v>1640</v>
      </c>
      <c r="D128" s="27" t="s">
        <v>942</v>
      </c>
      <c r="E128" s="27" t="s">
        <v>943</v>
      </c>
      <c r="F128" s="27" t="s">
        <v>944</v>
      </c>
      <c r="G128" s="27" t="s">
        <v>945</v>
      </c>
      <c r="H128" s="27" t="s">
        <v>946</v>
      </c>
      <c r="I128" s="27" t="s">
        <v>944</v>
      </c>
      <c r="J128" s="26" t="s">
        <v>921</v>
      </c>
      <c r="K128" s="27" t="s">
        <v>922</v>
      </c>
      <c r="L128" s="27" t="s">
        <v>923</v>
      </c>
      <c r="M128" s="27" t="s">
        <v>913</v>
      </c>
      <c r="N128" s="27" t="s">
        <v>914</v>
      </c>
      <c r="O128" s="23">
        <v>5</v>
      </c>
      <c r="P128" s="23"/>
      <c r="Q128" s="23"/>
      <c r="R128" s="27" t="s">
        <v>31</v>
      </c>
      <c r="S128" s="27" t="s">
        <v>30</v>
      </c>
      <c r="T128" s="35">
        <v>41615</v>
      </c>
      <c r="U128" s="25">
        <v>1</v>
      </c>
      <c r="V128" s="25"/>
      <c r="W128" s="25"/>
      <c r="X128" s="25"/>
      <c r="Y128" s="25"/>
    </row>
    <row r="129" spans="1:25" hidden="1" x14ac:dyDescent="0.25">
      <c r="A129" s="26" t="s">
        <v>470</v>
      </c>
      <c r="B129" s="27" t="s">
        <v>906</v>
      </c>
      <c r="C129" s="27" t="s">
        <v>1640</v>
      </c>
      <c r="D129" s="27" t="s">
        <v>947</v>
      </c>
      <c r="E129" s="27" t="s">
        <v>948</v>
      </c>
      <c r="F129" s="27" t="s">
        <v>949</v>
      </c>
      <c r="G129" s="27" t="s">
        <v>950</v>
      </c>
      <c r="H129" s="27" t="s">
        <v>951</v>
      </c>
      <c r="I129" s="27" t="s">
        <v>949</v>
      </c>
      <c r="J129" s="26" t="s">
        <v>921</v>
      </c>
      <c r="K129" s="27" t="s">
        <v>922</v>
      </c>
      <c r="L129" s="27" t="s">
        <v>923</v>
      </c>
      <c r="M129" s="27" t="s">
        <v>913</v>
      </c>
      <c r="N129" s="27" t="s">
        <v>914</v>
      </c>
      <c r="O129" s="23">
        <v>2</v>
      </c>
      <c r="P129" s="23"/>
      <c r="Q129" s="23"/>
      <c r="R129" s="27" t="s">
        <v>31</v>
      </c>
      <c r="S129" s="27" t="s">
        <v>30</v>
      </c>
      <c r="T129" s="35">
        <v>41615</v>
      </c>
      <c r="U129" s="25">
        <v>1</v>
      </c>
      <c r="V129" s="25"/>
      <c r="W129" s="25"/>
      <c r="X129" s="25"/>
      <c r="Y129" s="25"/>
    </row>
    <row r="130" spans="1:25" hidden="1" x14ac:dyDescent="0.25">
      <c r="A130" s="26" t="s">
        <v>470</v>
      </c>
      <c r="B130" s="27" t="s">
        <v>952</v>
      </c>
      <c r="C130" s="27"/>
      <c r="D130" s="27" t="s">
        <v>953</v>
      </c>
      <c r="E130" s="27" t="s">
        <v>954</v>
      </c>
      <c r="F130" s="27" t="s">
        <v>955</v>
      </c>
      <c r="G130" s="27" t="s">
        <v>956</v>
      </c>
      <c r="H130" s="27" t="s">
        <v>957</v>
      </c>
      <c r="I130" s="27" t="s">
        <v>955</v>
      </c>
      <c r="J130" s="26" t="s">
        <v>910</v>
      </c>
      <c r="K130" s="27" t="s">
        <v>911</v>
      </c>
      <c r="L130" s="27" t="s">
        <v>923</v>
      </c>
      <c r="M130" s="27" t="s">
        <v>913</v>
      </c>
      <c r="N130" s="27" t="s">
        <v>914</v>
      </c>
      <c r="O130" s="23">
        <v>6</v>
      </c>
      <c r="P130" s="23"/>
      <c r="Q130" s="23"/>
      <c r="R130" s="27" t="s">
        <v>31</v>
      </c>
      <c r="S130" s="27" t="s">
        <v>30</v>
      </c>
      <c r="T130" s="35">
        <v>41614</v>
      </c>
      <c r="U130" s="25">
        <v>1</v>
      </c>
      <c r="V130" s="25"/>
      <c r="W130" s="25"/>
      <c r="X130" s="25"/>
      <c r="Y130" s="25"/>
    </row>
    <row r="131" spans="1:25" hidden="1" x14ac:dyDescent="0.25">
      <c r="A131" s="26" t="s">
        <v>470</v>
      </c>
      <c r="B131" s="27" t="s">
        <v>906</v>
      </c>
      <c r="C131" s="27" t="s">
        <v>1640</v>
      </c>
      <c r="D131" s="27" t="s">
        <v>958</v>
      </c>
      <c r="E131" s="27" t="s">
        <v>959</v>
      </c>
      <c r="F131" s="27" t="s">
        <v>960</v>
      </c>
      <c r="G131" s="27" t="s">
        <v>961</v>
      </c>
      <c r="H131" s="27" t="s">
        <v>962</v>
      </c>
      <c r="I131" s="27" t="s">
        <v>960</v>
      </c>
      <c r="J131" s="26" t="s">
        <v>910</v>
      </c>
      <c r="K131" s="27" t="s">
        <v>911</v>
      </c>
      <c r="L131" s="27" t="s">
        <v>923</v>
      </c>
      <c r="M131" s="27" t="s">
        <v>913</v>
      </c>
      <c r="N131" s="27" t="s">
        <v>914</v>
      </c>
      <c r="O131" s="23">
        <v>9</v>
      </c>
      <c r="P131" s="23"/>
      <c r="Q131" s="23"/>
      <c r="R131" s="27" t="s">
        <v>31</v>
      </c>
      <c r="S131" s="27" t="s">
        <v>30</v>
      </c>
      <c r="T131" s="35">
        <v>41615</v>
      </c>
      <c r="U131" s="25">
        <v>1</v>
      </c>
      <c r="V131" s="25"/>
      <c r="W131" s="25"/>
      <c r="X131" s="25"/>
      <c r="Y131" s="25"/>
    </row>
    <row r="132" spans="1:25" hidden="1" x14ac:dyDescent="0.25">
      <c r="A132" s="26" t="s">
        <v>470</v>
      </c>
      <c r="B132" s="27" t="s">
        <v>963</v>
      </c>
      <c r="C132" s="27"/>
      <c r="D132" s="27" t="s">
        <v>964</v>
      </c>
      <c r="E132" s="27" t="s">
        <v>965</v>
      </c>
      <c r="F132" s="27" t="s">
        <v>966</v>
      </c>
      <c r="G132" s="27" t="s">
        <v>967</v>
      </c>
      <c r="H132" s="27" t="s">
        <v>968</v>
      </c>
      <c r="I132" s="27" t="s">
        <v>966</v>
      </c>
      <c r="J132" s="26" t="s">
        <v>910</v>
      </c>
      <c r="K132" s="27" t="s">
        <v>911</v>
      </c>
      <c r="L132" s="27" t="s">
        <v>923</v>
      </c>
      <c r="M132" s="27" t="s">
        <v>913</v>
      </c>
      <c r="N132" s="27" t="s">
        <v>914</v>
      </c>
      <c r="O132" s="23">
        <v>4</v>
      </c>
      <c r="P132" s="23"/>
      <c r="Q132" s="23"/>
      <c r="R132" s="27" t="s">
        <v>31</v>
      </c>
      <c r="S132" s="27" t="s">
        <v>30</v>
      </c>
      <c r="T132" s="35">
        <v>41614</v>
      </c>
      <c r="U132" s="25">
        <v>1</v>
      </c>
      <c r="V132" s="25"/>
      <c r="W132" s="25"/>
      <c r="X132" s="25"/>
      <c r="Y132" s="25"/>
    </row>
    <row r="133" spans="1:25" hidden="1" x14ac:dyDescent="0.25">
      <c r="A133" s="26" t="s">
        <v>470</v>
      </c>
      <c r="B133" s="27" t="s">
        <v>906</v>
      </c>
      <c r="C133" s="27" t="s">
        <v>1640</v>
      </c>
      <c r="D133" s="27" t="s">
        <v>969</v>
      </c>
      <c r="E133" s="27" t="s">
        <v>970</v>
      </c>
      <c r="F133" s="27" t="s">
        <v>971</v>
      </c>
      <c r="G133" s="27" t="s">
        <v>972</v>
      </c>
      <c r="H133" s="27" t="s">
        <v>973</v>
      </c>
      <c r="I133" s="27" t="s">
        <v>971</v>
      </c>
      <c r="J133" s="26" t="s">
        <v>910</v>
      </c>
      <c r="K133" s="27" t="s">
        <v>911</v>
      </c>
      <c r="L133" s="27" t="s">
        <v>923</v>
      </c>
      <c r="M133" s="27" t="s">
        <v>913</v>
      </c>
      <c r="N133" s="27" t="s">
        <v>914</v>
      </c>
      <c r="O133" s="23">
        <v>9</v>
      </c>
      <c r="P133" s="23"/>
      <c r="Q133" s="23"/>
      <c r="R133" s="27" t="s">
        <v>31</v>
      </c>
      <c r="S133" s="27" t="s">
        <v>30</v>
      </c>
      <c r="T133" s="35">
        <v>41615</v>
      </c>
      <c r="U133" s="25">
        <v>1</v>
      </c>
      <c r="V133" s="25"/>
      <c r="W133" s="25"/>
      <c r="X133" s="25"/>
      <c r="Y133" s="25"/>
    </row>
    <row r="134" spans="1:25" hidden="1" x14ac:dyDescent="0.25">
      <c r="A134" s="26" t="s">
        <v>470</v>
      </c>
      <c r="B134" s="27" t="s">
        <v>974</v>
      </c>
      <c r="C134" s="27"/>
      <c r="D134" s="27" t="s">
        <v>975</v>
      </c>
      <c r="E134" s="27" t="s">
        <v>976</v>
      </c>
      <c r="F134" s="27" t="s">
        <v>977</v>
      </c>
      <c r="G134" s="27" t="s">
        <v>978</v>
      </c>
      <c r="H134" s="27" t="s">
        <v>979</v>
      </c>
      <c r="I134" s="27" t="s">
        <v>977</v>
      </c>
      <c r="J134" s="26" t="s">
        <v>980</v>
      </c>
      <c r="K134" s="27" t="s">
        <v>981</v>
      </c>
      <c r="L134" s="27" t="s">
        <v>923</v>
      </c>
      <c r="M134" s="27" t="s">
        <v>913</v>
      </c>
      <c r="N134" s="27" t="s">
        <v>914</v>
      </c>
      <c r="O134" s="23">
        <v>9</v>
      </c>
      <c r="P134" s="23"/>
      <c r="Q134" s="23"/>
      <c r="R134" s="27" t="s">
        <v>31</v>
      </c>
      <c r="S134" s="27" t="s">
        <v>30</v>
      </c>
      <c r="T134" s="35">
        <v>41615</v>
      </c>
      <c r="U134" s="25">
        <v>1</v>
      </c>
      <c r="V134" s="25"/>
      <c r="W134" s="25"/>
      <c r="X134" s="25"/>
      <c r="Y134" s="25"/>
    </row>
    <row r="135" spans="1:25" hidden="1" x14ac:dyDescent="0.25">
      <c r="A135" s="26" t="s">
        <v>470</v>
      </c>
      <c r="B135" s="27" t="s">
        <v>982</v>
      </c>
      <c r="C135" s="27"/>
      <c r="D135" s="27" t="s">
        <v>983</v>
      </c>
      <c r="E135" s="27" t="s">
        <v>984</v>
      </c>
      <c r="F135" s="27" t="s">
        <v>985</v>
      </c>
      <c r="G135" s="27" t="s">
        <v>986</v>
      </c>
      <c r="H135" s="27" t="s">
        <v>987</v>
      </c>
      <c r="I135" s="27" t="s">
        <v>985</v>
      </c>
      <c r="J135" s="26" t="s">
        <v>980</v>
      </c>
      <c r="K135" s="27" t="s">
        <v>981</v>
      </c>
      <c r="L135" s="27" t="s">
        <v>923</v>
      </c>
      <c r="M135" s="27" t="s">
        <v>913</v>
      </c>
      <c r="N135" s="27" t="s">
        <v>914</v>
      </c>
      <c r="O135" s="23">
        <v>4</v>
      </c>
      <c r="P135" s="23"/>
      <c r="Q135" s="23"/>
      <c r="R135" s="27" t="s">
        <v>31</v>
      </c>
      <c r="S135" s="27" t="s">
        <v>30</v>
      </c>
      <c r="T135" s="35">
        <v>41615</v>
      </c>
      <c r="U135" s="25">
        <v>1</v>
      </c>
      <c r="V135" s="25"/>
      <c r="W135" s="25"/>
      <c r="X135" s="25"/>
      <c r="Y135" s="25"/>
    </row>
    <row r="136" spans="1:25" hidden="1" x14ac:dyDescent="0.25">
      <c r="A136" s="26" t="s">
        <v>470</v>
      </c>
      <c r="B136" s="27" t="s">
        <v>988</v>
      </c>
      <c r="C136" s="27"/>
      <c r="D136" s="27" t="s">
        <v>989</v>
      </c>
      <c r="E136" s="27" t="s">
        <v>990</v>
      </c>
      <c r="F136" s="27" t="s">
        <v>933</v>
      </c>
      <c r="G136" s="27" t="s">
        <v>991</v>
      </c>
      <c r="H136" s="27" t="s">
        <v>992</v>
      </c>
      <c r="I136" s="27" t="s">
        <v>933</v>
      </c>
      <c r="J136" s="26" t="s">
        <v>980</v>
      </c>
      <c r="K136" s="27" t="s">
        <v>981</v>
      </c>
      <c r="L136" s="27" t="s">
        <v>923</v>
      </c>
      <c r="M136" s="27" t="s">
        <v>913</v>
      </c>
      <c r="N136" s="27" t="s">
        <v>914</v>
      </c>
      <c r="O136" s="23">
        <v>10</v>
      </c>
      <c r="P136" s="23"/>
      <c r="Q136" s="23"/>
      <c r="R136" s="27" t="s">
        <v>31</v>
      </c>
      <c r="S136" s="27" t="s">
        <v>30</v>
      </c>
      <c r="T136" s="35">
        <v>41615</v>
      </c>
      <c r="U136" s="25">
        <v>1</v>
      </c>
      <c r="V136" s="25"/>
      <c r="W136" s="25"/>
      <c r="X136" s="25"/>
      <c r="Y136" s="25"/>
    </row>
    <row r="137" spans="1:25" hidden="1" x14ac:dyDescent="0.25">
      <c r="A137" s="26" t="s">
        <v>470</v>
      </c>
      <c r="B137" s="27" t="s">
        <v>906</v>
      </c>
      <c r="C137" s="27" t="s">
        <v>1640</v>
      </c>
      <c r="D137" s="27" t="s">
        <v>993</v>
      </c>
      <c r="E137" s="27" t="s">
        <v>994</v>
      </c>
      <c r="F137" s="27" t="s">
        <v>995</v>
      </c>
      <c r="G137" s="27" t="s">
        <v>996</v>
      </c>
      <c r="H137" s="27" t="s">
        <v>997</v>
      </c>
      <c r="I137" s="27" t="s">
        <v>995</v>
      </c>
      <c r="J137" s="26" t="s">
        <v>980</v>
      </c>
      <c r="K137" s="27" t="s">
        <v>981</v>
      </c>
      <c r="L137" s="27" t="s">
        <v>923</v>
      </c>
      <c r="M137" s="27" t="s">
        <v>913</v>
      </c>
      <c r="N137" s="27" t="s">
        <v>914</v>
      </c>
      <c r="O137" s="23">
        <v>4</v>
      </c>
      <c r="P137" s="23"/>
      <c r="Q137" s="23"/>
      <c r="R137" s="27" t="s">
        <v>31</v>
      </c>
      <c r="S137" s="27" t="s">
        <v>30</v>
      </c>
      <c r="T137" s="35">
        <v>41614</v>
      </c>
      <c r="U137" s="25">
        <v>1</v>
      </c>
      <c r="V137" s="25"/>
      <c r="W137" s="25"/>
      <c r="X137" s="25"/>
      <c r="Y137" s="25"/>
    </row>
    <row r="138" spans="1:25" hidden="1" x14ac:dyDescent="0.25">
      <c r="A138" s="26" t="s">
        <v>456</v>
      </c>
      <c r="B138" s="27" t="s">
        <v>1002</v>
      </c>
      <c r="C138" s="27" t="s">
        <v>1640</v>
      </c>
      <c r="D138" s="27" t="s">
        <v>1003</v>
      </c>
      <c r="E138" s="27" t="s">
        <v>1004</v>
      </c>
      <c r="F138" s="27" t="s">
        <v>1005</v>
      </c>
      <c r="G138" s="27" t="s">
        <v>1006</v>
      </c>
      <c r="H138" s="27" t="s">
        <v>1007</v>
      </c>
      <c r="I138" s="27" t="s">
        <v>1008</v>
      </c>
      <c r="J138" s="26" t="s">
        <v>1009</v>
      </c>
      <c r="K138" s="27" t="s">
        <v>1010</v>
      </c>
      <c r="L138" s="27" t="s">
        <v>1011</v>
      </c>
      <c r="M138" s="27" t="s">
        <v>1012</v>
      </c>
      <c r="N138" s="27" t="s">
        <v>1013</v>
      </c>
      <c r="O138" s="23">
        <v>35</v>
      </c>
      <c r="P138" s="23">
        <v>7</v>
      </c>
      <c r="Q138" s="23">
        <v>1</v>
      </c>
      <c r="R138" s="27" t="s">
        <v>31</v>
      </c>
      <c r="S138" s="27" t="s">
        <v>30</v>
      </c>
      <c r="T138" s="35">
        <v>41614</v>
      </c>
      <c r="U138" s="25">
        <v>6</v>
      </c>
      <c r="V138" s="25"/>
      <c r="W138" s="25"/>
      <c r="X138" s="25"/>
      <c r="Y138" s="25"/>
    </row>
    <row r="139" spans="1:25" hidden="1" x14ac:dyDescent="0.25">
      <c r="A139" s="26" t="s">
        <v>456</v>
      </c>
      <c r="B139" s="27" t="s">
        <v>1014</v>
      </c>
      <c r="C139" s="27"/>
      <c r="D139" s="27" t="s">
        <v>1015</v>
      </c>
      <c r="E139" s="27" t="s">
        <v>1016</v>
      </c>
      <c r="F139" s="27" t="s">
        <v>1017</v>
      </c>
      <c r="G139" s="27" t="s">
        <v>1018</v>
      </c>
      <c r="H139" s="27" t="s">
        <v>1019</v>
      </c>
      <c r="I139" s="27" t="s">
        <v>1020</v>
      </c>
      <c r="J139" s="26" t="s">
        <v>1009</v>
      </c>
      <c r="K139" s="27" t="s">
        <v>1010</v>
      </c>
      <c r="L139" s="27" t="s">
        <v>1021</v>
      </c>
      <c r="M139" s="27" t="s">
        <v>1012</v>
      </c>
      <c r="N139" s="27" t="s">
        <v>1013</v>
      </c>
      <c r="O139" s="23">
        <v>4</v>
      </c>
      <c r="P139" s="23">
        <v>0</v>
      </c>
      <c r="Q139" s="23"/>
      <c r="R139" s="27" t="s">
        <v>31</v>
      </c>
      <c r="S139" s="27" t="s">
        <v>30</v>
      </c>
      <c r="T139" s="35">
        <v>41614</v>
      </c>
      <c r="U139" s="25">
        <v>8</v>
      </c>
      <c r="V139" s="25"/>
      <c r="W139" s="25"/>
      <c r="X139" s="25"/>
      <c r="Y139" s="25"/>
    </row>
    <row r="140" spans="1:25" hidden="1" x14ac:dyDescent="0.25">
      <c r="A140" s="26" t="s">
        <v>456</v>
      </c>
      <c r="B140" s="27" t="s">
        <v>1022</v>
      </c>
      <c r="C140" s="27"/>
      <c r="D140" s="27" t="s">
        <v>1023</v>
      </c>
      <c r="E140" s="27" t="s">
        <v>1024</v>
      </c>
      <c r="F140" s="27" t="s">
        <v>1025</v>
      </c>
      <c r="G140" s="27" t="s">
        <v>1026</v>
      </c>
      <c r="H140" s="27" t="s">
        <v>1027</v>
      </c>
      <c r="I140" s="27" t="s">
        <v>1028</v>
      </c>
      <c r="J140" s="26" t="s">
        <v>1009</v>
      </c>
      <c r="K140" s="27" t="s">
        <v>1010</v>
      </c>
      <c r="L140" s="27" t="s">
        <v>1011</v>
      </c>
      <c r="M140" s="27" t="s">
        <v>1012</v>
      </c>
      <c r="N140" s="27" t="s">
        <v>1013</v>
      </c>
      <c r="O140" s="23">
        <v>1</v>
      </c>
      <c r="P140" s="23">
        <v>0</v>
      </c>
      <c r="Q140" s="23"/>
      <c r="R140" s="27" t="s">
        <v>31</v>
      </c>
      <c r="S140" s="27" t="s">
        <v>30</v>
      </c>
      <c r="T140" s="35">
        <v>41614</v>
      </c>
      <c r="U140" s="25">
        <v>10</v>
      </c>
      <c r="V140" s="25"/>
      <c r="W140" s="25"/>
      <c r="X140" s="25"/>
      <c r="Y140" s="25"/>
    </row>
    <row r="141" spans="1:25" hidden="1" x14ac:dyDescent="0.25">
      <c r="A141" s="26" t="s">
        <v>456</v>
      </c>
      <c r="B141" s="27" t="s">
        <v>727</v>
      </c>
      <c r="C141" s="27"/>
      <c r="D141" s="27" t="s">
        <v>1029</v>
      </c>
      <c r="E141" s="27" t="s">
        <v>1030</v>
      </c>
      <c r="F141" s="27" t="s">
        <v>1031</v>
      </c>
      <c r="G141" s="27" t="s">
        <v>1032</v>
      </c>
      <c r="H141" s="27" t="s">
        <v>1033</v>
      </c>
      <c r="I141" s="27" t="s">
        <v>1034</v>
      </c>
      <c r="J141" s="26" t="s">
        <v>1009</v>
      </c>
      <c r="K141" s="27" t="s">
        <v>1010</v>
      </c>
      <c r="L141" s="27" t="s">
        <v>1011</v>
      </c>
      <c r="M141" s="27" t="s">
        <v>1012</v>
      </c>
      <c r="N141" s="27" t="s">
        <v>1013</v>
      </c>
      <c r="O141" s="23">
        <v>3</v>
      </c>
      <c r="P141" s="23">
        <v>1</v>
      </c>
      <c r="Q141" s="23"/>
      <c r="R141" s="27" t="s">
        <v>31</v>
      </c>
      <c r="S141" s="27" t="s">
        <v>30</v>
      </c>
      <c r="T141" s="35">
        <v>41614</v>
      </c>
      <c r="U141" s="25">
        <v>10</v>
      </c>
      <c r="V141" s="25"/>
      <c r="W141" s="25"/>
      <c r="X141" s="25"/>
      <c r="Y141" s="25"/>
    </row>
    <row r="142" spans="1:25" hidden="1" x14ac:dyDescent="0.25">
      <c r="A142" s="26" t="s">
        <v>456</v>
      </c>
      <c r="B142" s="27" t="s">
        <v>1035</v>
      </c>
      <c r="C142" s="27"/>
      <c r="D142" s="27" t="s">
        <v>1036</v>
      </c>
      <c r="E142" s="27" t="s">
        <v>1037</v>
      </c>
      <c r="F142" s="27" t="s">
        <v>1038</v>
      </c>
      <c r="G142" s="27" t="s">
        <v>1039</v>
      </c>
      <c r="H142" s="27" t="s">
        <v>1040</v>
      </c>
      <c r="I142" s="61" t="s">
        <v>1639</v>
      </c>
      <c r="J142" s="26" t="s">
        <v>1009</v>
      </c>
      <c r="K142" s="27" t="s">
        <v>1010</v>
      </c>
      <c r="L142" s="27" t="s">
        <v>1021</v>
      </c>
      <c r="M142" s="27" t="s">
        <v>1012</v>
      </c>
      <c r="N142" s="27" t="s">
        <v>1013</v>
      </c>
      <c r="O142" s="23">
        <v>2</v>
      </c>
      <c r="P142" s="23">
        <v>0</v>
      </c>
      <c r="Q142" s="23"/>
      <c r="R142" s="27" t="s">
        <v>31</v>
      </c>
      <c r="S142" s="27" t="s">
        <v>30</v>
      </c>
      <c r="T142" s="35">
        <v>41614</v>
      </c>
      <c r="U142" s="25">
        <v>10</v>
      </c>
      <c r="V142" s="25"/>
      <c r="W142" s="25"/>
      <c r="X142" s="25"/>
      <c r="Y142" s="25"/>
    </row>
    <row r="143" spans="1:25" hidden="1" x14ac:dyDescent="0.25">
      <c r="A143" s="26" t="s">
        <v>469</v>
      </c>
      <c r="B143" s="27" t="s">
        <v>1041</v>
      </c>
      <c r="C143" s="27" t="s">
        <v>1640</v>
      </c>
      <c r="D143" s="27" t="s">
        <v>1042</v>
      </c>
      <c r="E143" s="27" t="s">
        <v>1043</v>
      </c>
      <c r="F143" s="27" t="s">
        <v>1044</v>
      </c>
      <c r="G143" s="27" t="s">
        <v>1045</v>
      </c>
      <c r="H143" s="27" t="s">
        <v>1046</v>
      </c>
      <c r="I143" s="27" t="s">
        <v>1047</v>
      </c>
      <c r="J143" s="26" t="s">
        <v>1048</v>
      </c>
      <c r="K143" s="27" t="s">
        <v>1049</v>
      </c>
      <c r="L143" s="27" t="s">
        <v>1050</v>
      </c>
      <c r="M143" s="27" t="s">
        <v>1051</v>
      </c>
      <c r="N143" s="27" t="s">
        <v>1052</v>
      </c>
      <c r="O143" s="23">
        <v>20</v>
      </c>
      <c r="P143" s="23">
        <v>3</v>
      </c>
      <c r="Q143" s="23">
        <v>1</v>
      </c>
      <c r="R143" s="27" t="s">
        <v>31</v>
      </c>
      <c r="S143" s="27" t="s">
        <v>30</v>
      </c>
      <c r="T143" s="35">
        <v>41614</v>
      </c>
      <c r="U143" s="25">
        <v>2</v>
      </c>
      <c r="V143" s="25"/>
      <c r="W143" s="25"/>
      <c r="X143" s="25"/>
      <c r="Y143" s="25"/>
    </row>
    <row r="144" spans="1:25" hidden="1" x14ac:dyDescent="0.25">
      <c r="A144" s="26" t="s">
        <v>469</v>
      </c>
      <c r="B144" s="27" t="s">
        <v>1041</v>
      </c>
      <c r="C144" s="27" t="s">
        <v>1640</v>
      </c>
      <c r="D144" s="27" t="s">
        <v>1053</v>
      </c>
      <c r="E144" s="27" t="s">
        <v>1043</v>
      </c>
      <c r="F144" s="27" t="s">
        <v>1054</v>
      </c>
      <c r="G144" s="27" t="s">
        <v>1055</v>
      </c>
      <c r="H144" s="27" t="s">
        <v>1056</v>
      </c>
      <c r="I144" s="27" t="s">
        <v>1057</v>
      </c>
      <c r="J144" s="26" t="s">
        <v>1048</v>
      </c>
      <c r="K144" s="27" t="s">
        <v>1049</v>
      </c>
      <c r="L144" s="27" t="s">
        <v>1050</v>
      </c>
      <c r="M144" s="27" t="s">
        <v>1051</v>
      </c>
      <c r="N144" s="27" t="s">
        <v>1052</v>
      </c>
      <c r="O144" s="23">
        <v>9</v>
      </c>
      <c r="P144" s="23"/>
      <c r="Q144" s="23"/>
      <c r="R144" s="27" t="s">
        <v>31</v>
      </c>
      <c r="S144" s="27" t="s">
        <v>30</v>
      </c>
      <c r="T144" s="35">
        <v>41614</v>
      </c>
      <c r="U144" s="25">
        <v>2</v>
      </c>
      <c r="V144" s="25"/>
      <c r="W144" s="25"/>
      <c r="X144" s="25"/>
      <c r="Y144" s="25"/>
    </row>
    <row r="145" spans="1:25" hidden="1" x14ac:dyDescent="0.25">
      <c r="A145" s="26" t="s">
        <v>452</v>
      </c>
      <c r="B145" s="27" t="s">
        <v>1058</v>
      </c>
      <c r="C145" s="27" t="s">
        <v>1640</v>
      </c>
      <c r="D145" s="27" t="s">
        <v>19</v>
      </c>
      <c r="E145" s="27" t="s">
        <v>1059</v>
      </c>
      <c r="F145" s="27" t="s">
        <v>1060</v>
      </c>
      <c r="G145" s="27" t="s">
        <v>1061</v>
      </c>
      <c r="H145" s="27" t="s">
        <v>1062</v>
      </c>
      <c r="I145" s="61" t="s">
        <v>1638</v>
      </c>
      <c r="J145" s="26" t="s">
        <v>1063</v>
      </c>
      <c r="K145" s="27" t="s">
        <v>1064</v>
      </c>
      <c r="L145" s="27" t="s">
        <v>1065</v>
      </c>
      <c r="M145" s="27" t="s">
        <v>1066</v>
      </c>
      <c r="N145" s="27" t="s">
        <v>1067</v>
      </c>
      <c r="O145" s="23">
        <v>34</v>
      </c>
      <c r="P145" s="23">
        <v>2</v>
      </c>
      <c r="Q145" s="23">
        <v>1</v>
      </c>
      <c r="R145" s="27" t="s">
        <v>31</v>
      </c>
      <c r="S145" s="27" t="s">
        <v>30</v>
      </c>
      <c r="T145" s="35">
        <v>41614</v>
      </c>
      <c r="U145" s="25">
        <v>2</v>
      </c>
      <c r="V145" s="25"/>
      <c r="W145" s="25"/>
      <c r="X145" s="25"/>
      <c r="Y145" s="25"/>
    </row>
    <row r="146" spans="1:25" hidden="1" x14ac:dyDescent="0.25">
      <c r="A146" s="26" t="s">
        <v>469</v>
      </c>
      <c r="B146" s="27" t="s">
        <v>1041</v>
      </c>
      <c r="C146" s="27" t="s">
        <v>1640</v>
      </c>
      <c r="D146" s="27" t="s">
        <v>721</v>
      </c>
      <c r="E146" s="27" t="s">
        <v>1068</v>
      </c>
      <c r="F146" s="27" t="s">
        <v>1069</v>
      </c>
      <c r="G146" s="27" t="s">
        <v>1070</v>
      </c>
      <c r="H146" s="27" t="s">
        <v>1071</v>
      </c>
      <c r="I146" s="27" t="s">
        <v>1072</v>
      </c>
      <c r="J146" s="26" t="s">
        <v>1048</v>
      </c>
      <c r="K146" s="27" t="s">
        <v>1049</v>
      </c>
      <c r="L146" s="27" t="s">
        <v>1050</v>
      </c>
      <c r="M146" s="27" t="s">
        <v>1051</v>
      </c>
      <c r="N146" s="27" t="s">
        <v>1052</v>
      </c>
      <c r="O146" s="23">
        <v>4</v>
      </c>
      <c r="P146" s="23"/>
      <c r="Q146" s="23"/>
      <c r="R146" s="27" t="s">
        <v>31</v>
      </c>
      <c r="S146" s="27" t="s">
        <v>30</v>
      </c>
      <c r="T146" s="35">
        <v>41614</v>
      </c>
      <c r="U146" s="25">
        <v>2</v>
      </c>
      <c r="V146" s="25"/>
      <c r="W146" s="25"/>
      <c r="X146" s="25"/>
      <c r="Y146" s="25"/>
    </row>
    <row r="147" spans="1:25" hidden="1" x14ac:dyDescent="0.25">
      <c r="A147" s="26" t="s">
        <v>452</v>
      </c>
      <c r="B147" s="27" t="s">
        <v>1058</v>
      </c>
      <c r="C147" s="27" t="s">
        <v>1640</v>
      </c>
      <c r="D147" s="27" t="s">
        <v>1074</v>
      </c>
      <c r="E147" s="27" t="s">
        <v>1075</v>
      </c>
      <c r="F147" s="27" t="s">
        <v>1076</v>
      </c>
      <c r="G147" s="27" t="s">
        <v>1077</v>
      </c>
      <c r="H147" s="27" t="s">
        <v>1078</v>
      </c>
      <c r="I147" s="27" t="s">
        <v>1079</v>
      </c>
      <c r="J147" s="26" t="s">
        <v>1063</v>
      </c>
      <c r="K147" s="27" t="s">
        <v>1064</v>
      </c>
      <c r="L147" s="27" t="s">
        <v>1065</v>
      </c>
      <c r="M147" s="27" t="s">
        <v>1066</v>
      </c>
      <c r="N147" s="27" t="s">
        <v>1067</v>
      </c>
      <c r="O147" s="23">
        <v>4</v>
      </c>
      <c r="P147" s="23"/>
      <c r="Q147" s="23"/>
      <c r="R147" s="27" t="s">
        <v>31</v>
      </c>
      <c r="S147" s="27" t="s">
        <v>30</v>
      </c>
      <c r="T147" s="35">
        <v>41614</v>
      </c>
      <c r="U147" s="25">
        <v>2</v>
      </c>
      <c r="V147" s="25"/>
      <c r="W147" s="25"/>
      <c r="X147" s="25"/>
      <c r="Y147" s="25"/>
    </row>
    <row r="148" spans="1:25" hidden="1" x14ac:dyDescent="0.25">
      <c r="A148" s="26" t="s">
        <v>469</v>
      </c>
      <c r="B148" s="27" t="s">
        <v>1041</v>
      </c>
      <c r="C148" s="27" t="s">
        <v>1640</v>
      </c>
      <c r="D148" s="27" t="s">
        <v>1080</v>
      </c>
      <c r="E148" s="27" t="s">
        <v>1081</v>
      </c>
      <c r="F148" s="27" t="s">
        <v>1082</v>
      </c>
      <c r="G148" s="27" t="s">
        <v>1083</v>
      </c>
      <c r="H148" s="27" t="s">
        <v>1084</v>
      </c>
      <c r="I148" s="27" t="s">
        <v>1085</v>
      </c>
      <c r="J148" s="26" t="s">
        <v>1048</v>
      </c>
      <c r="K148" s="27" t="s">
        <v>1049</v>
      </c>
      <c r="L148" s="27" t="s">
        <v>1050</v>
      </c>
      <c r="M148" s="27" t="s">
        <v>1051</v>
      </c>
      <c r="N148" s="27" t="s">
        <v>1052</v>
      </c>
      <c r="O148" s="23">
        <v>6</v>
      </c>
      <c r="P148" s="23"/>
      <c r="Q148" s="23"/>
      <c r="R148" s="27" t="s">
        <v>31</v>
      </c>
      <c r="S148" s="27" t="s">
        <v>30</v>
      </c>
      <c r="T148" s="35">
        <v>41614</v>
      </c>
      <c r="U148" s="25">
        <v>2</v>
      </c>
      <c r="V148" s="25"/>
      <c r="W148" s="25"/>
      <c r="X148" s="25"/>
      <c r="Y148" s="25"/>
    </row>
    <row r="149" spans="1:25" hidden="1" x14ac:dyDescent="0.25">
      <c r="A149" s="26" t="s">
        <v>452</v>
      </c>
      <c r="B149" s="27" t="s">
        <v>1086</v>
      </c>
      <c r="C149" s="27"/>
      <c r="D149" s="27" t="s">
        <v>1087</v>
      </c>
      <c r="E149" s="27" t="s">
        <v>1088</v>
      </c>
      <c r="F149" s="27" t="s">
        <v>1089</v>
      </c>
      <c r="G149" s="27" t="s">
        <v>1090</v>
      </c>
      <c r="H149" s="27" t="s">
        <v>1091</v>
      </c>
      <c r="I149" s="27" t="s">
        <v>1092</v>
      </c>
      <c r="J149" s="26" t="s">
        <v>1063</v>
      </c>
      <c r="K149" s="27" t="s">
        <v>1064</v>
      </c>
      <c r="L149" s="27" t="s">
        <v>1065</v>
      </c>
      <c r="M149" s="27" t="s">
        <v>1093</v>
      </c>
      <c r="N149" s="27" t="s">
        <v>1067</v>
      </c>
      <c r="O149" s="23">
        <v>5</v>
      </c>
      <c r="P149" s="23"/>
      <c r="Q149" s="23"/>
      <c r="R149" s="27" t="s">
        <v>31</v>
      </c>
      <c r="S149" s="27" t="s">
        <v>30</v>
      </c>
      <c r="T149" s="35">
        <v>41614</v>
      </c>
      <c r="U149" s="25">
        <v>7</v>
      </c>
      <c r="V149" s="25"/>
      <c r="W149" s="25"/>
      <c r="X149" s="25"/>
      <c r="Y149" s="25"/>
    </row>
    <row r="150" spans="1:25" hidden="1" x14ac:dyDescent="0.25">
      <c r="A150" s="26" t="s">
        <v>469</v>
      </c>
      <c r="B150" s="27" t="s">
        <v>1641</v>
      </c>
      <c r="C150" s="27"/>
      <c r="D150" s="27" t="s">
        <v>1094</v>
      </c>
      <c r="E150" s="27" t="s">
        <v>1095</v>
      </c>
      <c r="F150" s="27" t="s">
        <v>1096</v>
      </c>
      <c r="G150" s="27" t="s">
        <v>1097</v>
      </c>
      <c r="H150" s="27" t="s">
        <v>1098</v>
      </c>
      <c r="I150" s="27" t="s">
        <v>1099</v>
      </c>
      <c r="J150" s="26" t="s">
        <v>1048</v>
      </c>
      <c r="K150" s="27" t="s">
        <v>1049</v>
      </c>
      <c r="L150" s="27" t="s">
        <v>1050</v>
      </c>
      <c r="M150" s="27" t="s">
        <v>1051</v>
      </c>
      <c r="N150" s="27" t="s">
        <v>1052</v>
      </c>
      <c r="O150" s="23">
        <v>3</v>
      </c>
      <c r="P150" s="23"/>
      <c r="Q150" s="23"/>
      <c r="R150" s="27" t="s">
        <v>31</v>
      </c>
      <c r="S150" s="27" t="s">
        <v>30</v>
      </c>
      <c r="T150" s="35">
        <v>41614</v>
      </c>
      <c r="U150" s="25">
        <v>7</v>
      </c>
      <c r="V150" s="25"/>
      <c r="W150" s="25"/>
      <c r="X150" s="25"/>
      <c r="Y150" s="25"/>
    </row>
    <row r="151" spans="1:25" hidden="1" x14ac:dyDescent="0.25">
      <c r="A151" s="26" t="s">
        <v>452</v>
      </c>
      <c r="B151" s="27" t="s">
        <v>1100</v>
      </c>
      <c r="C151" s="27"/>
      <c r="D151" s="27" t="s">
        <v>1101</v>
      </c>
      <c r="E151" s="27" t="s">
        <v>1102</v>
      </c>
      <c r="F151" s="27" t="s">
        <v>1103</v>
      </c>
      <c r="G151" s="27" t="s">
        <v>1104</v>
      </c>
      <c r="H151" s="27" t="s">
        <v>1105</v>
      </c>
      <c r="I151" s="27" t="s">
        <v>1106</v>
      </c>
      <c r="J151" s="26" t="s">
        <v>1063</v>
      </c>
      <c r="K151" s="27" t="s">
        <v>1064</v>
      </c>
      <c r="L151" s="27" t="s">
        <v>1065</v>
      </c>
      <c r="M151" s="27" t="s">
        <v>1093</v>
      </c>
      <c r="N151" s="27" t="s">
        <v>1067</v>
      </c>
      <c r="O151" s="23">
        <v>2</v>
      </c>
      <c r="P151" s="23"/>
      <c r="Q151" s="23"/>
      <c r="R151" s="27" t="s">
        <v>31</v>
      </c>
      <c r="S151" s="27" t="s">
        <v>30</v>
      </c>
      <c r="T151" s="35">
        <v>41614</v>
      </c>
      <c r="U151" s="25">
        <v>10</v>
      </c>
      <c r="V151" s="25"/>
      <c r="W151" s="25"/>
      <c r="X151" s="25"/>
      <c r="Y151" s="25"/>
    </row>
    <row r="152" spans="1:25" hidden="1" x14ac:dyDescent="0.25">
      <c r="A152" s="26" t="s">
        <v>468</v>
      </c>
      <c r="B152" s="27" t="s">
        <v>1107</v>
      </c>
      <c r="C152" s="27" t="s">
        <v>1640</v>
      </c>
      <c r="D152" s="27" t="s">
        <v>1108</v>
      </c>
      <c r="E152" s="27" t="s">
        <v>1109</v>
      </c>
      <c r="F152" s="27" t="s">
        <v>1110</v>
      </c>
      <c r="G152" s="27" t="s">
        <v>1111</v>
      </c>
      <c r="H152" s="27" t="s">
        <v>1112</v>
      </c>
      <c r="I152" s="66" t="s">
        <v>1113</v>
      </c>
      <c r="J152" s="26" t="s">
        <v>1114</v>
      </c>
      <c r="K152" s="27" t="s">
        <v>1115</v>
      </c>
      <c r="L152" s="27" t="s">
        <v>1116</v>
      </c>
      <c r="M152" s="27" t="s">
        <v>1117</v>
      </c>
      <c r="N152" s="27" t="s">
        <v>1118</v>
      </c>
      <c r="O152" s="23">
        <v>16</v>
      </c>
      <c r="P152" s="23"/>
      <c r="Q152" s="23"/>
      <c r="R152" s="27" t="s">
        <v>31</v>
      </c>
      <c r="S152" s="27" t="s">
        <v>30</v>
      </c>
      <c r="T152" s="35">
        <v>41615</v>
      </c>
      <c r="U152" s="25">
        <v>1</v>
      </c>
      <c r="V152" s="25"/>
      <c r="W152" s="25"/>
      <c r="X152" s="25"/>
      <c r="Y152" s="25"/>
    </row>
    <row r="153" spans="1:25" hidden="1" x14ac:dyDescent="0.25">
      <c r="A153" s="26" t="s">
        <v>468</v>
      </c>
      <c r="B153" s="27" t="s">
        <v>1119</v>
      </c>
      <c r="C153" s="27"/>
      <c r="D153" s="27" t="s">
        <v>1120</v>
      </c>
      <c r="E153" s="27" t="s">
        <v>1121</v>
      </c>
      <c r="F153" s="27" t="s">
        <v>1122</v>
      </c>
      <c r="G153" s="27" t="s">
        <v>1123</v>
      </c>
      <c r="H153" s="27" t="s">
        <v>1124</v>
      </c>
      <c r="I153" s="66" t="s">
        <v>1125</v>
      </c>
      <c r="J153" s="26" t="s">
        <v>1114</v>
      </c>
      <c r="K153" s="27" t="s">
        <v>1115</v>
      </c>
      <c r="L153" s="27" t="s">
        <v>1116</v>
      </c>
      <c r="M153" s="27" t="s">
        <v>1117</v>
      </c>
      <c r="N153" s="27" t="s">
        <v>1118</v>
      </c>
      <c r="O153" s="23">
        <v>2</v>
      </c>
      <c r="P153" s="23"/>
      <c r="Q153" s="23"/>
      <c r="R153" s="27" t="s">
        <v>31</v>
      </c>
      <c r="S153" s="27" t="s">
        <v>30</v>
      </c>
      <c r="T153" s="35">
        <v>41614</v>
      </c>
      <c r="U153" s="25">
        <v>2</v>
      </c>
      <c r="V153" s="25"/>
      <c r="W153" s="25"/>
      <c r="X153" s="25"/>
      <c r="Y153" s="25"/>
    </row>
    <row r="154" spans="1:25" hidden="1" x14ac:dyDescent="0.25">
      <c r="A154" s="26" t="s">
        <v>1126</v>
      </c>
      <c r="B154" s="27" t="s">
        <v>1127</v>
      </c>
      <c r="C154" s="27" t="s">
        <v>1640</v>
      </c>
      <c r="D154" s="27" t="s">
        <v>19</v>
      </c>
      <c r="E154" s="27" t="s">
        <v>1128</v>
      </c>
      <c r="F154" s="27" t="s">
        <v>1129</v>
      </c>
      <c r="G154" s="27" t="s">
        <v>1130</v>
      </c>
      <c r="H154" s="27" t="s">
        <v>1131</v>
      </c>
      <c r="I154" s="27" t="s">
        <v>1132</v>
      </c>
      <c r="J154" s="26" t="s">
        <v>1133</v>
      </c>
      <c r="K154" s="27" t="s">
        <v>1134</v>
      </c>
      <c r="L154" s="27" t="s">
        <v>1135</v>
      </c>
      <c r="M154" s="27" t="s">
        <v>1136</v>
      </c>
      <c r="N154" s="27" t="s">
        <v>1137</v>
      </c>
      <c r="O154" s="23">
        <v>3</v>
      </c>
      <c r="P154" s="23">
        <v>2</v>
      </c>
      <c r="Q154" s="23">
        <v>1</v>
      </c>
      <c r="R154" s="27" t="s">
        <v>31</v>
      </c>
      <c r="S154" s="27" t="s">
        <v>30</v>
      </c>
      <c r="T154" s="35">
        <v>41614</v>
      </c>
      <c r="U154" s="25">
        <v>8</v>
      </c>
      <c r="V154" s="25"/>
      <c r="W154" s="25"/>
      <c r="X154" s="25"/>
      <c r="Y154" s="25"/>
    </row>
    <row r="155" spans="1:25" hidden="1" x14ac:dyDescent="0.25">
      <c r="A155" s="26" t="s">
        <v>462</v>
      </c>
      <c r="B155" s="27" t="s">
        <v>1138</v>
      </c>
      <c r="C155" s="27" t="s">
        <v>1640</v>
      </c>
      <c r="D155" s="27" t="s">
        <v>1139</v>
      </c>
      <c r="E155" s="27" t="s">
        <v>1140</v>
      </c>
      <c r="F155" s="27" t="s">
        <v>1141</v>
      </c>
      <c r="G155" s="27" t="s">
        <v>1142</v>
      </c>
      <c r="H155" s="27" t="s">
        <v>1143</v>
      </c>
      <c r="I155" s="27" t="s">
        <v>1144</v>
      </c>
      <c r="J155" s="26" t="s">
        <v>1145</v>
      </c>
      <c r="K155" s="27" t="s">
        <v>1146</v>
      </c>
      <c r="L155" s="27" t="s">
        <v>1147</v>
      </c>
      <c r="M155" s="27" t="s">
        <v>1148</v>
      </c>
      <c r="N155" s="27" t="s">
        <v>1149</v>
      </c>
      <c r="O155" s="23">
        <v>31</v>
      </c>
      <c r="P155" s="23">
        <v>8</v>
      </c>
      <c r="Q155" s="23">
        <v>1</v>
      </c>
      <c r="R155" s="27" t="s">
        <v>31</v>
      </c>
      <c r="S155" s="27" t="s">
        <v>30</v>
      </c>
      <c r="T155" s="35">
        <v>41614</v>
      </c>
      <c r="U155" s="25">
        <v>2</v>
      </c>
      <c r="V155" s="25"/>
      <c r="W155" s="25"/>
      <c r="X155" s="25"/>
      <c r="Y155" s="25"/>
    </row>
    <row r="156" spans="1:25" hidden="1" x14ac:dyDescent="0.25">
      <c r="A156" s="26" t="s">
        <v>1154</v>
      </c>
      <c r="B156" s="27" t="s">
        <v>1155</v>
      </c>
      <c r="C156" s="27"/>
      <c r="D156" s="27" t="s">
        <v>1156</v>
      </c>
      <c r="E156" s="27" t="s">
        <v>1157</v>
      </c>
      <c r="F156" s="27" t="s">
        <v>1158</v>
      </c>
      <c r="G156" s="27" t="s">
        <v>1159</v>
      </c>
      <c r="H156" s="27" t="s">
        <v>1160</v>
      </c>
      <c r="I156" s="27" t="s">
        <v>1161</v>
      </c>
      <c r="J156" s="26" t="s">
        <v>1162</v>
      </c>
      <c r="K156" s="27" t="s">
        <v>1163</v>
      </c>
      <c r="L156" s="27" t="s">
        <v>1164</v>
      </c>
      <c r="M156" s="27" t="s">
        <v>1165</v>
      </c>
      <c r="N156" s="27" t="s">
        <v>1593</v>
      </c>
      <c r="O156" s="23">
        <v>3</v>
      </c>
      <c r="P156" s="23"/>
      <c r="Q156" s="23"/>
      <c r="R156" s="27" t="s">
        <v>31</v>
      </c>
      <c r="S156" s="27" t="s">
        <v>30</v>
      </c>
      <c r="T156" s="35">
        <v>41614</v>
      </c>
      <c r="U156" s="25">
        <v>7</v>
      </c>
      <c r="V156" s="25"/>
      <c r="W156" s="25"/>
      <c r="X156" s="25"/>
      <c r="Y156" s="25"/>
    </row>
    <row r="157" spans="1:25" hidden="1" x14ac:dyDescent="0.25">
      <c r="A157" s="26" t="s">
        <v>462</v>
      </c>
      <c r="B157" s="27" t="s">
        <v>1167</v>
      </c>
      <c r="C157" s="27"/>
      <c r="D157" s="27" t="s">
        <v>1168</v>
      </c>
      <c r="E157" s="27" t="s">
        <v>1169</v>
      </c>
      <c r="F157" s="27" t="s">
        <v>1170</v>
      </c>
      <c r="G157" s="27" t="s">
        <v>1171</v>
      </c>
      <c r="H157" s="27" t="s">
        <v>1172</v>
      </c>
      <c r="I157" s="61" t="s">
        <v>1215</v>
      </c>
      <c r="J157" s="26" t="s">
        <v>1145</v>
      </c>
      <c r="K157" s="27" t="s">
        <v>1146</v>
      </c>
      <c r="L157" s="27" t="s">
        <v>1173</v>
      </c>
      <c r="M157" s="27" t="s">
        <v>1174</v>
      </c>
      <c r="N157" s="27" t="s">
        <v>1149</v>
      </c>
      <c r="O157" s="23">
        <v>6</v>
      </c>
      <c r="P157" s="23"/>
      <c r="Q157" s="23"/>
      <c r="R157" s="27" t="s">
        <v>31</v>
      </c>
      <c r="S157" s="27" t="s">
        <v>30</v>
      </c>
      <c r="T157" s="35">
        <v>41614</v>
      </c>
      <c r="U157" s="25">
        <v>7</v>
      </c>
      <c r="V157" s="25"/>
      <c r="W157" s="25"/>
      <c r="X157" s="25"/>
      <c r="Y157" s="25"/>
    </row>
    <row r="158" spans="1:25" hidden="1" x14ac:dyDescent="0.25">
      <c r="A158" s="26" t="s">
        <v>1154</v>
      </c>
      <c r="B158" s="27" t="s">
        <v>1175</v>
      </c>
      <c r="C158" s="27"/>
      <c r="D158" s="27" t="s">
        <v>1176</v>
      </c>
      <c r="E158" s="27" t="s">
        <v>1177</v>
      </c>
      <c r="F158" s="27" t="s">
        <v>1178</v>
      </c>
      <c r="G158" s="27" t="s">
        <v>1179</v>
      </c>
      <c r="H158" s="27" t="s">
        <v>1180</v>
      </c>
      <c r="I158" s="27" t="s">
        <v>1181</v>
      </c>
      <c r="J158" s="26" t="s">
        <v>1162</v>
      </c>
      <c r="K158" s="27" t="s">
        <v>1163</v>
      </c>
      <c r="L158" s="27" t="s">
        <v>1164</v>
      </c>
      <c r="M158" s="27" t="s">
        <v>1165</v>
      </c>
      <c r="N158" s="27" t="s">
        <v>1593</v>
      </c>
      <c r="O158" s="23">
        <v>5</v>
      </c>
      <c r="P158" s="23"/>
      <c r="Q158" s="23"/>
      <c r="R158" s="27" t="s">
        <v>31</v>
      </c>
      <c r="S158" s="27" t="s">
        <v>30</v>
      </c>
      <c r="T158" s="35">
        <v>41614</v>
      </c>
      <c r="U158" s="25">
        <v>7</v>
      </c>
      <c r="V158" s="25"/>
      <c r="W158" s="25"/>
      <c r="X158" s="25"/>
      <c r="Y158" s="25"/>
    </row>
    <row r="159" spans="1:25" hidden="1" x14ac:dyDescent="0.25">
      <c r="A159" s="26" t="s">
        <v>462</v>
      </c>
      <c r="B159" s="27" t="s">
        <v>1182</v>
      </c>
      <c r="C159" s="27"/>
      <c r="D159" s="27" t="s">
        <v>1183</v>
      </c>
      <c r="E159" s="27" t="s">
        <v>1184</v>
      </c>
      <c r="F159" s="27" t="s">
        <v>1185</v>
      </c>
      <c r="G159" s="27" t="s">
        <v>1186</v>
      </c>
      <c r="H159" s="27" t="s">
        <v>1187</v>
      </c>
      <c r="I159" s="27" t="s">
        <v>1188</v>
      </c>
      <c r="J159" s="26" t="s">
        <v>1145</v>
      </c>
      <c r="K159" s="27" t="s">
        <v>1146</v>
      </c>
      <c r="L159" s="27" t="s">
        <v>1173</v>
      </c>
      <c r="M159" s="27" t="s">
        <v>1174</v>
      </c>
      <c r="N159" s="27" t="s">
        <v>1149</v>
      </c>
      <c r="O159" s="23">
        <v>3</v>
      </c>
      <c r="P159" s="23"/>
      <c r="Q159" s="23"/>
      <c r="R159" s="27" t="s">
        <v>31</v>
      </c>
      <c r="S159" s="27" t="s">
        <v>30</v>
      </c>
      <c r="T159" s="35">
        <v>41614</v>
      </c>
      <c r="U159" s="25">
        <v>3</v>
      </c>
      <c r="V159" s="25"/>
      <c r="W159" s="25"/>
      <c r="X159" s="25"/>
      <c r="Y159" s="25"/>
    </row>
    <row r="160" spans="1:25" hidden="1" x14ac:dyDescent="0.25">
      <c r="A160" s="26" t="s">
        <v>462</v>
      </c>
      <c r="B160" s="27" t="s">
        <v>1189</v>
      </c>
      <c r="C160" s="27"/>
      <c r="D160" s="27" t="s">
        <v>1190</v>
      </c>
      <c r="E160" s="27" t="s">
        <v>1191</v>
      </c>
      <c r="F160" s="27" t="s">
        <v>1192</v>
      </c>
      <c r="G160" s="27" t="s">
        <v>1193</v>
      </c>
      <c r="H160" s="27" t="s">
        <v>1194</v>
      </c>
      <c r="I160" s="27" t="s">
        <v>1195</v>
      </c>
      <c r="J160" s="26" t="s">
        <v>1145</v>
      </c>
      <c r="K160" s="27" t="s">
        <v>1146</v>
      </c>
      <c r="L160" s="27" t="s">
        <v>1196</v>
      </c>
      <c r="M160" s="27" t="s">
        <v>1174</v>
      </c>
      <c r="N160" s="27" t="s">
        <v>1149</v>
      </c>
      <c r="O160" s="23">
        <v>5</v>
      </c>
      <c r="P160" s="23"/>
      <c r="Q160" s="23"/>
      <c r="R160" s="27" t="s">
        <v>31</v>
      </c>
      <c r="S160" s="27" t="s">
        <v>30</v>
      </c>
      <c r="T160" s="35">
        <v>41614</v>
      </c>
      <c r="U160" s="25">
        <v>2</v>
      </c>
      <c r="V160" s="25"/>
      <c r="W160" s="25"/>
      <c r="X160" s="25"/>
      <c r="Y160" s="25"/>
    </row>
    <row r="161" spans="1:25" hidden="1" x14ac:dyDescent="0.25">
      <c r="A161" s="26" t="s">
        <v>462</v>
      </c>
      <c r="B161" s="27" t="s">
        <v>1197</v>
      </c>
      <c r="C161" s="27"/>
      <c r="D161" s="27" t="s">
        <v>1198</v>
      </c>
      <c r="E161" s="27" t="s">
        <v>1199</v>
      </c>
      <c r="F161" s="27" t="s">
        <v>1200</v>
      </c>
      <c r="G161" s="27" t="s">
        <v>1201</v>
      </c>
      <c r="H161" s="27" t="s">
        <v>1202</v>
      </c>
      <c r="I161" s="61" t="s">
        <v>1592</v>
      </c>
      <c r="J161" s="26" t="s">
        <v>1145</v>
      </c>
      <c r="K161" s="27" t="s">
        <v>1146</v>
      </c>
      <c r="L161" s="27" t="s">
        <v>1196</v>
      </c>
      <c r="M161" s="27" t="s">
        <v>1174</v>
      </c>
      <c r="N161" s="27" t="s">
        <v>1149</v>
      </c>
      <c r="O161" s="23">
        <v>3</v>
      </c>
      <c r="P161" s="23"/>
      <c r="Q161" s="23"/>
      <c r="R161" s="27" t="s">
        <v>31</v>
      </c>
      <c r="S161" s="27" t="s">
        <v>30</v>
      </c>
      <c r="T161" s="35">
        <v>41614</v>
      </c>
      <c r="U161" s="25">
        <v>5</v>
      </c>
      <c r="V161" s="25"/>
      <c r="W161" s="25"/>
      <c r="X161" s="25"/>
      <c r="Y161" s="25"/>
    </row>
    <row r="162" spans="1:25" hidden="1" x14ac:dyDescent="0.25">
      <c r="A162" s="26" t="s">
        <v>1154</v>
      </c>
      <c r="B162" s="27" t="s">
        <v>1203</v>
      </c>
      <c r="C162" s="27"/>
      <c r="D162" s="27" t="s">
        <v>1204</v>
      </c>
      <c r="E162" s="27" t="s">
        <v>1205</v>
      </c>
      <c r="F162" s="27" t="s">
        <v>1206</v>
      </c>
      <c r="G162" s="27" t="s">
        <v>1207</v>
      </c>
      <c r="H162" s="27" t="s">
        <v>1208</v>
      </c>
      <c r="I162" s="27" t="s">
        <v>1209</v>
      </c>
      <c r="J162" s="26" t="s">
        <v>1162</v>
      </c>
      <c r="K162" s="27" t="s">
        <v>1163</v>
      </c>
      <c r="L162" s="27" t="s">
        <v>1164</v>
      </c>
      <c r="M162" s="27" t="s">
        <v>1165</v>
      </c>
      <c r="N162" s="27" t="s">
        <v>1593</v>
      </c>
      <c r="O162" s="23">
        <v>4</v>
      </c>
      <c r="P162" s="23"/>
      <c r="Q162" s="23"/>
      <c r="R162" s="27" t="s">
        <v>31</v>
      </c>
      <c r="S162" s="27" t="s">
        <v>30</v>
      </c>
      <c r="T162" s="35">
        <v>41614</v>
      </c>
      <c r="U162" s="25">
        <v>10</v>
      </c>
      <c r="V162" s="25"/>
      <c r="W162" s="25"/>
      <c r="X162" s="25"/>
      <c r="Y162" s="25"/>
    </row>
    <row r="163" spans="1:25" hidden="1" x14ac:dyDescent="0.25">
      <c r="A163" s="26" t="s">
        <v>462</v>
      </c>
      <c r="B163" s="27" t="s">
        <v>1138</v>
      </c>
      <c r="C163" s="27" t="s">
        <v>1640</v>
      </c>
      <c r="D163" s="27" t="s">
        <v>1210</v>
      </c>
      <c r="E163" s="27" t="s">
        <v>1211</v>
      </c>
      <c r="F163" s="27" t="s">
        <v>1212</v>
      </c>
      <c r="G163" s="27" t="s">
        <v>1213</v>
      </c>
      <c r="H163" s="27" t="s">
        <v>1214</v>
      </c>
      <c r="I163" s="27" t="s">
        <v>1215</v>
      </c>
      <c r="J163" s="26" t="s">
        <v>1145</v>
      </c>
      <c r="K163" s="27" t="s">
        <v>1146</v>
      </c>
      <c r="L163" s="27" t="s">
        <v>1196</v>
      </c>
      <c r="M163" s="27" t="s">
        <v>1174</v>
      </c>
      <c r="N163" s="27" t="s">
        <v>1149</v>
      </c>
      <c r="O163" s="23">
        <v>8</v>
      </c>
      <c r="P163" s="23"/>
      <c r="Q163" s="23"/>
      <c r="R163" s="27" t="s">
        <v>31</v>
      </c>
      <c r="S163" s="27" t="s">
        <v>30</v>
      </c>
      <c r="T163" s="35">
        <v>41614</v>
      </c>
      <c r="U163" s="25">
        <v>2</v>
      </c>
      <c r="V163" s="25"/>
      <c r="W163" s="25"/>
      <c r="X163" s="25"/>
      <c r="Y163" s="25"/>
    </row>
    <row r="164" spans="1:25" hidden="1" x14ac:dyDescent="0.25">
      <c r="A164" s="26" t="s">
        <v>1154</v>
      </c>
      <c r="B164" s="27" t="s">
        <v>1216</v>
      </c>
      <c r="C164" s="27" t="s">
        <v>1640</v>
      </c>
      <c r="D164" s="27" t="s">
        <v>1217</v>
      </c>
      <c r="E164" s="27" t="s">
        <v>1218</v>
      </c>
      <c r="F164" s="27" t="s">
        <v>1219</v>
      </c>
      <c r="G164" s="27" t="s">
        <v>1220</v>
      </c>
      <c r="H164" s="27" t="s">
        <v>1221</v>
      </c>
      <c r="I164" s="27" t="s">
        <v>1222</v>
      </c>
      <c r="J164" s="26" t="s">
        <v>1162</v>
      </c>
      <c r="K164" s="27" t="s">
        <v>1163</v>
      </c>
      <c r="L164" s="27" t="s">
        <v>1164</v>
      </c>
      <c r="M164" s="27" t="s">
        <v>1165</v>
      </c>
      <c r="N164" s="27" t="s">
        <v>1593</v>
      </c>
      <c r="O164" s="23">
        <v>4</v>
      </c>
      <c r="P164" s="23"/>
      <c r="Q164" s="23"/>
      <c r="R164" s="27" t="s">
        <v>31</v>
      </c>
      <c r="S164" s="27" t="s">
        <v>30</v>
      </c>
      <c r="T164" s="35">
        <v>41614</v>
      </c>
      <c r="U164" s="25">
        <v>6</v>
      </c>
      <c r="V164" s="25"/>
      <c r="W164" s="25"/>
      <c r="X164" s="25"/>
      <c r="Y164" s="25"/>
    </row>
    <row r="165" spans="1:25" hidden="1" x14ac:dyDescent="0.25">
      <c r="A165" s="26" t="s">
        <v>462</v>
      </c>
      <c r="B165" s="27" t="s">
        <v>1138</v>
      </c>
      <c r="C165" s="27" t="s">
        <v>1640</v>
      </c>
      <c r="D165" s="27" t="s">
        <v>1223</v>
      </c>
      <c r="E165" s="27" t="s">
        <v>1224</v>
      </c>
      <c r="F165" s="27" t="s">
        <v>1225</v>
      </c>
      <c r="G165" s="27" t="s">
        <v>1226</v>
      </c>
      <c r="H165" s="27" t="s">
        <v>1227</v>
      </c>
      <c r="I165" s="27" t="s">
        <v>1228</v>
      </c>
      <c r="J165" s="26" t="s">
        <v>1145</v>
      </c>
      <c r="K165" s="27" t="s">
        <v>1146</v>
      </c>
      <c r="L165" s="27" t="s">
        <v>1196</v>
      </c>
      <c r="M165" s="27" t="s">
        <v>1174</v>
      </c>
      <c r="N165" s="27" t="s">
        <v>1149</v>
      </c>
      <c r="O165" s="23">
        <v>12</v>
      </c>
      <c r="P165" s="23"/>
      <c r="Q165" s="23"/>
      <c r="R165" s="27" t="s">
        <v>31</v>
      </c>
      <c r="S165" s="27" t="s">
        <v>30</v>
      </c>
      <c r="T165" s="35">
        <v>41614</v>
      </c>
      <c r="U165" s="25">
        <v>2</v>
      </c>
      <c r="V165" s="25"/>
      <c r="W165" s="25"/>
      <c r="X165" s="25"/>
      <c r="Y165" s="25"/>
    </row>
    <row r="166" spans="1:25" hidden="1" x14ac:dyDescent="0.25">
      <c r="A166" s="26" t="s">
        <v>1154</v>
      </c>
      <c r="B166" s="27" t="s">
        <v>1216</v>
      </c>
      <c r="C166" s="27" t="s">
        <v>1640</v>
      </c>
      <c r="D166" s="27" t="s">
        <v>19</v>
      </c>
      <c r="E166" s="27" t="s">
        <v>1218</v>
      </c>
      <c r="F166" s="27" t="s">
        <v>1166</v>
      </c>
      <c r="G166" s="27" t="s">
        <v>1229</v>
      </c>
      <c r="H166" s="27" t="s">
        <v>1230</v>
      </c>
      <c r="I166" s="27" t="s">
        <v>1231</v>
      </c>
      <c r="J166" s="26" t="s">
        <v>1162</v>
      </c>
      <c r="K166" s="27" t="s">
        <v>1163</v>
      </c>
      <c r="L166" s="27" t="s">
        <v>1164</v>
      </c>
      <c r="M166" s="27" t="s">
        <v>1165</v>
      </c>
      <c r="N166" s="27" t="s">
        <v>1594</v>
      </c>
      <c r="O166" s="23">
        <v>12</v>
      </c>
      <c r="P166" s="23">
        <v>2</v>
      </c>
      <c r="Q166" s="23">
        <v>1</v>
      </c>
      <c r="R166" s="27" t="s">
        <v>31</v>
      </c>
      <c r="S166" s="27" t="s">
        <v>30</v>
      </c>
      <c r="T166" s="35">
        <v>41614</v>
      </c>
      <c r="U166" s="25">
        <v>6</v>
      </c>
      <c r="V166" s="25"/>
      <c r="W166" s="25"/>
      <c r="X166" s="25"/>
      <c r="Y166" s="25"/>
    </row>
    <row r="167" spans="1:25" hidden="1" x14ac:dyDescent="0.25">
      <c r="A167" s="26" t="s">
        <v>462</v>
      </c>
      <c r="B167" s="27" t="s">
        <v>1232</v>
      </c>
      <c r="C167" s="27"/>
      <c r="D167" s="27" t="s">
        <v>1233</v>
      </c>
      <c r="E167" s="27" t="s">
        <v>1234</v>
      </c>
      <c r="F167" s="27" t="s">
        <v>1235</v>
      </c>
      <c r="G167" s="27" t="s">
        <v>1236</v>
      </c>
      <c r="H167" s="27" t="s">
        <v>1237</v>
      </c>
      <c r="I167" s="27" t="s">
        <v>1235</v>
      </c>
      <c r="J167" s="26" t="s">
        <v>1145</v>
      </c>
      <c r="K167" s="27" t="s">
        <v>1146</v>
      </c>
      <c r="L167" s="27" t="s">
        <v>1196</v>
      </c>
      <c r="M167" s="27" t="s">
        <v>1174</v>
      </c>
      <c r="N167" s="27" t="s">
        <v>1149</v>
      </c>
      <c r="O167" s="23">
        <v>4</v>
      </c>
      <c r="P167" s="23"/>
      <c r="Q167" s="23"/>
      <c r="R167" s="27" t="s">
        <v>31</v>
      </c>
      <c r="S167" s="27" t="s">
        <v>30</v>
      </c>
      <c r="T167" s="35">
        <v>41614</v>
      </c>
      <c r="U167" s="25">
        <v>10</v>
      </c>
      <c r="V167" s="25"/>
      <c r="W167" s="25"/>
      <c r="X167" s="25"/>
      <c r="Y167" s="25"/>
    </row>
    <row r="168" spans="1:25" hidden="1" x14ac:dyDescent="0.25">
      <c r="A168" s="26" t="s">
        <v>462</v>
      </c>
      <c r="B168" s="27" t="s">
        <v>1238</v>
      </c>
      <c r="C168" s="27"/>
      <c r="D168" s="27" t="s">
        <v>1239</v>
      </c>
      <c r="E168" s="27" t="s">
        <v>1240</v>
      </c>
      <c r="F168" s="27" t="s">
        <v>1241</v>
      </c>
      <c r="G168" s="27" t="s">
        <v>1242</v>
      </c>
      <c r="H168" s="27" t="s">
        <v>1243</v>
      </c>
      <c r="I168" s="27" t="s">
        <v>1244</v>
      </c>
      <c r="J168" s="26" t="s">
        <v>1145</v>
      </c>
      <c r="K168" s="27" t="s">
        <v>1146</v>
      </c>
      <c r="L168" s="27" t="s">
        <v>1196</v>
      </c>
      <c r="M168" s="27" t="s">
        <v>1174</v>
      </c>
      <c r="N168" s="27" t="s">
        <v>1149</v>
      </c>
      <c r="O168" s="23">
        <v>5</v>
      </c>
      <c r="P168" s="23"/>
      <c r="Q168" s="23"/>
      <c r="R168" s="27" t="s">
        <v>31</v>
      </c>
      <c r="S168" s="27" t="s">
        <v>30</v>
      </c>
      <c r="T168" s="35">
        <v>41614</v>
      </c>
      <c r="U168" s="25">
        <v>3</v>
      </c>
      <c r="V168" s="25"/>
      <c r="W168" s="25"/>
      <c r="X168" s="25"/>
      <c r="Y168" s="25"/>
    </row>
    <row r="169" spans="1:25" hidden="1" x14ac:dyDescent="0.25">
      <c r="A169" s="26" t="s">
        <v>457</v>
      </c>
      <c r="B169" s="27" t="s">
        <v>1245</v>
      </c>
      <c r="C169" s="27" t="s">
        <v>1640</v>
      </c>
      <c r="D169" s="27" t="s">
        <v>1246</v>
      </c>
      <c r="E169" s="27" t="s">
        <v>1247</v>
      </c>
      <c r="F169" s="27" t="s">
        <v>1248</v>
      </c>
      <c r="G169" s="27" t="s">
        <v>1249</v>
      </c>
      <c r="H169" s="27" t="s">
        <v>1250</v>
      </c>
      <c r="I169" s="61" t="s">
        <v>1620</v>
      </c>
      <c r="J169" s="26" t="s">
        <v>1251</v>
      </c>
      <c r="K169" s="27" t="s">
        <v>1252</v>
      </c>
      <c r="L169" s="27" t="s">
        <v>1253</v>
      </c>
      <c r="M169" s="27" t="s">
        <v>1254</v>
      </c>
      <c r="N169" s="27" t="s">
        <v>1255</v>
      </c>
      <c r="O169" s="23">
        <v>18</v>
      </c>
      <c r="P169" s="23">
        <v>6</v>
      </c>
      <c r="Q169" s="23">
        <v>1</v>
      </c>
      <c r="R169" s="27" t="s">
        <v>31</v>
      </c>
      <c r="S169" s="27" t="s">
        <v>30</v>
      </c>
      <c r="T169" s="35">
        <v>41617</v>
      </c>
      <c r="U169" s="25">
        <v>1</v>
      </c>
      <c r="V169" s="25"/>
      <c r="W169" s="25"/>
      <c r="X169" s="25"/>
      <c r="Y169" s="25"/>
    </row>
    <row r="170" spans="1:25" hidden="1" x14ac:dyDescent="0.25">
      <c r="A170" s="26" t="s">
        <v>457</v>
      </c>
      <c r="B170" s="27" t="s">
        <v>1256</v>
      </c>
      <c r="C170" s="27"/>
      <c r="D170" s="27" t="s">
        <v>1257</v>
      </c>
      <c r="E170" s="27" t="s">
        <v>1258</v>
      </c>
      <c r="F170" s="27" t="s">
        <v>1259</v>
      </c>
      <c r="G170" s="27" t="s">
        <v>1260</v>
      </c>
      <c r="H170" s="27" t="s">
        <v>1261</v>
      </c>
      <c r="I170" s="61" t="s">
        <v>1621</v>
      </c>
      <c r="J170" s="26" t="s">
        <v>1251</v>
      </c>
      <c r="K170" s="27" t="s">
        <v>1252</v>
      </c>
      <c r="L170" s="27" t="s">
        <v>1253</v>
      </c>
      <c r="M170" s="27" t="s">
        <v>1254</v>
      </c>
      <c r="N170" s="27" t="s">
        <v>1255</v>
      </c>
      <c r="O170" s="23">
        <v>7</v>
      </c>
      <c r="P170" s="23">
        <v>0</v>
      </c>
      <c r="Q170" s="23"/>
      <c r="R170" s="27" t="s">
        <v>31</v>
      </c>
      <c r="S170" s="27" t="s">
        <v>30</v>
      </c>
      <c r="T170" s="35">
        <v>41614</v>
      </c>
      <c r="U170" s="25">
        <v>2</v>
      </c>
      <c r="V170" s="25"/>
      <c r="W170" s="25"/>
      <c r="X170" s="25"/>
      <c r="Y170" s="25"/>
    </row>
    <row r="171" spans="1:25" hidden="1" x14ac:dyDescent="0.25">
      <c r="A171" s="26" t="s">
        <v>457</v>
      </c>
      <c r="B171" s="27" t="s">
        <v>1262</v>
      </c>
      <c r="C171" s="27"/>
      <c r="D171" s="27" t="s">
        <v>1263</v>
      </c>
      <c r="E171" s="27" t="s">
        <v>1264</v>
      </c>
      <c r="F171" s="27" t="s">
        <v>1265</v>
      </c>
      <c r="G171" s="27" t="s">
        <v>1266</v>
      </c>
      <c r="H171" s="27" t="s">
        <v>1267</v>
      </c>
      <c r="I171" s="61" t="s">
        <v>1622</v>
      </c>
      <c r="J171" s="26" t="s">
        <v>1251</v>
      </c>
      <c r="K171" s="27" t="s">
        <v>1252</v>
      </c>
      <c r="L171" s="27" t="s">
        <v>1253</v>
      </c>
      <c r="M171" s="27" t="s">
        <v>1254</v>
      </c>
      <c r="N171" s="27" t="s">
        <v>1255</v>
      </c>
      <c r="O171" s="23">
        <v>12</v>
      </c>
      <c r="P171" s="23">
        <v>0</v>
      </c>
      <c r="Q171" s="23"/>
      <c r="R171" s="27" t="s">
        <v>31</v>
      </c>
      <c r="S171" s="27" t="s">
        <v>30</v>
      </c>
      <c r="T171" s="35">
        <v>41615</v>
      </c>
      <c r="U171" s="25">
        <v>1</v>
      </c>
      <c r="V171" s="25"/>
      <c r="W171" s="25"/>
      <c r="X171" s="25"/>
      <c r="Y171" s="25"/>
    </row>
    <row r="172" spans="1:25" hidden="1" x14ac:dyDescent="0.25">
      <c r="A172" s="26" t="s">
        <v>457</v>
      </c>
      <c r="B172" s="27" t="s">
        <v>1268</v>
      </c>
      <c r="C172" s="27"/>
      <c r="D172" s="27" t="s">
        <v>1269</v>
      </c>
      <c r="E172" s="27" t="s">
        <v>1270</v>
      </c>
      <c r="F172" s="27" t="s">
        <v>1271</v>
      </c>
      <c r="G172" s="27" t="s">
        <v>1272</v>
      </c>
      <c r="H172" s="27" t="s">
        <v>1273</v>
      </c>
      <c r="I172" s="61" t="s">
        <v>1623</v>
      </c>
      <c r="J172" s="26" t="s">
        <v>1251</v>
      </c>
      <c r="K172" s="27" t="s">
        <v>1252</v>
      </c>
      <c r="L172" s="27" t="s">
        <v>1253</v>
      </c>
      <c r="M172" s="27" t="s">
        <v>1254</v>
      </c>
      <c r="N172" s="27" t="s">
        <v>1255</v>
      </c>
      <c r="O172" s="23">
        <v>4</v>
      </c>
      <c r="P172" s="23">
        <v>0</v>
      </c>
      <c r="Q172" s="23"/>
      <c r="R172" s="27" t="s">
        <v>31</v>
      </c>
      <c r="S172" s="27" t="s">
        <v>30</v>
      </c>
      <c r="T172" s="35">
        <v>41614</v>
      </c>
      <c r="U172" s="25">
        <v>1</v>
      </c>
      <c r="V172" s="25"/>
      <c r="W172" s="25"/>
      <c r="X172" s="25"/>
      <c r="Y172" s="25"/>
    </row>
    <row r="173" spans="1:25" hidden="1" x14ac:dyDescent="0.25">
      <c r="A173" s="26" t="s">
        <v>457</v>
      </c>
      <c r="B173" s="27" t="s">
        <v>1274</v>
      </c>
      <c r="C173" s="27"/>
      <c r="D173" s="27" t="s">
        <v>1275</v>
      </c>
      <c r="E173" s="27" t="s">
        <v>1276</v>
      </c>
      <c r="F173" s="27" t="s">
        <v>1277</v>
      </c>
      <c r="G173" s="27" t="s">
        <v>1278</v>
      </c>
      <c r="H173" s="27" t="s">
        <v>1279</v>
      </c>
      <c r="I173" s="61" t="s">
        <v>1624</v>
      </c>
      <c r="J173" s="26" t="s">
        <v>1251</v>
      </c>
      <c r="K173" s="27" t="s">
        <v>1252</v>
      </c>
      <c r="L173" s="27" t="s">
        <v>1253</v>
      </c>
      <c r="M173" s="27" t="s">
        <v>1254</v>
      </c>
      <c r="N173" s="27" t="s">
        <v>1255</v>
      </c>
      <c r="O173" s="23">
        <v>8</v>
      </c>
      <c r="P173" s="23">
        <v>0</v>
      </c>
      <c r="Q173" s="23"/>
      <c r="R173" s="27" t="s">
        <v>31</v>
      </c>
      <c r="S173" s="27" t="s">
        <v>30</v>
      </c>
      <c r="T173" s="35">
        <v>41615</v>
      </c>
      <c r="U173" s="25">
        <v>1</v>
      </c>
      <c r="V173" s="25"/>
      <c r="W173" s="25"/>
      <c r="X173" s="25"/>
      <c r="Y173" s="25"/>
    </row>
    <row r="174" spans="1:25" hidden="1" x14ac:dyDescent="0.25">
      <c r="A174" s="26" t="s">
        <v>457</v>
      </c>
      <c r="B174" s="27" t="s">
        <v>1280</v>
      </c>
      <c r="C174" s="27"/>
      <c r="D174" s="27" t="s">
        <v>1281</v>
      </c>
      <c r="E174" s="27" t="s">
        <v>1282</v>
      </c>
      <c r="F174" s="27" t="s">
        <v>1283</v>
      </c>
      <c r="G174" s="27" t="s">
        <v>1284</v>
      </c>
      <c r="H174" s="27" t="s">
        <v>1285</v>
      </c>
      <c r="I174" s="61" t="s">
        <v>1625</v>
      </c>
      <c r="J174" s="26" t="s">
        <v>1251</v>
      </c>
      <c r="K174" s="27" t="s">
        <v>1252</v>
      </c>
      <c r="L174" s="27" t="s">
        <v>1253</v>
      </c>
      <c r="M174" s="27" t="s">
        <v>1254</v>
      </c>
      <c r="N174" s="27" t="s">
        <v>1255</v>
      </c>
      <c r="O174" s="23">
        <v>8</v>
      </c>
      <c r="P174" s="23">
        <v>0</v>
      </c>
      <c r="Q174" s="23"/>
      <c r="R174" s="27" t="s">
        <v>31</v>
      </c>
      <c r="S174" s="27" t="s">
        <v>30</v>
      </c>
      <c r="T174" s="35">
        <v>41615</v>
      </c>
      <c r="U174" s="25">
        <v>1</v>
      </c>
      <c r="V174" s="25"/>
      <c r="W174" s="25"/>
      <c r="X174" s="25"/>
      <c r="Y174" s="25"/>
    </row>
    <row r="175" spans="1:25" hidden="1" x14ac:dyDescent="0.25">
      <c r="A175" s="26" t="s">
        <v>457</v>
      </c>
      <c r="B175" s="27" t="s">
        <v>1286</v>
      </c>
      <c r="C175" s="27"/>
      <c r="D175" s="27" t="s">
        <v>1287</v>
      </c>
      <c r="E175" s="27" t="s">
        <v>1288</v>
      </c>
      <c r="F175" s="27" t="s">
        <v>1289</v>
      </c>
      <c r="G175" s="27" t="s">
        <v>1290</v>
      </c>
      <c r="H175" s="27" t="s">
        <v>1291</v>
      </c>
      <c r="I175" s="61" t="s">
        <v>1626</v>
      </c>
      <c r="J175" s="26" t="s">
        <v>1251</v>
      </c>
      <c r="K175" s="27" t="s">
        <v>1252</v>
      </c>
      <c r="L175" s="27" t="s">
        <v>1253</v>
      </c>
      <c r="M175" s="27" t="s">
        <v>1254</v>
      </c>
      <c r="N175" s="27" t="s">
        <v>1255</v>
      </c>
      <c r="O175" s="23">
        <v>6</v>
      </c>
      <c r="P175" s="23">
        <v>0</v>
      </c>
      <c r="Q175" s="23"/>
      <c r="R175" s="27" t="s">
        <v>31</v>
      </c>
      <c r="S175" s="27" t="s">
        <v>30</v>
      </c>
      <c r="T175" s="35">
        <v>41615</v>
      </c>
      <c r="U175" s="25">
        <v>1</v>
      </c>
      <c r="V175" s="25"/>
      <c r="W175" s="25"/>
      <c r="X175" s="25"/>
      <c r="Y175" s="25"/>
    </row>
    <row r="176" spans="1:25" hidden="1" x14ac:dyDescent="0.25">
      <c r="A176" s="26" t="s">
        <v>457</v>
      </c>
      <c r="B176" s="27" t="s">
        <v>1292</v>
      </c>
      <c r="C176" s="27"/>
      <c r="D176" s="27" t="s">
        <v>1293</v>
      </c>
      <c r="E176" s="27" t="s">
        <v>1294</v>
      </c>
      <c r="F176" s="27" t="s">
        <v>1295</v>
      </c>
      <c r="G176" s="27" t="s">
        <v>1296</v>
      </c>
      <c r="H176" s="27" t="s">
        <v>1297</v>
      </c>
      <c r="I176" s="61" t="s">
        <v>1627</v>
      </c>
      <c r="J176" s="26" t="s">
        <v>1251</v>
      </c>
      <c r="K176" s="27" t="s">
        <v>1252</v>
      </c>
      <c r="L176" s="27" t="s">
        <v>1253</v>
      </c>
      <c r="M176" s="27" t="s">
        <v>1254</v>
      </c>
      <c r="N176" s="27" t="s">
        <v>1255</v>
      </c>
      <c r="O176" s="23">
        <v>5</v>
      </c>
      <c r="P176" s="23">
        <v>0</v>
      </c>
      <c r="Q176" s="23"/>
      <c r="R176" s="27" t="s">
        <v>31</v>
      </c>
      <c r="S176" s="27" t="s">
        <v>30</v>
      </c>
      <c r="T176" s="35">
        <v>41614</v>
      </c>
      <c r="U176" s="25">
        <v>2</v>
      </c>
      <c r="V176" s="25"/>
      <c r="W176" s="25"/>
      <c r="X176" s="25"/>
      <c r="Y176" s="25"/>
    </row>
    <row r="177" spans="1:25" hidden="1" x14ac:dyDescent="0.25">
      <c r="A177" s="26" t="s">
        <v>457</v>
      </c>
      <c r="B177" s="27" t="s">
        <v>1298</v>
      </c>
      <c r="C177" s="27"/>
      <c r="D177" s="27" t="s">
        <v>1299</v>
      </c>
      <c r="E177" s="27" t="s">
        <v>1300</v>
      </c>
      <c r="F177" s="27" t="s">
        <v>1301</v>
      </c>
      <c r="G177" s="27" t="s">
        <v>1302</v>
      </c>
      <c r="H177" s="27" t="s">
        <v>1303</v>
      </c>
      <c r="I177" s="61" t="s">
        <v>1628</v>
      </c>
      <c r="J177" s="26" t="s">
        <v>1251</v>
      </c>
      <c r="K177" s="27" t="s">
        <v>1252</v>
      </c>
      <c r="L177" s="27" t="s">
        <v>1253</v>
      </c>
      <c r="M177" s="27" t="s">
        <v>1254</v>
      </c>
      <c r="N177" s="27" t="s">
        <v>1255</v>
      </c>
      <c r="O177" s="23">
        <v>8</v>
      </c>
      <c r="P177" s="23">
        <v>0</v>
      </c>
      <c r="Q177" s="23"/>
      <c r="R177" s="27" t="s">
        <v>31</v>
      </c>
      <c r="S177" s="27" t="s">
        <v>30</v>
      </c>
      <c r="T177" s="35">
        <v>41615</v>
      </c>
      <c r="U177" s="25">
        <v>1</v>
      </c>
      <c r="V177" s="25"/>
      <c r="W177" s="25"/>
      <c r="X177" s="25"/>
      <c r="Y177" s="25"/>
    </row>
    <row r="178" spans="1:25" hidden="1" x14ac:dyDescent="0.25">
      <c r="A178" s="26" t="s">
        <v>457</v>
      </c>
      <c r="B178" s="27" t="s">
        <v>1304</v>
      </c>
      <c r="C178" s="27"/>
      <c r="D178" s="27" t="s">
        <v>1305</v>
      </c>
      <c r="E178" s="27" t="s">
        <v>1306</v>
      </c>
      <c r="F178" s="27" t="s">
        <v>1307</v>
      </c>
      <c r="G178" s="27" t="s">
        <v>1308</v>
      </c>
      <c r="H178" s="27" t="s">
        <v>1309</v>
      </c>
      <c r="I178" s="61" t="s">
        <v>1629</v>
      </c>
      <c r="J178" s="26" t="s">
        <v>1251</v>
      </c>
      <c r="K178" s="27" t="s">
        <v>1252</v>
      </c>
      <c r="L178" s="27" t="s">
        <v>1253</v>
      </c>
      <c r="M178" s="27" t="s">
        <v>1254</v>
      </c>
      <c r="N178" s="27" t="s">
        <v>1255</v>
      </c>
      <c r="O178" s="23">
        <v>6</v>
      </c>
      <c r="P178" s="23">
        <v>0</v>
      </c>
      <c r="Q178" s="23"/>
      <c r="R178" s="27" t="s">
        <v>31</v>
      </c>
      <c r="S178" s="27" t="s">
        <v>30</v>
      </c>
      <c r="T178" s="35">
        <v>41615</v>
      </c>
      <c r="U178" s="25">
        <v>1</v>
      </c>
      <c r="V178" s="25"/>
      <c r="W178" s="25"/>
      <c r="X178" s="25"/>
      <c r="Y178" s="25"/>
    </row>
    <row r="179" spans="1:25" hidden="1" x14ac:dyDescent="0.25">
      <c r="A179" s="26" t="s">
        <v>457</v>
      </c>
      <c r="B179" s="27" t="s">
        <v>1310</v>
      </c>
      <c r="C179" s="27"/>
      <c r="D179" s="27" t="s">
        <v>1311</v>
      </c>
      <c r="E179" s="27" t="s">
        <v>1312</v>
      </c>
      <c r="F179" s="27" t="s">
        <v>1313</v>
      </c>
      <c r="G179" s="27" t="s">
        <v>1314</v>
      </c>
      <c r="H179" s="27" t="s">
        <v>1315</v>
      </c>
      <c r="I179" s="61" t="s">
        <v>1630</v>
      </c>
      <c r="J179" s="26" t="s">
        <v>1251</v>
      </c>
      <c r="K179" s="27" t="s">
        <v>1252</v>
      </c>
      <c r="L179" s="27" t="s">
        <v>1253</v>
      </c>
      <c r="M179" s="27" t="s">
        <v>1254</v>
      </c>
      <c r="N179" s="27" t="s">
        <v>1255</v>
      </c>
      <c r="O179" s="23">
        <v>5</v>
      </c>
      <c r="P179" s="23">
        <v>0</v>
      </c>
      <c r="Q179" s="23"/>
      <c r="R179" s="27" t="s">
        <v>31</v>
      </c>
      <c r="S179" s="27" t="s">
        <v>30</v>
      </c>
      <c r="T179" s="35">
        <v>41615</v>
      </c>
      <c r="U179" s="25">
        <v>1</v>
      </c>
      <c r="V179" s="25"/>
      <c r="W179" s="25"/>
      <c r="X179" s="25"/>
      <c r="Y179" s="25"/>
    </row>
    <row r="180" spans="1:25" hidden="1" x14ac:dyDescent="0.25">
      <c r="A180" s="26" t="s">
        <v>457</v>
      </c>
      <c r="B180" s="27" t="s">
        <v>1316</v>
      </c>
      <c r="C180" s="27"/>
      <c r="D180" s="27" t="s">
        <v>1317</v>
      </c>
      <c r="E180" s="27" t="s">
        <v>1318</v>
      </c>
      <c r="F180" s="27" t="s">
        <v>1319</v>
      </c>
      <c r="G180" s="27" t="s">
        <v>1320</v>
      </c>
      <c r="H180" s="27" t="s">
        <v>1321</v>
      </c>
      <c r="I180" s="61" t="s">
        <v>1631</v>
      </c>
      <c r="J180" s="26" t="s">
        <v>1251</v>
      </c>
      <c r="K180" s="27" t="s">
        <v>1252</v>
      </c>
      <c r="L180" s="27" t="s">
        <v>1253</v>
      </c>
      <c r="M180" s="27" t="s">
        <v>1254</v>
      </c>
      <c r="N180" s="27" t="s">
        <v>1255</v>
      </c>
      <c r="O180" s="23">
        <v>5</v>
      </c>
      <c r="P180" s="23">
        <v>0</v>
      </c>
      <c r="Q180" s="23"/>
      <c r="R180" s="27" t="s">
        <v>31</v>
      </c>
      <c r="S180" s="27" t="s">
        <v>30</v>
      </c>
      <c r="T180" s="35">
        <v>41614</v>
      </c>
      <c r="U180" s="25">
        <v>2</v>
      </c>
      <c r="V180" s="25"/>
      <c r="W180" s="25"/>
      <c r="X180" s="25"/>
      <c r="Y180" s="25"/>
    </row>
    <row r="181" spans="1:25" hidden="1" x14ac:dyDescent="0.25">
      <c r="A181" s="26" t="s">
        <v>457</v>
      </c>
      <c r="B181" s="27" t="s">
        <v>1322</v>
      </c>
      <c r="C181" s="27"/>
      <c r="D181" s="27" t="s">
        <v>1323</v>
      </c>
      <c r="E181" s="27" t="s">
        <v>1324</v>
      </c>
      <c r="F181" s="27" t="s">
        <v>1325</v>
      </c>
      <c r="G181" s="27" t="s">
        <v>1326</v>
      </c>
      <c r="H181" s="27" t="s">
        <v>1327</v>
      </c>
      <c r="I181" s="61" t="s">
        <v>1632</v>
      </c>
      <c r="J181" s="26" t="s">
        <v>1251</v>
      </c>
      <c r="K181" s="27" t="s">
        <v>1252</v>
      </c>
      <c r="L181" s="27" t="s">
        <v>1253</v>
      </c>
      <c r="M181" s="27" t="s">
        <v>1254</v>
      </c>
      <c r="N181" s="27" t="s">
        <v>1255</v>
      </c>
      <c r="O181" s="23">
        <v>5</v>
      </c>
      <c r="P181" s="23">
        <v>0</v>
      </c>
      <c r="Q181" s="23"/>
      <c r="R181" s="27" t="s">
        <v>31</v>
      </c>
      <c r="S181" s="27" t="s">
        <v>30</v>
      </c>
      <c r="T181" s="35">
        <v>41615</v>
      </c>
      <c r="U181" s="25">
        <v>1</v>
      </c>
      <c r="V181" s="25"/>
      <c r="W181" s="25"/>
      <c r="X181" s="25"/>
      <c r="Y181" s="25"/>
    </row>
    <row r="182" spans="1:25" hidden="1" x14ac:dyDescent="0.25">
      <c r="A182" s="26" t="s">
        <v>457</v>
      </c>
      <c r="B182" s="27" t="s">
        <v>1328</v>
      </c>
      <c r="C182" s="27"/>
      <c r="D182" s="27" t="s">
        <v>1329</v>
      </c>
      <c r="E182" s="27" t="s">
        <v>1330</v>
      </c>
      <c r="F182" s="27" t="s">
        <v>1331</v>
      </c>
      <c r="G182" s="27" t="s">
        <v>1332</v>
      </c>
      <c r="H182" s="27" t="s">
        <v>1333</v>
      </c>
      <c r="I182" s="61" t="s">
        <v>1633</v>
      </c>
      <c r="J182" s="26" t="s">
        <v>1251</v>
      </c>
      <c r="K182" s="27" t="s">
        <v>1252</v>
      </c>
      <c r="L182" s="27" t="s">
        <v>1253</v>
      </c>
      <c r="M182" s="27" t="s">
        <v>1254</v>
      </c>
      <c r="N182" s="27" t="s">
        <v>1255</v>
      </c>
      <c r="O182" s="23">
        <v>8</v>
      </c>
      <c r="P182" s="23">
        <v>0</v>
      </c>
      <c r="Q182" s="23"/>
      <c r="R182" s="27" t="s">
        <v>31</v>
      </c>
      <c r="S182" s="27" t="s">
        <v>30</v>
      </c>
      <c r="T182" s="35">
        <v>41615</v>
      </c>
      <c r="U182" s="25">
        <v>1</v>
      </c>
      <c r="V182" s="25"/>
      <c r="W182" s="25"/>
      <c r="X182" s="25"/>
      <c r="Y182" s="25"/>
    </row>
    <row r="183" spans="1:25" hidden="1" x14ac:dyDescent="0.25">
      <c r="A183" s="26" t="s">
        <v>455</v>
      </c>
      <c r="B183" s="27" t="s">
        <v>1334</v>
      </c>
      <c r="C183" s="27" t="s">
        <v>1640</v>
      </c>
      <c r="D183" s="27" t="s">
        <v>1335</v>
      </c>
      <c r="E183" s="27" t="s">
        <v>1336</v>
      </c>
      <c r="F183" s="27" t="s">
        <v>1337</v>
      </c>
      <c r="G183" s="27" t="s">
        <v>1338</v>
      </c>
      <c r="H183" s="27" t="s">
        <v>1339</v>
      </c>
      <c r="I183" s="27" t="s">
        <v>1340</v>
      </c>
      <c r="J183" s="26" t="s">
        <v>1341</v>
      </c>
      <c r="K183" s="27" t="s">
        <v>1342</v>
      </c>
      <c r="L183" s="27" t="s">
        <v>1343</v>
      </c>
      <c r="M183" s="27" t="s">
        <v>1344</v>
      </c>
      <c r="N183" s="27" t="s">
        <v>1345</v>
      </c>
      <c r="O183" s="23">
        <v>18</v>
      </c>
      <c r="P183" s="23">
        <v>5</v>
      </c>
      <c r="Q183" s="23">
        <v>1</v>
      </c>
      <c r="R183" s="27" t="s">
        <v>31</v>
      </c>
      <c r="S183" s="27" t="s">
        <v>30</v>
      </c>
      <c r="T183" s="35">
        <v>41614</v>
      </c>
      <c r="U183" s="25">
        <v>2</v>
      </c>
      <c r="V183" s="25"/>
      <c r="W183" s="25"/>
      <c r="X183" s="25"/>
      <c r="Y183" s="25"/>
    </row>
    <row r="184" spans="1:25" hidden="1" x14ac:dyDescent="0.25">
      <c r="A184" s="26" t="s">
        <v>455</v>
      </c>
      <c r="B184" s="27" t="s">
        <v>1334</v>
      </c>
      <c r="C184" s="27" t="s">
        <v>1640</v>
      </c>
      <c r="D184" s="27" t="s">
        <v>1346</v>
      </c>
      <c r="E184" s="27" t="s">
        <v>1347</v>
      </c>
      <c r="F184" s="27" t="s">
        <v>1348</v>
      </c>
      <c r="G184" s="27" t="s">
        <v>1349</v>
      </c>
      <c r="H184" s="27" t="s">
        <v>1350</v>
      </c>
      <c r="I184" s="27" t="s">
        <v>1351</v>
      </c>
      <c r="J184" s="26" t="s">
        <v>1341</v>
      </c>
      <c r="K184" s="27" t="s">
        <v>1352</v>
      </c>
      <c r="L184" s="27" t="s">
        <v>1343</v>
      </c>
      <c r="M184" s="27" t="s">
        <v>1344</v>
      </c>
      <c r="N184" s="27" t="s">
        <v>1345</v>
      </c>
      <c r="O184" s="23">
        <v>5</v>
      </c>
      <c r="P184" s="23"/>
      <c r="Q184" s="23"/>
      <c r="R184" s="27" t="s">
        <v>31</v>
      </c>
      <c r="S184" s="27" t="s">
        <v>30</v>
      </c>
      <c r="T184" s="35">
        <v>41614</v>
      </c>
      <c r="U184" s="25">
        <v>2</v>
      </c>
      <c r="V184" s="25"/>
      <c r="W184" s="25"/>
      <c r="X184" s="25"/>
      <c r="Y184" s="25"/>
    </row>
    <row r="185" spans="1:25" hidden="1" x14ac:dyDescent="0.25">
      <c r="A185" s="26" t="s">
        <v>455</v>
      </c>
      <c r="B185" s="27" t="s">
        <v>1334</v>
      </c>
      <c r="C185" s="27" t="s">
        <v>1640</v>
      </c>
      <c r="D185" s="27" t="s">
        <v>1353</v>
      </c>
      <c r="E185" s="27" t="s">
        <v>1354</v>
      </c>
      <c r="F185" s="27" t="s">
        <v>1337</v>
      </c>
      <c r="G185" s="27" t="s">
        <v>1355</v>
      </c>
      <c r="H185" s="27" t="s">
        <v>1356</v>
      </c>
      <c r="I185" s="27" t="s">
        <v>1357</v>
      </c>
      <c r="J185" s="26" t="s">
        <v>1341</v>
      </c>
      <c r="K185" s="27" t="s">
        <v>1342</v>
      </c>
      <c r="L185" s="27" t="s">
        <v>1343</v>
      </c>
      <c r="M185" s="27" t="s">
        <v>1344</v>
      </c>
      <c r="N185" s="27" t="s">
        <v>1345</v>
      </c>
      <c r="O185" s="23">
        <v>5</v>
      </c>
      <c r="P185" s="23"/>
      <c r="Q185" s="23"/>
      <c r="R185" s="27" t="s">
        <v>31</v>
      </c>
      <c r="S185" s="27" t="s">
        <v>30</v>
      </c>
      <c r="T185" s="35">
        <v>41614</v>
      </c>
      <c r="U185" s="25">
        <v>2</v>
      </c>
      <c r="V185" s="25"/>
      <c r="W185" s="25"/>
      <c r="X185" s="25"/>
      <c r="Y185" s="25"/>
    </row>
    <row r="186" spans="1:25" hidden="1" x14ac:dyDescent="0.25">
      <c r="A186" s="26" t="s">
        <v>455</v>
      </c>
      <c r="B186" s="27" t="s">
        <v>1358</v>
      </c>
      <c r="C186" s="27"/>
      <c r="D186" s="27" t="s">
        <v>1359</v>
      </c>
      <c r="E186" s="27" t="s">
        <v>1360</v>
      </c>
      <c r="F186" s="27" t="s">
        <v>1361</v>
      </c>
      <c r="G186" s="27" t="s">
        <v>1362</v>
      </c>
      <c r="H186" s="27" t="s">
        <v>1363</v>
      </c>
      <c r="I186" s="27" t="s">
        <v>1361</v>
      </c>
      <c r="J186" s="26" t="s">
        <v>1341</v>
      </c>
      <c r="K186" s="27" t="s">
        <v>1342</v>
      </c>
      <c r="L186" s="27" t="s">
        <v>1343</v>
      </c>
      <c r="M186" s="27" t="s">
        <v>1344</v>
      </c>
      <c r="N186" s="27" t="s">
        <v>1345</v>
      </c>
      <c r="O186" s="23">
        <v>5</v>
      </c>
      <c r="P186" s="23"/>
      <c r="Q186" s="23"/>
      <c r="R186" s="27" t="s">
        <v>31</v>
      </c>
      <c r="S186" s="27" t="s">
        <v>30</v>
      </c>
      <c r="T186" s="35">
        <v>41614</v>
      </c>
      <c r="U186" s="25">
        <v>2</v>
      </c>
      <c r="V186" s="25"/>
      <c r="W186" s="25"/>
      <c r="X186" s="25"/>
      <c r="Y186" s="25"/>
    </row>
    <row r="187" spans="1:25" hidden="1" x14ac:dyDescent="0.25">
      <c r="A187" s="26" t="s">
        <v>455</v>
      </c>
      <c r="B187" s="27" t="s">
        <v>1364</v>
      </c>
      <c r="C187" s="27"/>
      <c r="D187" s="27" t="s">
        <v>1365</v>
      </c>
      <c r="E187" s="27" t="s">
        <v>1366</v>
      </c>
      <c r="F187" s="27" t="s">
        <v>1367</v>
      </c>
      <c r="G187" s="27" t="s">
        <v>1368</v>
      </c>
      <c r="H187" s="27" t="s">
        <v>1369</v>
      </c>
      <c r="I187" s="27" t="s">
        <v>1370</v>
      </c>
      <c r="J187" s="26" t="s">
        <v>1341</v>
      </c>
      <c r="K187" s="27" t="s">
        <v>1342</v>
      </c>
      <c r="L187" s="27" t="s">
        <v>1343</v>
      </c>
      <c r="M187" s="27" t="s">
        <v>1371</v>
      </c>
      <c r="N187" s="27" t="s">
        <v>1345</v>
      </c>
      <c r="O187" s="23">
        <v>5</v>
      </c>
      <c r="P187" s="23"/>
      <c r="Q187" s="23"/>
      <c r="R187" s="27" t="s">
        <v>31</v>
      </c>
      <c r="S187" s="27" t="s">
        <v>30</v>
      </c>
      <c r="T187" s="35">
        <v>41614</v>
      </c>
      <c r="U187" s="25">
        <v>5</v>
      </c>
      <c r="V187" s="25"/>
      <c r="W187" s="25"/>
      <c r="X187" s="25"/>
      <c r="Y187" s="25"/>
    </row>
    <row r="188" spans="1:25" hidden="1" x14ac:dyDescent="0.25">
      <c r="A188" s="26" t="s">
        <v>455</v>
      </c>
      <c r="B188" s="27" t="s">
        <v>1372</v>
      </c>
      <c r="C188" s="27"/>
      <c r="D188" s="27" t="s">
        <v>1373</v>
      </c>
      <c r="E188" s="27" t="s">
        <v>1374</v>
      </c>
      <c r="F188" s="27" t="s">
        <v>1375</v>
      </c>
      <c r="G188" s="27" t="s">
        <v>1376</v>
      </c>
      <c r="H188" s="27" t="s">
        <v>1377</v>
      </c>
      <c r="I188" s="27" t="s">
        <v>1378</v>
      </c>
      <c r="J188" s="26" t="s">
        <v>1341</v>
      </c>
      <c r="K188" s="27" t="s">
        <v>1342</v>
      </c>
      <c r="L188" s="27" t="s">
        <v>1343</v>
      </c>
      <c r="M188" s="27" t="s">
        <v>1344</v>
      </c>
      <c r="N188" s="27" t="s">
        <v>1345</v>
      </c>
      <c r="O188" s="23">
        <v>5</v>
      </c>
      <c r="P188" s="23"/>
      <c r="Q188" s="23"/>
      <c r="R188" s="27" t="s">
        <v>31</v>
      </c>
      <c r="S188" s="27" t="s">
        <v>30</v>
      </c>
      <c r="T188" s="35">
        <v>41614</v>
      </c>
      <c r="U188" s="25">
        <v>4</v>
      </c>
      <c r="V188" s="25"/>
      <c r="W188" s="25"/>
      <c r="X188" s="25"/>
      <c r="Y188" s="25"/>
    </row>
    <row r="189" spans="1:25" hidden="1" x14ac:dyDescent="0.25">
      <c r="A189" s="26" t="s">
        <v>468</v>
      </c>
      <c r="B189" s="27" t="s">
        <v>1379</v>
      </c>
      <c r="C189" s="27"/>
      <c r="D189" s="27" t="s">
        <v>1380</v>
      </c>
      <c r="E189" s="27" t="s">
        <v>1381</v>
      </c>
      <c r="F189" s="27" t="s">
        <v>1382</v>
      </c>
      <c r="G189" s="27" t="s">
        <v>1383</v>
      </c>
      <c r="H189" s="27" t="s">
        <v>1384</v>
      </c>
      <c r="I189" s="27" t="s">
        <v>1385</v>
      </c>
      <c r="J189" s="26" t="s">
        <v>1386</v>
      </c>
      <c r="K189" s="27" t="s">
        <v>1387</v>
      </c>
      <c r="L189" s="27" t="s">
        <v>1388</v>
      </c>
      <c r="M189" s="27" t="s">
        <v>1389</v>
      </c>
      <c r="N189" s="27" t="s">
        <v>1390</v>
      </c>
      <c r="O189" s="23">
        <v>5</v>
      </c>
      <c r="P189" s="23"/>
      <c r="Q189" s="23"/>
      <c r="R189" s="27" t="s">
        <v>31</v>
      </c>
      <c r="S189" s="27" t="s">
        <v>30</v>
      </c>
      <c r="T189" s="35">
        <v>41614</v>
      </c>
      <c r="U189" s="25">
        <v>3</v>
      </c>
      <c r="V189" s="25"/>
      <c r="W189" s="25"/>
      <c r="X189" s="25"/>
      <c r="Y189" s="25"/>
    </row>
    <row r="190" spans="1:25" hidden="1" x14ac:dyDescent="0.25">
      <c r="A190" s="26" t="s">
        <v>468</v>
      </c>
      <c r="B190" s="27" t="s">
        <v>1391</v>
      </c>
      <c r="C190" s="27"/>
      <c r="D190" s="27" t="s">
        <v>1392</v>
      </c>
      <c r="E190" s="27" t="s">
        <v>1393</v>
      </c>
      <c r="F190" s="27" t="s">
        <v>1394</v>
      </c>
      <c r="G190" s="27" t="s">
        <v>1395</v>
      </c>
      <c r="H190" s="27" t="s">
        <v>1396</v>
      </c>
      <c r="I190" s="27" t="s">
        <v>1397</v>
      </c>
      <c r="J190" s="26" t="s">
        <v>1386</v>
      </c>
      <c r="K190" s="27" t="s">
        <v>1387</v>
      </c>
      <c r="L190" s="27" t="s">
        <v>1388</v>
      </c>
      <c r="M190" s="27" t="s">
        <v>1389</v>
      </c>
      <c r="N190" s="27" t="s">
        <v>1390</v>
      </c>
      <c r="O190" s="23">
        <v>4</v>
      </c>
      <c r="P190" s="23"/>
      <c r="Q190" s="23"/>
      <c r="R190" s="27" t="s">
        <v>31</v>
      </c>
      <c r="S190" s="27" t="s">
        <v>30</v>
      </c>
      <c r="T190" s="35">
        <v>41614</v>
      </c>
      <c r="U190" s="25">
        <v>1</v>
      </c>
      <c r="V190" s="25"/>
      <c r="W190" s="25"/>
      <c r="X190" s="25"/>
      <c r="Y190" s="25"/>
    </row>
    <row r="191" spans="1:25" hidden="1" x14ac:dyDescent="0.25">
      <c r="A191" s="26" t="s">
        <v>468</v>
      </c>
      <c r="B191" s="27" t="s">
        <v>1398</v>
      </c>
      <c r="C191" s="27"/>
      <c r="D191" s="27" t="s">
        <v>1399</v>
      </c>
      <c r="E191" s="27" t="s">
        <v>1400</v>
      </c>
      <c r="F191" s="27" t="s">
        <v>1401</v>
      </c>
      <c r="G191" s="27" t="s">
        <v>1402</v>
      </c>
      <c r="H191" s="27" t="s">
        <v>1403</v>
      </c>
      <c r="I191" s="27" t="s">
        <v>1404</v>
      </c>
      <c r="J191" s="26" t="s">
        <v>1386</v>
      </c>
      <c r="K191" s="27" t="s">
        <v>1387</v>
      </c>
      <c r="L191" s="27" t="s">
        <v>1388</v>
      </c>
      <c r="M191" s="27" t="s">
        <v>1389</v>
      </c>
      <c r="N191" s="27" t="s">
        <v>1390</v>
      </c>
      <c r="O191" s="23">
        <v>4</v>
      </c>
      <c r="P191" s="23"/>
      <c r="Q191" s="23"/>
      <c r="R191" s="27" t="s">
        <v>31</v>
      </c>
      <c r="S191" s="27" t="s">
        <v>30</v>
      </c>
      <c r="T191" s="35">
        <v>41614</v>
      </c>
      <c r="U191" s="25">
        <v>2</v>
      </c>
      <c r="V191" s="25"/>
      <c r="W191" s="25"/>
      <c r="X191" s="25"/>
      <c r="Y191" s="25"/>
    </row>
    <row r="192" spans="1:25" hidden="1" x14ac:dyDescent="0.25">
      <c r="A192" s="26" t="s">
        <v>468</v>
      </c>
      <c r="B192" s="27" t="s">
        <v>1405</v>
      </c>
      <c r="C192" s="27"/>
      <c r="D192" s="27" t="s">
        <v>1406</v>
      </c>
      <c r="E192" s="27" t="s">
        <v>1407</v>
      </c>
      <c r="F192" s="27" t="s">
        <v>1408</v>
      </c>
      <c r="G192" s="27" t="s">
        <v>1409</v>
      </c>
      <c r="H192" s="27" t="s">
        <v>1410</v>
      </c>
      <c r="I192" s="27" t="s">
        <v>1411</v>
      </c>
      <c r="J192" s="26" t="s">
        <v>1386</v>
      </c>
      <c r="K192" s="27" t="s">
        <v>1387</v>
      </c>
      <c r="L192" s="27" t="s">
        <v>1388</v>
      </c>
      <c r="M192" s="27" t="s">
        <v>1389</v>
      </c>
      <c r="N192" s="27" t="s">
        <v>1390</v>
      </c>
      <c r="O192" s="23">
        <v>5</v>
      </c>
      <c r="P192" s="23"/>
      <c r="Q192" s="23"/>
      <c r="R192" s="27" t="s">
        <v>31</v>
      </c>
      <c r="S192" s="27" t="s">
        <v>30</v>
      </c>
      <c r="T192" s="35">
        <v>41614</v>
      </c>
      <c r="U192" s="25">
        <v>1</v>
      </c>
      <c r="V192" s="25"/>
      <c r="W192" s="25"/>
      <c r="X192" s="25"/>
      <c r="Y192" s="25"/>
    </row>
    <row r="193" spans="1:25" hidden="1" x14ac:dyDescent="0.25">
      <c r="A193" s="26" t="s">
        <v>468</v>
      </c>
      <c r="B193" s="27" t="s">
        <v>1107</v>
      </c>
      <c r="C193" s="27" t="s">
        <v>1640</v>
      </c>
      <c r="D193" s="27" t="s">
        <v>1412</v>
      </c>
      <c r="E193" s="27" t="s">
        <v>1413</v>
      </c>
      <c r="F193" s="27" t="s">
        <v>1414</v>
      </c>
      <c r="G193" s="27" t="s">
        <v>1415</v>
      </c>
      <c r="H193" s="27" t="s">
        <v>1416</v>
      </c>
      <c r="I193" s="27" t="s">
        <v>1417</v>
      </c>
      <c r="J193" s="26" t="s">
        <v>1386</v>
      </c>
      <c r="K193" s="27" t="s">
        <v>1387</v>
      </c>
      <c r="L193" s="27" t="s">
        <v>1388</v>
      </c>
      <c r="M193" s="27" t="s">
        <v>1389</v>
      </c>
      <c r="N193" s="27" t="s">
        <v>1390</v>
      </c>
      <c r="O193" s="23">
        <v>11</v>
      </c>
      <c r="P193" s="23"/>
      <c r="Q193" s="23"/>
      <c r="R193" s="27" t="s">
        <v>31</v>
      </c>
      <c r="S193" s="27" t="s">
        <v>30</v>
      </c>
      <c r="T193" s="35">
        <v>41614</v>
      </c>
      <c r="U193" s="25">
        <v>1</v>
      </c>
      <c r="V193" s="25"/>
      <c r="W193" s="25"/>
      <c r="X193" s="25"/>
      <c r="Y193" s="25"/>
    </row>
    <row r="194" spans="1:25" hidden="1" x14ac:dyDescent="0.25">
      <c r="A194" s="26" t="s">
        <v>460</v>
      </c>
      <c r="B194" s="67" t="s">
        <v>1575</v>
      </c>
      <c r="C194" s="27" t="s">
        <v>1640</v>
      </c>
      <c r="D194" s="27" t="s">
        <v>1418</v>
      </c>
      <c r="E194" s="27" t="s">
        <v>1419</v>
      </c>
      <c r="F194" s="27" t="s">
        <v>1420</v>
      </c>
      <c r="G194" s="27" t="s">
        <v>1421</v>
      </c>
      <c r="H194" s="27" t="s">
        <v>1422</v>
      </c>
      <c r="I194" s="27" t="s">
        <v>1423</v>
      </c>
      <c r="J194" s="26" t="s">
        <v>1424</v>
      </c>
      <c r="K194" s="27" t="s">
        <v>1425</v>
      </c>
      <c r="L194" s="27" t="s">
        <v>1426</v>
      </c>
      <c r="M194" s="27" t="s">
        <v>1427</v>
      </c>
      <c r="N194" s="27" t="s">
        <v>1428</v>
      </c>
      <c r="O194" s="23">
        <v>6</v>
      </c>
      <c r="P194" s="23">
        <v>0</v>
      </c>
      <c r="Q194" s="23"/>
      <c r="R194" s="27" t="s">
        <v>31</v>
      </c>
      <c r="S194" s="27" t="s">
        <v>30</v>
      </c>
      <c r="T194" s="35">
        <v>41614</v>
      </c>
      <c r="U194" s="25">
        <v>2</v>
      </c>
      <c r="V194" s="25"/>
      <c r="W194" s="25"/>
      <c r="X194" s="25"/>
      <c r="Y194" s="25"/>
    </row>
    <row r="195" spans="1:25" hidden="1" x14ac:dyDescent="0.25">
      <c r="A195" s="26" t="s">
        <v>460</v>
      </c>
      <c r="B195" s="67" t="s">
        <v>1575</v>
      </c>
      <c r="C195" s="27" t="s">
        <v>1640</v>
      </c>
      <c r="D195" s="27" t="s">
        <v>1429</v>
      </c>
      <c r="E195" s="27" t="s">
        <v>1430</v>
      </c>
      <c r="F195" s="27" t="s">
        <v>1151</v>
      </c>
      <c r="G195" s="27" t="s">
        <v>1152</v>
      </c>
      <c r="H195" s="27" t="s">
        <v>1153</v>
      </c>
      <c r="I195" s="27" t="s">
        <v>1431</v>
      </c>
      <c r="J195" s="26" t="s">
        <v>1432</v>
      </c>
      <c r="K195" s="27" t="s">
        <v>1433</v>
      </c>
      <c r="L195" s="27" t="s">
        <v>1426</v>
      </c>
      <c r="M195" s="27" t="s">
        <v>1427</v>
      </c>
      <c r="N195" s="27" t="s">
        <v>1428</v>
      </c>
      <c r="O195" s="23">
        <v>9</v>
      </c>
      <c r="P195" s="23"/>
      <c r="Q195" s="23"/>
      <c r="R195" s="27" t="s">
        <v>31</v>
      </c>
      <c r="S195" s="27" t="s">
        <v>30</v>
      </c>
      <c r="T195" s="35">
        <v>41614</v>
      </c>
      <c r="U195" s="25">
        <v>2</v>
      </c>
      <c r="V195" s="25"/>
      <c r="W195" s="25"/>
      <c r="X195" s="25"/>
      <c r="Y195" s="25"/>
    </row>
    <row r="196" spans="1:25" hidden="1" x14ac:dyDescent="0.25">
      <c r="A196" s="26" t="s">
        <v>460</v>
      </c>
      <c r="B196" s="67" t="s">
        <v>1575</v>
      </c>
      <c r="C196" s="27" t="s">
        <v>1640</v>
      </c>
      <c r="D196" s="27" t="s">
        <v>1434</v>
      </c>
      <c r="E196" s="27" t="s">
        <v>1435</v>
      </c>
      <c r="F196" s="27" t="s">
        <v>1436</v>
      </c>
      <c r="G196" s="27" t="s">
        <v>1437</v>
      </c>
      <c r="H196" s="27" t="s">
        <v>1438</v>
      </c>
      <c r="I196" s="27" t="s">
        <v>1439</v>
      </c>
      <c r="J196" s="26" t="s">
        <v>1424</v>
      </c>
      <c r="K196" s="27" t="s">
        <v>1425</v>
      </c>
      <c r="L196" s="27" t="s">
        <v>1426</v>
      </c>
      <c r="M196" s="27" t="s">
        <v>1427</v>
      </c>
      <c r="N196" s="27" t="s">
        <v>1428</v>
      </c>
      <c r="O196" s="23">
        <v>4</v>
      </c>
      <c r="P196" s="23">
        <v>0</v>
      </c>
      <c r="Q196" s="23"/>
      <c r="R196" s="27" t="s">
        <v>31</v>
      </c>
      <c r="S196" s="27" t="s">
        <v>30</v>
      </c>
      <c r="T196" s="35">
        <v>41614</v>
      </c>
      <c r="U196" s="25">
        <v>2</v>
      </c>
      <c r="V196" s="25"/>
      <c r="W196" s="25"/>
      <c r="X196" s="25"/>
      <c r="Y196" s="25"/>
    </row>
    <row r="197" spans="1:25" hidden="1" x14ac:dyDescent="0.25">
      <c r="A197" s="26" t="s">
        <v>460</v>
      </c>
      <c r="B197" s="67" t="s">
        <v>1575</v>
      </c>
      <c r="C197" s="27" t="s">
        <v>1640</v>
      </c>
      <c r="D197" s="27" t="s">
        <v>1440</v>
      </c>
      <c r="E197" s="27" t="s">
        <v>1441</v>
      </c>
      <c r="F197" s="27" t="s">
        <v>1442</v>
      </c>
      <c r="G197" s="27" t="s">
        <v>1443</v>
      </c>
      <c r="H197" s="27" t="s">
        <v>1444</v>
      </c>
      <c r="I197" s="27" t="s">
        <v>1445</v>
      </c>
      <c r="J197" s="26" t="s">
        <v>1432</v>
      </c>
      <c r="K197" s="27" t="s">
        <v>1433</v>
      </c>
      <c r="L197" s="27" t="s">
        <v>1426</v>
      </c>
      <c r="M197" s="27" t="s">
        <v>1427</v>
      </c>
      <c r="N197" s="27" t="s">
        <v>1446</v>
      </c>
      <c r="O197" s="23">
        <v>3</v>
      </c>
      <c r="P197" s="23">
        <v>0</v>
      </c>
      <c r="Q197" s="23"/>
      <c r="R197" s="27" t="s">
        <v>31</v>
      </c>
      <c r="S197" s="27" t="s">
        <v>30</v>
      </c>
      <c r="T197" s="35">
        <v>41614</v>
      </c>
      <c r="U197" s="25">
        <v>2</v>
      </c>
      <c r="V197" s="25"/>
      <c r="W197" s="25"/>
      <c r="X197" s="25"/>
      <c r="Y197" s="25"/>
    </row>
    <row r="198" spans="1:25" hidden="1" x14ac:dyDescent="0.25">
      <c r="A198" s="26" t="s">
        <v>460</v>
      </c>
      <c r="B198" s="67" t="s">
        <v>1575</v>
      </c>
      <c r="C198" s="27" t="s">
        <v>1640</v>
      </c>
      <c r="D198" s="27" t="s">
        <v>1447</v>
      </c>
      <c r="E198" s="27" t="s">
        <v>1448</v>
      </c>
      <c r="F198" s="27" t="s">
        <v>1449</v>
      </c>
      <c r="G198" s="27" t="s">
        <v>1450</v>
      </c>
      <c r="H198" s="27" t="s">
        <v>1451</v>
      </c>
      <c r="I198" s="27" t="s">
        <v>1452</v>
      </c>
      <c r="J198" s="26" t="s">
        <v>1432</v>
      </c>
      <c r="K198" s="27" t="s">
        <v>1433</v>
      </c>
      <c r="L198" s="27" t="s">
        <v>1426</v>
      </c>
      <c r="M198" s="27" t="s">
        <v>1427</v>
      </c>
      <c r="N198" s="27" t="s">
        <v>1428</v>
      </c>
      <c r="O198" s="23">
        <v>3</v>
      </c>
      <c r="P198" s="23">
        <v>0</v>
      </c>
      <c r="Q198" s="23"/>
      <c r="R198" s="27" t="s">
        <v>31</v>
      </c>
      <c r="S198" s="27" t="s">
        <v>30</v>
      </c>
      <c r="T198" s="35">
        <v>41614</v>
      </c>
      <c r="U198" s="25">
        <v>2</v>
      </c>
      <c r="V198" s="25"/>
      <c r="W198" s="25"/>
      <c r="X198" s="25"/>
      <c r="Y198" s="25"/>
    </row>
    <row r="199" spans="1:25" hidden="1" x14ac:dyDescent="0.25">
      <c r="A199" s="26" t="s">
        <v>460</v>
      </c>
      <c r="B199" s="67" t="s">
        <v>1575</v>
      </c>
      <c r="C199" s="27" t="s">
        <v>1640</v>
      </c>
      <c r="D199" s="27" t="s">
        <v>1453</v>
      </c>
      <c r="E199" s="27" t="s">
        <v>1454</v>
      </c>
      <c r="F199" s="27" t="s">
        <v>1455</v>
      </c>
      <c r="G199" s="27" t="s">
        <v>1456</v>
      </c>
      <c r="H199" s="27" t="s">
        <v>1457</v>
      </c>
      <c r="I199" s="27" t="s">
        <v>1458</v>
      </c>
      <c r="J199" s="26" t="s">
        <v>1424</v>
      </c>
      <c r="K199" s="27" t="s">
        <v>1459</v>
      </c>
      <c r="L199" s="27" t="s">
        <v>1426</v>
      </c>
      <c r="M199" s="27" t="s">
        <v>1427</v>
      </c>
      <c r="N199" s="27" t="s">
        <v>1428</v>
      </c>
      <c r="O199" s="23">
        <v>4</v>
      </c>
      <c r="P199" s="23">
        <v>0</v>
      </c>
      <c r="Q199" s="23"/>
      <c r="R199" s="27" t="s">
        <v>31</v>
      </c>
      <c r="S199" s="27" t="s">
        <v>30</v>
      </c>
      <c r="T199" s="35">
        <v>41614</v>
      </c>
      <c r="U199" s="25">
        <v>2</v>
      </c>
      <c r="V199" s="25"/>
      <c r="W199" s="25"/>
      <c r="X199" s="25"/>
      <c r="Y199" s="25"/>
    </row>
    <row r="200" spans="1:25" hidden="1" x14ac:dyDescent="0.25">
      <c r="A200" s="26" t="s">
        <v>460</v>
      </c>
      <c r="B200" s="67" t="s">
        <v>1575</v>
      </c>
      <c r="C200" s="27" t="s">
        <v>1640</v>
      </c>
      <c r="D200" s="27" t="s">
        <v>1460</v>
      </c>
      <c r="E200" s="27" t="s">
        <v>1461</v>
      </c>
      <c r="F200" s="27" t="s">
        <v>1462</v>
      </c>
      <c r="G200" s="27" t="s">
        <v>1463</v>
      </c>
      <c r="H200" s="27" t="s">
        <v>1464</v>
      </c>
      <c r="I200" s="27" t="s">
        <v>1465</v>
      </c>
      <c r="J200" s="26" t="s">
        <v>1432</v>
      </c>
      <c r="K200" s="27" t="s">
        <v>1433</v>
      </c>
      <c r="L200" s="27" t="s">
        <v>1426</v>
      </c>
      <c r="M200" s="27" t="s">
        <v>1427</v>
      </c>
      <c r="N200" s="27" t="s">
        <v>1428</v>
      </c>
      <c r="O200" s="23">
        <v>4</v>
      </c>
      <c r="P200" s="23">
        <v>0</v>
      </c>
      <c r="Q200" s="23"/>
      <c r="R200" s="27" t="s">
        <v>31</v>
      </c>
      <c r="S200" s="27" t="s">
        <v>30</v>
      </c>
      <c r="T200" s="35">
        <v>41614</v>
      </c>
      <c r="U200" s="25">
        <v>2</v>
      </c>
      <c r="V200" s="25"/>
      <c r="W200" s="25"/>
      <c r="X200" s="25"/>
      <c r="Y200" s="25"/>
    </row>
    <row r="201" spans="1:25" hidden="1" x14ac:dyDescent="0.25">
      <c r="A201" s="26" t="s">
        <v>460</v>
      </c>
      <c r="B201" s="67" t="s">
        <v>1575</v>
      </c>
      <c r="C201" s="27" t="s">
        <v>1640</v>
      </c>
      <c r="D201" s="27" t="s">
        <v>1466</v>
      </c>
      <c r="E201" s="27" t="s">
        <v>1467</v>
      </c>
      <c r="F201" s="27" t="s">
        <v>1468</v>
      </c>
      <c r="G201" s="27" t="s">
        <v>1469</v>
      </c>
      <c r="H201" s="27" t="s">
        <v>1470</v>
      </c>
      <c r="I201" s="27" t="s">
        <v>1471</v>
      </c>
      <c r="J201" s="26" t="s">
        <v>1424</v>
      </c>
      <c r="K201" s="27" t="s">
        <v>1459</v>
      </c>
      <c r="L201" s="27" t="s">
        <v>1426</v>
      </c>
      <c r="M201" s="27" t="s">
        <v>1427</v>
      </c>
      <c r="N201" s="27" t="s">
        <v>1428</v>
      </c>
      <c r="O201" s="23">
        <v>1</v>
      </c>
      <c r="P201" s="23">
        <v>0</v>
      </c>
      <c r="Q201" s="23"/>
      <c r="R201" s="27" t="s">
        <v>31</v>
      </c>
      <c r="S201" s="27" t="s">
        <v>30</v>
      </c>
      <c r="T201" s="35">
        <v>41614</v>
      </c>
      <c r="U201" s="25">
        <v>2</v>
      </c>
      <c r="V201" s="25"/>
      <c r="W201" s="25"/>
      <c r="X201" s="25"/>
      <c r="Y201" s="25"/>
    </row>
    <row r="202" spans="1:25" hidden="1" x14ac:dyDescent="0.25">
      <c r="A202" s="26" t="s">
        <v>468</v>
      </c>
      <c r="B202" s="27" t="s">
        <v>1107</v>
      </c>
      <c r="C202" s="27" t="s">
        <v>1640</v>
      </c>
      <c r="D202" s="27" t="s">
        <v>675</v>
      </c>
      <c r="E202" s="27" t="s">
        <v>1472</v>
      </c>
      <c r="F202" s="27" t="s">
        <v>1473</v>
      </c>
      <c r="G202" s="27" t="s">
        <v>1474</v>
      </c>
      <c r="H202" s="27" t="s">
        <v>1475</v>
      </c>
      <c r="I202" s="66" t="s">
        <v>1476</v>
      </c>
      <c r="J202" s="26" t="s">
        <v>1386</v>
      </c>
      <c r="K202" s="27" t="s">
        <v>1387</v>
      </c>
      <c r="L202" s="27" t="s">
        <v>1388</v>
      </c>
      <c r="M202" s="27" t="s">
        <v>1389</v>
      </c>
      <c r="N202" s="27" t="s">
        <v>1390</v>
      </c>
      <c r="O202" s="23">
        <v>4</v>
      </c>
      <c r="P202" s="23"/>
      <c r="Q202" s="23"/>
      <c r="R202" s="27" t="s">
        <v>31</v>
      </c>
      <c r="S202" s="27" t="s">
        <v>30</v>
      </c>
      <c r="T202" s="35">
        <v>41614</v>
      </c>
      <c r="U202" s="25">
        <v>2</v>
      </c>
      <c r="V202" s="25"/>
      <c r="W202" s="25"/>
      <c r="X202" s="25"/>
      <c r="Y202" s="25"/>
    </row>
    <row r="203" spans="1:25" hidden="1" x14ac:dyDescent="0.25">
      <c r="A203" s="26" t="s">
        <v>459</v>
      </c>
      <c r="B203" s="27" t="s">
        <v>1477</v>
      </c>
      <c r="C203" s="27" t="s">
        <v>1640</v>
      </c>
      <c r="D203" s="27" t="s">
        <v>19</v>
      </c>
      <c r="E203" s="28" t="s">
        <v>1478</v>
      </c>
      <c r="F203" s="27" t="s">
        <v>1479</v>
      </c>
      <c r="G203" s="27" t="s">
        <v>1480</v>
      </c>
      <c r="H203" s="29" t="s">
        <v>1481</v>
      </c>
      <c r="I203" s="62" t="s">
        <v>1634</v>
      </c>
      <c r="J203" s="26" t="s">
        <v>1482</v>
      </c>
      <c r="K203" s="27" t="s">
        <v>1483</v>
      </c>
      <c r="L203" s="27" t="s">
        <v>1484</v>
      </c>
      <c r="M203" s="29" t="s">
        <v>1485</v>
      </c>
      <c r="N203" s="27" t="s">
        <v>1486</v>
      </c>
      <c r="O203" s="23">
        <v>19</v>
      </c>
      <c r="P203" s="23">
        <v>2</v>
      </c>
      <c r="Q203" s="23">
        <v>1</v>
      </c>
      <c r="R203" s="27"/>
      <c r="S203" s="27"/>
      <c r="T203" s="35">
        <v>41615</v>
      </c>
      <c r="U203" s="25">
        <v>1</v>
      </c>
      <c r="V203" s="25"/>
      <c r="W203" s="25"/>
      <c r="X203" s="25"/>
      <c r="Y203" s="25"/>
    </row>
    <row r="204" spans="1:25" hidden="1" x14ac:dyDescent="0.25">
      <c r="A204" s="26" t="s">
        <v>459</v>
      </c>
      <c r="B204" s="27" t="s">
        <v>1477</v>
      </c>
      <c r="C204" s="27" t="s">
        <v>1640</v>
      </c>
      <c r="D204" s="27" t="s">
        <v>1487</v>
      </c>
      <c r="E204" s="28" t="s">
        <v>1478</v>
      </c>
      <c r="F204" s="27" t="s">
        <v>1479</v>
      </c>
      <c r="G204" s="27" t="s">
        <v>1488</v>
      </c>
      <c r="H204" s="29" t="s">
        <v>1489</v>
      </c>
      <c r="I204" s="63" t="s">
        <v>1635</v>
      </c>
      <c r="J204" s="26" t="s">
        <v>1482</v>
      </c>
      <c r="K204" s="27" t="s">
        <v>1483</v>
      </c>
      <c r="L204" s="27" t="s">
        <v>1484</v>
      </c>
      <c r="M204" s="29" t="s">
        <v>1485</v>
      </c>
      <c r="N204" s="27" t="s">
        <v>1486</v>
      </c>
      <c r="O204" s="23">
        <v>17</v>
      </c>
      <c r="P204" s="23">
        <v>0</v>
      </c>
      <c r="Q204" s="23"/>
      <c r="R204" s="27"/>
      <c r="S204" s="27"/>
      <c r="T204" s="35">
        <v>41615</v>
      </c>
      <c r="U204" s="25">
        <v>1</v>
      </c>
      <c r="V204" s="25"/>
      <c r="W204" s="25"/>
      <c r="X204" s="25"/>
      <c r="Y204" s="25"/>
    </row>
    <row r="205" spans="1:25" hidden="1" x14ac:dyDescent="0.25">
      <c r="A205" s="26" t="s">
        <v>459</v>
      </c>
      <c r="B205" s="27" t="s">
        <v>1477</v>
      </c>
      <c r="C205" s="27" t="s">
        <v>1640</v>
      </c>
      <c r="D205" s="27" t="s">
        <v>1490</v>
      </c>
      <c r="E205" s="30" t="s">
        <v>1491</v>
      </c>
      <c r="F205" s="27" t="s">
        <v>1492</v>
      </c>
      <c r="G205" s="27" t="s">
        <v>1493</v>
      </c>
      <c r="H205" s="29" t="s">
        <v>1494</v>
      </c>
      <c r="I205" s="64">
        <v>3165899471</v>
      </c>
      <c r="J205" s="26" t="s">
        <v>1482</v>
      </c>
      <c r="K205" s="27" t="s">
        <v>1483</v>
      </c>
      <c r="L205" s="27" t="s">
        <v>1484</v>
      </c>
      <c r="M205" s="29" t="s">
        <v>1485</v>
      </c>
      <c r="N205" s="27" t="s">
        <v>1486</v>
      </c>
      <c r="O205" s="23">
        <v>14</v>
      </c>
      <c r="P205" s="23">
        <v>0</v>
      </c>
      <c r="Q205" s="23"/>
      <c r="R205" s="27"/>
      <c r="S205" s="27"/>
      <c r="T205" s="35">
        <v>41615</v>
      </c>
      <c r="U205" s="25">
        <v>1</v>
      </c>
      <c r="V205" s="25"/>
      <c r="W205" s="25"/>
      <c r="X205" s="25"/>
      <c r="Y205" s="25"/>
    </row>
    <row r="206" spans="1:25" hidden="1" x14ac:dyDescent="0.25">
      <c r="A206" s="26" t="s">
        <v>459</v>
      </c>
      <c r="B206" s="27" t="s">
        <v>1495</v>
      </c>
      <c r="C206" s="27"/>
      <c r="D206" s="27" t="s">
        <v>1496</v>
      </c>
      <c r="E206" s="30" t="s">
        <v>1497</v>
      </c>
      <c r="F206" s="27" t="s">
        <v>1498</v>
      </c>
      <c r="G206" s="27" t="s">
        <v>1499</v>
      </c>
      <c r="H206" s="29" t="s">
        <v>1500</v>
      </c>
      <c r="I206" s="63" t="s">
        <v>1636</v>
      </c>
      <c r="J206" s="26" t="s">
        <v>1482</v>
      </c>
      <c r="K206" s="27" t="s">
        <v>1483</v>
      </c>
      <c r="L206" s="27" t="s">
        <v>1484</v>
      </c>
      <c r="M206" s="29" t="s">
        <v>1485</v>
      </c>
      <c r="N206" s="27" t="s">
        <v>1486</v>
      </c>
      <c r="O206" s="23">
        <v>8</v>
      </c>
      <c r="P206" s="23">
        <v>0</v>
      </c>
      <c r="Q206" s="23"/>
      <c r="R206" s="27"/>
      <c r="S206" s="27"/>
      <c r="T206" s="35">
        <v>41614</v>
      </c>
      <c r="U206" s="25">
        <v>2</v>
      </c>
      <c r="V206" s="25"/>
      <c r="W206" s="25"/>
      <c r="X206" s="25"/>
      <c r="Y206" s="25"/>
    </row>
    <row r="207" spans="1:25" hidden="1" x14ac:dyDescent="0.25">
      <c r="A207" s="26" t="s">
        <v>459</v>
      </c>
      <c r="B207" s="27" t="s">
        <v>1501</v>
      </c>
      <c r="C207" s="27"/>
      <c r="D207" s="27" t="s">
        <v>1502</v>
      </c>
      <c r="E207" s="28" t="s">
        <v>1503</v>
      </c>
      <c r="F207" s="28" t="s">
        <v>1504</v>
      </c>
      <c r="G207" s="27" t="s">
        <v>1505</v>
      </c>
      <c r="H207" s="29" t="s">
        <v>1506</v>
      </c>
      <c r="I207" s="62" t="s">
        <v>1637</v>
      </c>
      <c r="J207" s="26" t="s">
        <v>1482</v>
      </c>
      <c r="K207" s="27" t="s">
        <v>1483</v>
      </c>
      <c r="L207" s="27" t="s">
        <v>1484</v>
      </c>
      <c r="M207" s="29" t="s">
        <v>1485</v>
      </c>
      <c r="N207" s="27" t="s">
        <v>1486</v>
      </c>
      <c r="O207" s="23">
        <v>9</v>
      </c>
      <c r="P207" s="23">
        <v>0</v>
      </c>
      <c r="Q207" s="23"/>
      <c r="R207" s="27"/>
      <c r="S207" s="27"/>
      <c r="T207" s="35">
        <v>41614</v>
      </c>
      <c r="U207" s="25">
        <v>2</v>
      </c>
      <c r="V207" s="25"/>
      <c r="W207" s="25"/>
      <c r="X207" s="25"/>
      <c r="Y207" s="25"/>
    </row>
    <row r="208" spans="1:25" hidden="1" x14ac:dyDescent="0.25">
      <c r="A208" s="26" t="s">
        <v>459</v>
      </c>
      <c r="B208" s="27" t="s">
        <v>1507</v>
      </c>
      <c r="C208" s="27"/>
      <c r="D208" s="27" t="s">
        <v>1508</v>
      </c>
      <c r="E208" s="28" t="s">
        <v>1509</v>
      </c>
      <c r="F208" s="28" t="s">
        <v>1510</v>
      </c>
      <c r="G208" s="27" t="s">
        <v>1511</v>
      </c>
      <c r="H208" s="29" t="s">
        <v>1512</v>
      </c>
      <c r="I208" s="65">
        <v>3142734409</v>
      </c>
      <c r="J208" s="26" t="s">
        <v>1482</v>
      </c>
      <c r="K208" s="27" t="s">
        <v>1483</v>
      </c>
      <c r="L208" s="27" t="s">
        <v>1484</v>
      </c>
      <c r="M208" s="29" t="s">
        <v>1485</v>
      </c>
      <c r="N208" s="27" t="s">
        <v>1486</v>
      </c>
      <c r="O208" s="23">
        <v>5</v>
      </c>
      <c r="P208" s="23">
        <v>0</v>
      </c>
      <c r="Q208" s="23"/>
      <c r="R208" s="27"/>
      <c r="S208" s="27"/>
      <c r="T208" s="35">
        <v>41614</v>
      </c>
      <c r="U208" s="25">
        <v>2</v>
      </c>
      <c r="V208" s="25"/>
      <c r="W208" s="25"/>
      <c r="X208" s="25"/>
      <c r="Y208" s="25"/>
    </row>
    <row r="209" spans="1:25" s="10" customFormat="1" hidden="1" x14ac:dyDescent="0.25">
      <c r="A209" s="12" t="s">
        <v>1513</v>
      </c>
      <c r="B209" s="14" t="s">
        <v>1514</v>
      </c>
      <c r="C209" s="27" t="s">
        <v>1640</v>
      </c>
      <c r="D209" s="14" t="s">
        <v>1515</v>
      </c>
      <c r="E209" s="14" t="s">
        <v>1516</v>
      </c>
      <c r="F209" s="14">
        <v>6354521</v>
      </c>
      <c r="G209" s="16" t="s">
        <v>1517</v>
      </c>
      <c r="H209" s="17" t="s">
        <v>1518</v>
      </c>
      <c r="I209" s="66">
        <v>6354521</v>
      </c>
      <c r="J209" s="18" t="s">
        <v>1519</v>
      </c>
      <c r="K209" s="19">
        <v>3107806102</v>
      </c>
      <c r="L209" s="20" t="s">
        <v>1520</v>
      </c>
      <c r="M209" s="21" t="s">
        <v>1521</v>
      </c>
      <c r="N209" s="15"/>
      <c r="O209" s="11">
        <v>3</v>
      </c>
      <c r="P209" s="23">
        <v>3</v>
      </c>
      <c r="Q209" s="23"/>
      <c r="R209" s="15"/>
      <c r="S209" s="15"/>
      <c r="T209" s="35">
        <v>41614</v>
      </c>
      <c r="U209" s="34">
        <v>2</v>
      </c>
      <c r="V209" s="34"/>
      <c r="W209" s="34"/>
      <c r="X209" s="34"/>
      <c r="Y209" s="34"/>
    </row>
    <row r="210" spans="1:25" s="10" customFormat="1" hidden="1" x14ac:dyDescent="0.25">
      <c r="A210" s="13" t="s">
        <v>1513</v>
      </c>
      <c r="B210" s="14" t="s">
        <v>1522</v>
      </c>
      <c r="C210" s="14"/>
      <c r="D210" s="14" t="s">
        <v>1523</v>
      </c>
      <c r="E210" s="14" t="s">
        <v>1524</v>
      </c>
      <c r="F210" s="14">
        <v>6373018</v>
      </c>
      <c r="G210" s="16" t="s">
        <v>1525</v>
      </c>
      <c r="H210" s="17" t="s">
        <v>1526</v>
      </c>
      <c r="I210" s="66">
        <v>6373018</v>
      </c>
      <c r="J210" s="18" t="s">
        <v>1519</v>
      </c>
      <c r="K210" s="19">
        <v>3107806102</v>
      </c>
      <c r="L210" s="20" t="s">
        <v>1520</v>
      </c>
      <c r="M210" s="21" t="s">
        <v>1521</v>
      </c>
      <c r="N210" s="15"/>
      <c r="O210" s="11">
        <v>2</v>
      </c>
      <c r="P210" s="22">
        <v>2</v>
      </c>
      <c r="Q210" s="22"/>
      <c r="R210" s="15"/>
      <c r="S210" s="15"/>
      <c r="T210" s="35">
        <v>41614</v>
      </c>
      <c r="U210" s="34">
        <v>7</v>
      </c>
      <c r="V210" s="34"/>
      <c r="W210" s="34"/>
      <c r="X210" s="34"/>
      <c r="Y210" s="34"/>
    </row>
    <row r="211" spans="1:25" s="10" customFormat="1" hidden="1" x14ac:dyDescent="0.25">
      <c r="A211" s="13" t="s">
        <v>1513</v>
      </c>
      <c r="B211" s="14" t="s">
        <v>1527</v>
      </c>
      <c r="C211" s="14"/>
      <c r="D211" s="14" t="s">
        <v>1528</v>
      </c>
      <c r="E211" s="14" t="s">
        <v>1529</v>
      </c>
      <c r="F211" s="14">
        <v>6242532</v>
      </c>
      <c r="G211" s="16" t="s">
        <v>1530</v>
      </c>
      <c r="H211" s="17" t="s">
        <v>1531</v>
      </c>
      <c r="I211" s="66">
        <v>6242532</v>
      </c>
      <c r="J211" s="18" t="s">
        <v>1519</v>
      </c>
      <c r="K211" s="19">
        <v>3107806102</v>
      </c>
      <c r="L211" s="20" t="s">
        <v>1520</v>
      </c>
      <c r="M211" s="21" t="s">
        <v>1521</v>
      </c>
      <c r="N211" s="15"/>
      <c r="O211" s="11">
        <v>2</v>
      </c>
      <c r="P211" s="22">
        <v>1</v>
      </c>
      <c r="Q211" s="22"/>
      <c r="R211" s="15"/>
      <c r="S211" s="15"/>
      <c r="T211" s="35">
        <v>41614</v>
      </c>
      <c r="U211" s="34">
        <v>2</v>
      </c>
      <c r="V211" s="34"/>
      <c r="W211" s="34"/>
      <c r="X211" s="34"/>
      <c r="Y211" s="34"/>
    </row>
    <row r="212" spans="1:25" s="10" customFormat="1" ht="15" hidden="1" customHeight="1" x14ac:dyDescent="0.25">
      <c r="A212" s="13" t="s">
        <v>1513</v>
      </c>
      <c r="B212" s="14" t="s">
        <v>1514</v>
      </c>
      <c r="C212" s="27" t="s">
        <v>1640</v>
      </c>
      <c r="D212" s="15" t="s">
        <v>440</v>
      </c>
      <c r="E212" s="14" t="s">
        <v>1516</v>
      </c>
      <c r="F212" s="14">
        <v>6354521</v>
      </c>
      <c r="G212" s="16" t="s">
        <v>1532</v>
      </c>
      <c r="H212" s="17" t="s">
        <v>1533</v>
      </c>
      <c r="I212" s="66">
        <v>6354521</v>
      </c>
      <c r="J212" s="18" t="s">
        <v>1519</v>
      </c>
      <c r="K212" s="19">
        <v>3107806102</v>
      </c>
      <c r="L212" s="20" t="s">
        <v>1520</v>
      </c>
      <c r="M212" s="21" t="s">
        <v>1521</v>
      </c>
      <c r="N212" s="15"/>
      <c r="O212" s="22">
        <v>8</v>
      </c>
      <c r="P212" s="23"/>
      <c r="Q212" s="23">
        <v>1</v>
      </c>
      <c r="R212" s="15"/>
      <c r="S212" s="15"/>
      <c r="T212" s="35">
        <v>41614</v>
      </c>
      <c r="U212" s="34">
        <v>2</v>
      </c>
      <c r="V212" s="34"/>
      <c r="W212" s="34"/>
      <c r="X212" s="34"/>
      <c r="Y212" s="34"/>
    </row>
    <row r="213" spans="1:25" s="43" customFormat="1" ht="15.75" hidden="1" x14ac:dyDescent="0.25">
      <c r="A213" s="13" t="s">
        <v>450</v>
      </c>
      <c r="B213" s="14" t="s">
        <v>450</v>
      </c>
      <c r="C213" s="27" t="s">
        <v>1640</v>
      </c>
      <c r="D213" s="14" t="s">
        <v>440</v>
      </c>
      <c r="E213" s="15" t="s">
        <v>1534</v>
      </c>
      <c r="F213" s="14"/>
      <c r="G213" s="15" t="s">
        <v>1535</v>
      </c>
      <c r="H213" s="56" t="s">
        <v>1536</v>
      </c>
      <c r="I213" s="66"/>
      <c r="J213" s="56" t="s">
        <v>1536</v>
      </c>
      <c r="K213" s="15"/>
      <c r="L213" s="57"/>
      <c r="M213" s="56"/>
      <c r="N213" s="15"/>
      <c r="O213" s="22">
        <v>244</v>
      </c>
      <c r="P213" s="22">
        <v>6</v>
      </c>
      <c r="Q213" s="22">
        <v>1</v>
      </c>
      <c r="R213" s="15"/>
      <c r="S213" s="15"/>
      <c r="T213" s="58">
        <v>41617</v>
      </c>
      <c r="U213" s="34">
        <v>1</v>
      </c>
      <c r="V213" s="34"/>
      <c r="W213" s="34"/>
      <c r="X213" s="34"/>
      <c r="Y213" s="34"/>
    </row>
    <row r="214" spans="1:25" s="43" customFormat="1" x14ac:dyDescent="0.25">
      <c r="A214" s="13" t="s">
        <v>476</v>
      </c>
      <c r="B214" s="14" t="s">
        <v>450</v>
      </c>
      <c r="C214" s="27" t="s">
        <v>1640</v>
      </c>
      <c r="D214" s="14" t="s">
        <v>1643</v>
      </c>
      <c r="E214" s="15" t="s">
        <v>1537</v>
      </c>
      <c r="F214" s="14" t="s">
        <v>1538</v>
      </c>
      <c r="G214" s="15" t="s">
        <v>1539</v>
      </c>
      <c r="H214" s="56" t="s">
        <v>1540</v>
      </c>
      <c r="I214" s="66"/>
      <c r="J214" s="56" t="s">
        <v>1541</v>
      </c>
      <c r="K214" s="15" t="s">
        <v>1542</v>
      </c>
      <c r="L214" s="15" t="s">
        <v>1539</v>
      </c>
      <c r="M214" s="56" t="s">
        <v>1540</v>
      </c>
      <c r="N214" s="15" t="s">
        <v>1543</v>
      </c>
      <c r="O214" s="22">
        <f>282-24</f>
        <v>258</v>
      </c>
      <c r="P214" s="22">
        <v>41</v>
      </c>
      <c r="Q214" s="22">
        <v>57</v>
      </c>
      <c r="R214" s="15"/>
      <c r="S214" s="15"/>
      <c r="T214" s="58">
        <v>41617</v>
      </c>
      <c r="U214" s="34">
        <v>1</v>
      </c>
      <c r="V214" s="34"/>
      <c r="W214" s="34"/>
      <c r="X214" s="34"/>
      <c r="Y214" s="34"/>
    </row>
    <row r="215" spans="1:25" s="7" customFormat="1" hidden="1" x14ac:dyDescent="0.25">
      <c r="A215" s="44" t="s">
        <v>468</v>
      </c>
      <c r="B215" s="45" t="s">
        <v>1398</v>
      </c>
      <c r="C215" s="45"/>
      <c r="D215" s="45" t="s">
        <v>1550</v>
      </c>
      <c r="E215" s="15" t="s">
        <v>1551</v>
      </c>
      <c r="F215" s="45" t="s">
        <v>1552</v>
      </c>
      <c r="G215" s="46" t="s">
        <v>1553</v>
      </c>
      <c r="H215" s="47" t="s">
        <v>1554</v>
      </c>
      <c r="I215" s="46" t="s">
        <v>1555</v>
      </c>
      <c r="J215" s="47" t="s">
        <v>1386</v>
      </c>
      <c r="K215" s="46" t="s">
        <v>1387</v>
      </c>
      <c r="L215" s="46" t="s">
        <v>1388</v>
      </c>
      <c r="M215" s="47" t="s">
        <v>1389</v>
      </c>
      <c r="N215" s="46" t="s">
        <v>1390</v>
      </c>
      <c r="O215" s="48">
        <v>5</v>
      </c>
      <c r="P215" s="48"/>
      <c r="Q215" s="48"/>
      <c r="R215" s="46">
        <v>1</v>
      </c>
      <c r="S215" s="46" t="s">
        <v>31</v>
      </c>
      <c r="T215" s="49" t="s">
        <v>30</v>
      </c>
      <c r="U215" s="50"/>
      <c r="V215" s="50"/>
      <c r="W215" s="50"/>
      <c r="X215" s="50"/>
      <c r="Y215" s="50"/>
    </row>
    <row r="216" spans="1:25" s="7" customFormat="1" hidden="1" x14ac:dyDescent="0.25">
      <c r="A216" s="44" t="s">
        <v>468</v>
      </c>
      <c r="B216" s="45" t="s">
        <v>1107</v>
      </c>
      <c r="C216" s="27" t="s">
        <v>1640</v>
      </c>
      <c r="D216" s="45" t="s">
        <v>1556</v>
      </c>
      <c r="E216" s="15" t="s">
        <v>1557</v>
      </c>
      <c r="F216" s="45" t="s">
        <v>1558</v>
      </c>
      <c r="G216" s="46" t="s">
        <v>1559</v>
      </c>
      <c r="H216" s="47" t="s">
        <v>1560</v>
      </c>
      <c r="I216" s="46" t="s">
        <v>1561</v>
      </c>
      <c r="J216" s="47" t="s">
        <v>1386</v>
      </c>
      <c r="K216" s="46" t="s">
        <v>1387</v>
      </c>
      <c r="L216" s="46" t="s">
        <v>1388</v>
      </c>
      <c r="M216" s="47" t="s">
        <v>1389</v>
      </c>
      <c r="N216" s="46" t="s">
        <v>1390</v>
      </c>
      <c r="O216" s="48">
        <v>2</v>
      </c>
      <c r="P216" s="48"/>
      <c r="Q216" s="48"/>
      <c r="R216" s="46"/>
      <c r="S216" s="46" t="s">
        <v>31</v>
      </c>
      <c r="T216" s="49" t="s">
        <v>30</v>
      </c>
      <c r="U216" s="50"/>
      <c r="V216" s="50"/>
      <c r="W216" s="50"/>
      <c r="X216" s="50"/>
      <c r="Y216" s="50"/>
    </row>
    <row r="217" spans="1:25" s="7" customFormat="1" hidden="1" x14ac:dyDescent="0.25">
      <c r="A217" s="44" t="s">
        <v>468</v>
      </c>
      <c r="B217" s="45" t="s">
        <v>1107</v>
      </c>
      <c r="C217" s="27" t="s">
        <v>1640</v>
      </c>
      <c r="D217" s="45" t="s">
        <v>1562</v>
      </c>
      <c r="E217" s="15" t="s">
        <v>1563</v>
      </c>
      <c r="F217" s="45" t="s">
        <v>1564</v>
      </c>
      <c r="G217" s="46" t="s">
        <v>1474</v>
      </c>
      <c r="H217" s="47" t="s">
        <v>1565</v>
      </c>
      <c r="I217" s="46" t="s">
        <v>1566</v>
      </c>
      <c r="J217" s="47" t="s">
        <v>1386</v>
      </c>
      <c r="K217" s="46" t="s">
        <v>1387</v>
      </c>
      <c r="L217" s="46" t="s">
        <v>1388</v>
      </c>
      <c r="M217" s="47" t="s">
        <v>1389</v>
      </c>
      <c r="N217" s="46" t="s">
        <v>1390</v>
      </c>
      <c r="O217" s="48">
        <v>2</v>
      </c>
      <c r="P217" s="48"/>
      <c r="Q217" s="48"/>
      <c r="R217" s="46"/>
      <c r="S217" s="46" t="s">
        <v>31</v>
      </c>
      <c r="T217" s="49" t="s">
        <v>30</v>
      </c>
      <c r="U217" s="50"/>
      <c r="V217" s="50"/>
      <c r="W217" s="50"/>
      <c r="X217" s="50"/>
      <c r="Y217" s="50"/>
    </row>
    <row r="218" spans="1:25" s="7" customFormat="1" hidden="1" x14ac:dyDescent="0.25">
      <c r="A218" s="44" t="s">
        <v>468</v>
      </c>
      <c r="B218" s="45" t="s">
        <v>1107</v>
      </c>
      <c r="C218" s="27" t="s">
        <v>1640</v>
      </c>
      <c r="D218" s="45" t="s">
        <v>1567</v>
      </c>
      <c r="E218" s="15" t="s">
        <v>1568</v>
      </c>
      <c r="F218" s="45" t="s">
        <v>1476</v>
      </c>
      <c r="G218" s="46" t="s">
        <v>1474</v>
      </c>
      <c r="H218" s="47" t="s">
        <v>1475</v>
      </c>
      <c r="I218" s="46" t="s">
        <v>1566</v>
      </c>
      <c r="J218" s="47" t="s">
        <v>1386</v>
      </c>
      <c r="K218" s="46" t="s">
        <v>1387</v>
      </c>
      <c r="L218" s="46" t="s">
        <v>1388</v>
      </c>
      <c r="M218" s="47" t="s">
        <v>1389</v>
      </c>
      <c r="N218" s="46" t="s">
        <v>1390</v>
      </c>
      <c r="O218" s="48">
        <v>20</v>
      </c>
      <c r="P218" s="48"/>
      <c r="Q218" s="48"/>
      <c r="R218" s="46"/>
      <c r="S218" s="46" t="s">
        <v>31</v>
      </c>
      <c r="T218" s="49" t="s">
        <v>30</v>
      </c>
      <c r="U218" s="50"/>
      <c r="V218" s="50"/>
      <c r="W218" s="50"/>
      <c r="X218" s="50"/>
      <c r="Y218" s="50"/>
    </row>
    <row r="219" spans="1:25" s="7" customFormat="1" hidden="1" x14ac:dyDescent="0.25">
      <c r="A219" s="44" t="s">
        <v>468</v>
      </c>
      <c r="B219" s="45" t="s">
        <v>1107</v>
      </c>
      <c r="C219" s="27" t="s">
        <v>1640</v>
      </c>
      <c r="D219" s="45" t="s">
        <v>1569</v>
      </c>
      <c r="E219" s="15" t="s">
        <v>1570</v>
      </c>
      <c r="F219" s="45" t="s">
        <v>1571</v>
      </c>
      <c r="G219" s="46" t="s">
        <v>1572</v>
      </c>
      <c r="H219" s="47" t="s">
        <v>1573</v>
      </c>
      <c r="I219" s="46" t="s">
        <v>1574</v>
      </c>
      <c r="J219" s="47" t="s">
        <v>1386</v>
      </c>
      <c r="K219" s="46" t="s">
        <v>1387</v>
      </c>
      <c r="L219" s="46" t="s">
        <v>1388</v>
      </c>
      <c r="M219" s="47" t="s">
        <v>1389</v>
      </c>
      <c r="N219" s="46" t="s">
        <v>1390</v>
      </c>
      <c r="O219" s="48">
        <v>30</v>
      </c>
      <c r="P219" s="48">
        <v>6</v>
      </c>
      <c r="Q219" s="48">
        <v>1</v>
      </c>
      <c r="R219" s="46">
        <v>1</v>
      </c>
      <c r="S219" s="46" t="s">
        <v>31</v>
      </c>
      <c r="T219" s="49" t="s">
        <v>30</v>
      </c>
      <c r="U219" s="50"/>
      <c r="V219" s="50"/>
      <c r="W219" s="50"/>
      <c r="X219" s="50"/>
      <c r="Y219" s="50"/>
    </row>
    <row r="220" spans="1:25" s="7" customFormat="1" hidden="1" x14ac:dyDescent="0.25">
      <c r="A220" s="51" t="s">
        <v>460</v>
      </c>
      <c r="B220" s="52" t="s">
        <v>1575</v>
      </c>
      <c r="C220" s="27" t="s">
        <v>1640</v>
      </c>
      <c r="D220" s="52" t="s">
        <v>19</v>
      </c>
      <c r="E220" s="15" t="s">
        <v>1576</v>
      </c>
      <c r="F220" s="7">
        <v>564117</v>
      </c>
      <c r="G220" s="52" t="s">
        <v>1577</v>
      </c>
      <c r="H220" s="53" t="s">
        <v>1578</v>
      </c>
      <c r="I220" s="7">
        <v>3008385775</v>
      </c>
      <c r="J220" s="54" t="s">
        <v>1579</v>
      </c>
      <c r="K220" s="7">
        <v>3008460888</v>
      </c>
      <c r="L220" s="52" t="s">
        <v>1426</v>
      </c>
      <c r="M220" s="53" t="s">
        <v>1580</v>
      </c>
      <c r="N220" s="7">
        <v>564001</v>
      </c>
      <c r="O220" s="55">
        <v>13</v>
      </c>
      <c r="P220" s="55">
        <v>3</v>
      </c>
      <c r="Q220" s="55">
        <v>1</v>
      </c>
    </row>
    <row r="221" spans="1:25" s="43" customFormat="1" ht="15.75" x14ac:dyDescent="0.25">
      <c r="A221" s="36"/>
      <c r="B221" s="37"/>
      <c r="C221" s="37"/>
      <c r="D221" s="37"/>
      <c r="E221" s="38"/>
      <c r="F221" s="37"/>
      <c r="G221" s="39"/>
      <c r="H221" s="40"/>
      <c r="I221" s="39"/>
      <c r="J221" s="40"/>
      <c r="K221" s="39"/>
      <c r="L221" s="39"/>
      <c r="M221" s="40"/>
      <c r="N221" s="39"/>
      <c r="O221" s="41"/>
      <c r="P221" s="41"/>
      <c r="Q221" s="41"/>
      <c r="R221" s="39"/>
      <c r="S221" s="39"/>
      <c r="T221" s="42"/>
      <c r="U221" s="10"/>
      <c r="V221" s="10"/>
      <c r="W221" s="10"/>
      <c r="X221" s="10"/>
      <c r="Y221" s="10"/>
    </row>
    <row r="222" spans="1:25" s="43" customFormat="1" ht="15.75" x14ac:dyDescent="0.25">
      <c r="A222" s="36"/>
      <c r="B222" s="37"/>
      <c r="C222" s="37"/>
      <c r="D222" s="37"/>
      <c r="E222" s="38"/>
      <c r="F222" s="37"/>
      <c r="G222" s="39"/>
      <c r="H222" s="40"/>
      <c r="I222" s="39"/>
      <c r="J222" s="40"/>
      <c r="K222" s="39"/>
      <c r="L222" s="39"/>
      <c r="M222" s="40"/>
      <c r="N222" s="39" t="s">
        <v>1581</v>
      </c>
      <c r="O222" s="41">
        <f>SUM(O2:O220)</f>
        <v>2233</v>
      </c>
      <c r="P222" s="41">
        <f>SUM(P2:P220)</f>
        <v>179</v>
      </c>
      <c r="Q222" s="41"/>
      <c r="R222" s="39"/>
      <c r="S222" s="39"/>
      <c r="T222" s="42"/>
      <c r="U222" s="10">
        <f>74-16</f>
        <v>58</v>
      </c>
      <c r="V222" s="10"/>
      <c r="W222" s="10"/>
      <c r="X222" s="10"/>
      <c r="Y222" s="10"/>
    </row>
    <row r="223" spans="1:25" s="43" customFormat="1" ht="15.75" x14ac:dyDescent="0.25">
      <c r="A223" s="36"/>
      <c r="B223" s="37"/>
      <c r="C223" s="37"/>
      <c r="D223" s="37"/>
      <c r="E223" s="38"/>
      <c r="F223" s="37"/>
      <c r="G223" s="39"/>
      <c r="H223" s="40"/>
      <c r="I223" s="39"/>
      <c r="J223" s="40"/>
      <c r="K223" s="39"/>
      <c r="L223" s="39"/>
      <c r="M223" s="40"/>
      <c r="N223" s="39"/>
      <c r="O223" s="41"/>
      <c r="P223" s="41"/>
      <c r="Q223" s="41">
        <v>1400</v>
      </c>
      <c r="R223" s="39"/>
      <c r="S223" s="39"/>
      <c r="T223" s="42"/>
      <c r="U223" s="10"/>
      <c r="V223" s="10"/>
      <c r="W223" s="10"/>
      <c r="X223" s="10"/>
      <c r="Y223" s="10"/>
    </row>
    <row r="224" spans="1:25" s="43" customFormat="1" ht="15.75" x14ac:dyDescent="0.25">
      <c r="A224" s="36"/>
      <c r="B224" s="37"/>
      <c r="C224" s="37"/>
      <c r="D224" s="37"/>
      <c r="E224" s="38"/>
      <c r="F224" s="37"/>
      <c r="G224" s="39"/>
      <c r="H224" s="40"/>
      <c r="I224" s="39"/>
      <c r="J224" s="40"/>
      <c r="K224" s="39"/>
      <c r="L224" s="39"/>
      <c r="M224" s="40"/>
      <c r="N224" s="39"/>
      <c r="O224" s="41"/>
      <c r="P224" s="41"/>
      <c r="Q224" s="41">
        <v>400</v>
      </c>
      <c r="R224" s="39"/>
      <c r="S224" s="39"/>
      <c r="T224" s="42">
        <v>1400</v>
      </c>
      <c r="U224" s="10"/>
      <c r="V224" s="10"/>
      <c r="W224" s="10"/>
      <c r="X224" s="10"/>
      <c r="Y224" s="10"/>
    </row>
    <row r="225" spans="1:25" s="43" customFormat="1" ht="15.75" x14ac:dyDescent="0.25">
      <c r="A225" s="36"/>
      <c r="B225" s="37"/>
      <c r="C225" s="37"/>
      <c r="D225" s="37"/>
      <c r="E225" s="38"/>
      <c r="F225" s="37"/>
      <c r="G225" s="39"/>
      <c r="H225" s="40"/>
      <c r="I225" s="39"/>
      <c r="J225" s="40"/>
      <c r="K225" s="39"/>
      <c r="L225" s="39"/>
      <c r="M225" s="40"/>
      <c r="N225" s="39"/>
      <c r="O225" s="41"/>
      <c r="P225" s="41">
        <f>40+33</f>
        <v>73</v>
      </c>
      <c r="Q225" s="41">
        <v>1800</v>
      </c>
      <c r="R225" s="39"/>
      <c r="S225" s="39"/>
      <c r="T225" s="42">
        <v>300</v>
      </c>
      <c r="U225" s="10"/>
      <c r="V225" s="10"/>
      <c r="W225" s="10"/>
      <c r="X225" s="10"/>
      <c r="Y225" s="10"/>
    </row>
    <row r="226" spans="1:25" s="43" customFormat="1" ht="15.75" x14ac:dyDescent="0.25">
      <c r="A226" s="36"/>
      <c r="B226" s="37"/>
      <c r="C226" s="37"/>
      <c r="D226" s="37"/>
      <c r="E226" s="38"/>
      <c r="F226" s="37"/>
      <c r="G226" s="39"/>
      <c r="H226" s="40"/>
      <c r="I226" s="39"/>
      <c r="J226" s="40"/>
      <c r="K226" s="39"/>
      <c r="L226" s="39"/>
      <c r="M226" s="40"/>
      <c r="N226" s="39"/>
      <c r="O226" s="41"/>
      <c r="P226" s="41"/>
      <c r="Q226" s="41">
        <v>2233</v>
      </c>
      <c r="R226" s="39"/>
      <c r="S226" s="39"/>
      <c r="T226" s="42"/>
      <c r="U226" s="10"/>
      <c r="V226" s="10"/>
      <c r="W226" s="10"/>
      <c r="X226" s="10"/>
      <c r="Y226" s="10"/>
    </row>
    <row r="227" spans="1:25" s="43" customFormat="1" ht="15.75" x14ac:dyDescent="0.25">
      <c r="A227" s="36"/>
      <c r="B227" s="37"/>
      <c r="C227" s="37"/>
      <c r="D227" s="37"/>
      <c r="E227" s="38"/>
      <c r="F227" s="37"/>
      <c r="G227" s="39"/>
      <c r="H227" s="40"/>
      <c r="I227" s="39"/>
      <c r="J227" s="40"/>
      <c r="K227" s="39"/>
      <c r="L227" s="39"/>
      <c r="M227" s="40"/>
      <c r="N227" s="39"/>
      <c r="O227" s="41"/>
      <c r="P227" s="41"/>
      <c r="Q227" s="41">
        <f>+Q226-Q225</f>
        <v>433</v>
      </c>
      <c r="R227" s="39"/>
      <c r="S227" s="39"/>
      <c r="T227" s="42"/>
      <c r="U227" s="10"/>
      <c r="V227" s="10"/>
      <c r="W227" s="10"/>
      <c r="X227" s="10"/>
      <c r="Y227" s="10"/>
    </row>
    <row r="228" spans="1:25" s="43" customFormat="1" ht="15.75" x14ac:dyDescent="0.25">
      <c r="A228" s="36"/>
      <c r="B228" s="37"/>
      <c r="C228" s="37"/>
      <c r="D228" s="37"/>
      <c r="E228" s="38"/>
      <c r="F228" s="37"/>
      <c r="G228" s="39"/>
      <c r="H228" s="40"/>
      <c r="I228" s="39"/>
      <c r="J228" s="40"/>
      <c r="K228" s="39"/>
      <c r="L228" s="39"/>
      <c r="M228" s="40"/>
      <c r="N228" s="39"/>
      <c r="O228" s="41"/>
      <c r="P228" s="41"/>
      <c r="Q228" s="41"/>
      <c r="R228" s="39"/>
      <c r="S228" s="39"/>
      <c r="T228" s="42"/>
      <c r="U228" s="10"/>
      <c r="V228" s="10"/>
      <c r="W228" s="10"/>
      <c r="X228" s="10"/>
      <c r="Y228" s="10"/>
    </row>
    <row r="230" spans="1:25" x14ac:dyDescent="0.25">
      <c r="O230">
        <f>SUBTOTAL(9,O2:O229)</f>
        <v>2491</v>
      </c>
      <c r="P230">
        <f>SUM(P2:P229)</f>
        <v>431</v>
      </c>
    </row>
    <row r="232" spans="1:25" x14ac:dyDescent="0.25">
      <c r="O232">
        <f>SUBTOTAL(9,O2:O212)</f>
        <v>0</v>
      </c>
      <c r="P232">
        <f>SUBTOTAL(9,P2:P212)</f>
        <v>0</v>
      </c>
    </row>
  </sheetData>
  <autoFilter ref="A1:Y220">
    <filterColumn colId="0">
      <filters>
        <filter val="SEDE NACIONAL"/>
      </filters>
    </filterColumn>
  </autoFilter>
  <hyperlinks>
    <hyperlink ref="H203" r:id="rId1"/>
    <hyperlink ref="J209" r:id="rId2"/>
    <hyperlink ref="M203" r:id="rId3"/>
    <hyperlink ref="H204" r:id="rId4"/>
    <hyperlink ref="H205" r:id="rId5"/>
    <hyperlink ref="H206" r:id="rId6"/>
    <hyperlink ref="H207" r:id="rId7"/>
    <hyperlink ref="H208" r:id="rId8"/>
    <hyperlink ref="J210:J212" r:id="rId9" display="willmar.suarez@icbf.gov.co"/>
    <hyperlink ref="M210:M212" r:id="rId10" display="adriana.duran@icbf.gov.co"/>
    <hyperlink ref="M204:M208" r:id="rId11" display="Hector.Medina@icbf.gov.co"/>
    <hyperlink ref="H213" r:id="rId12"/>
    <hyperlink ref="J213" r:id="rId13"/>
    <hyperlink ref="H214" r:id="rId14"/>
    <hyperlink ref="J214" r:id="rId15"/>
    <hyperlink ref="M214" r:id="rId16"/>
    <hyperlink ref="H220" r:id="rId17"/>
    <hyperlink ref="J220" r:id="rId18"/>
    <hyperlink ref="M220" r:id="rId19"/>
    <hyperlink ref="M100" r:id="rId20"/>
    <hyperlink ref="M101:M105" r:id="rId21" display="luzcely.toro@icbf.gov.co"/>
  </hyperlinks>
  <pageMargins left="0.7" right="0.7" top="0.75" bottom="0.75" header="0.3" footer="0.3"/>
  <pageSetup paperSize="9" orientation="portrait" r:id="rId2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I36"/>
  <sheetViews>
    <sheetView topLeftCell="A22" workbookViewId="0">
      <selection activeCell="K16" sqref="K1:K1048576"/>
    </sheetView>
  </sheetViews>
  <sheetFormatPr baseColWidth="10" defaultRowHeight="15" x14ac:dyDescent="0.25"/>
  <cols>
    <col min="1" max="1" width="14.85546875" customWidth="1"/>
    <col min="3" max="7" width="0" hidden="1" customWidth="1"/>
  </cols>
  <sheetData>
    <row r="1" spans="1:9" x14ac:dyDescent="0.25">
      <c r="A1" t="s">
        <v>440</v>
      </c>
      <c r="B1" t="s">
        <v>473</v>
      </c>
      <c r="C1" t="s">
        <v>474</v>
      </c>
    </row>
    <row r="2" spans="1:9" ht="15.75" thickBot="1" x14ac:dyDescent="0.3">
      <c r="A2" s="6" t="s">
        <v>449</v>
      </c>
      <c r="B2" s="1" t="e">
        <f>+VLOOKUP(A2,#REF!,2,FALSE)</f>
        <v>#REF!</v>
      </c>
      <c r="C2" t="e">
        <f>+VLOOKUP(A2,#REF!,3,FALSE)</f>
        <v>#REF!</v>
      </c>
      <c r="G2" s="4" t="s">
        <v>449</v>
      </c>
      <c r="H2" s="5">
        <v>9</v>
      </c>
      <c r="I2" t="e">
        <f>+B2-H2</f>
        <v>#REF!</v>
      </c>
    </row>
    <row r="3" spans="1:9" ht="15.75" thickBot="1" x14ac:dyDescent="0.3">
      <c r="A3" s="6" t="s">
        <v>341</v>
      </c>
      <c r="B3" s="1" t="e">
        <f>+VLOOKUP(A3,#REF!,2,FALSE)</f>
        <v>#REF!</v>
      </c>
      <c r="C3" t="e">
        <f>+VLOOKUP(A3,#REF!,3,FALSE)</f>
        <v>#REF!</v>
      </c>
      <c r="G3" s="4" t="s">
        <v>341</v>
      </c>
      <c r="H3" s="5">
        <v>174</v>
      </c>
      <c r="I3" t="e">
        <f t="shared" ref="I3:I35" si="0">+B3-H3</f>
        <v>#REF!</v>
      </c>
    </row>
    <row r="4" spans="1:9" ht="15.75" thickBot="1" x14ac:dyDescent="0.3">
      <c r="A4" s="6" t="s">
        <v>154</v>
      </c>
      <c r="B4" s="1" t="e">
        <f>+VLOOKUP(A4,#REF!,2,FALSE)</f>
        <v>#REF!</v>
      </c>
      <c r="C4" t="e">
        <f>+VLOOKUP(A4,#REF!,3,FALSE)</f>
        <v>#REF!</v>
      </c>
      <c r="G4" s="4" t="s">
        <v>154</v>
      </c>
      <c r="H4" s="5">
        <v>25</v>
      </c>
      <c r="I4" t="e">
        <f t="shared" si="0"/>
        <v>#REF!</v>
      </c>
    </row>
    <row r="5" spans="1:9" ht="15.75" thickBot="1" x14ac:dyDescent="0.3">
      <c r="A5" s="6" t="s">
        <v>17</v>
      </c>
      <c r="B5" s="1" t="e">
        <f>+VLOOKUP(A5,#REF!,2,FALSE)</f>
        <v>#REF!</v>
      </c>
      <c r="C5" t="e">
        <f>+VLOOKUP(A5,#REF!,3,FALSE)</f>
        <v>#REF!</v>
      </c>
      <c r="G5" s="4" t="s">
        <v>17</v>
      </c>
      <c r="H5" s="5">
        <v>77</v>
      </c>
      <c r="I5" t="e">
        <f t="shared" si="0"/>
        <v>#REF!</v>
      </c>
    </row>
    <row r="6" spans="1:9" ht="15.75" thickBot="1" x14ac:dyDescent="0.3">
      <c r="A6" s="6" t="s">
        <v>450</v>
      </c>
      <c r="B6" s="1" t="e">
        <f>+VLOOKUP(A6,#REF!,2,FALSE)</f>
        <v>#REF!</v>
      </c>
      <c r="C6" t="e">
        <f>+VLOOKUP(A6,#REF!,3,FALSE)</f>
        <v>#REF!</v>
      </c>
      <c r="G6" s="4" t="s">
        <v>450</v>
      </c>
      <c r="H6" s="5">
        <v>244</v>
      </c>
      <c r="I6" t="e">
        <f t="shared" si="0"/>
        <v>#REF!</v>
      </c>
    </row>
    <row r="7" spans="1:9" ht="15.75" thickBot="1" x14ac:dyDescent="0.3">
      <c r="A7" s="6" t="s">
        <v>374</v>
      </c>
      <c r="B7" s="1" t="e">
        <f>+VLOOKUP(A7,#REF!,2,FALSE)</f>
        <v>#REF!</v>
      </c>
      <c r="C7" t="e">
        <f>+VLOOKUP(A7,#REF!,3,FALSE)</f>
        <v>#REF!</v>
      </c>
      <c r="G7" s="4" t="s">
        <v>374</v>
      </c>
      <c r="H7" s="5">
        <v>36</v>
      </c>
      <c r="I7" t="e">
        <f t="shared" si="0"/>
        <v>#REF!</v>
      </c>
    </row>
    <row r="8" spans="1:9" ht="15.75" thickBot="1" x14ac:dyDescent="0.3">
      <c r="A8" s="6" t="s">
        <v>342</v>
      </c>
      <c r="B8" s="1" t="e">
        <f>+VLOOKUP(A8,#REF!,2,FALSE)</f>
        <v>#REF!</v>
      </c>
      <c r="C8" t="e">
        <f>+VLOOKUP(A8,#REF!,3,FALSE)</f>
        <v>#REF!</v>
      </c>
      <c r="G8" s="4" t="s">
        <v>342</v>
      </c>
      <c r="H8" s="5">
        <v>79</v>
      </c>
      <c r="I8" t="e">
        <f t="shared" si="0"/>
        <v>#REF!</v>
      </c>
    </row>
    <row r="9" spans="1:9" ht="15.75" thickBot="1" x14ac:dyDescent="0.3">
      <c r="A9" s="6" t="s">
        <v>451</v>
      </c>
      <c r="B9" s="1" t="e">
        <f>+VLOOKUP(A9,#REF!,2,FALSE)</f>
        <v>#REF!</v>
      </c>
      <c r="C9" t="e">
        <f>+VLOOKUP(A9,#REF!,3,FALSE)</f>
        <v>#REF!</v>
      </c>
      <c r="G9" s="4" t="s">
        <v>451</v>
      </c>
      <c r="H9" s="5">
        <v>56</v>
      </c>
      <c r="I9" t="e">
        <f t="shared" si="0"/>
        <v>#REF!</v>
      </c>
    </row>
    <row r="10" spans="1:9" ht="15.75" thickBot="1" x14ac:dyDescent="0.3">
      <c r="A10" s="8" t="s">
        <v>452</v>
      </c>
      <c r="B10" s="1" t="e">
        <f>+VLOOKUP(A10,#REF!,2,FALSE)</f>
        <v>#REF!</v>
      </c>
      <c r="C10" t="e">
        <f>+VLOOKUP(A10,#REF!,3,FALSE)</f>
        <v>#REF!</v>
      </c>
      <c r="D10" s="124" t="s">
        <v>478</v>
      </c>
      <c r="G10" s="4" t="s">
        <v>452</v>
      </c>
      <c r="H10" s="5">
        <v>45</v>
      </c>
      <c r="I10" t="e">
        <f t="shared" si="0"/>
        <v>#REF!</v>
      </c>
    </row>
    <row r="11" spans="1:9" ht="15.75" thickBot="1" x14ac:dyDescent="0.3">
      <c r="A11" s="8" t="s">
        <v>453</v>
      </c>
      <c r="B11" s="1" t="e">
        <f>+VLOOKUP(A11,#REF!,2,FALSE)</f>
        <v>#REF!</v>
      </c>
      <c r="C11" t="e">
        <f>+VLOOKUP(A11,#REF!,3,FALSE)</f>
        <v>#REF!</v>
      </c>
      <c r="D11" s="124"/>
      <c r="G11" s="4" t="s">
        <v>453</v>
      </c>
      <c r="H11" s="5">
        <v>15</v>
      </c>
      <c r="I11" t="e">
        <f t="shared" si="0"/>
        <v>#REF!</v>
      </c>
    </row>
    <row r="12" spans="1:9" ht="15.75" thickBot="1" x14ac:dyDescent="0.3">
      <c r="A12" s="8" t="s">
        <v>454</v>
      </c>
      <c r="B12" s="1" t="e">
        <f>+VLOOKUP(A12,#REF!,2,FALSE)</f>
        <v>#REF!</v>
      </c>
      <c r="C12" t="e">
        <f>+VLOOKUP(A12,#REF!,3,FALSE)</f>
        <v>#REF!</v>
      </c>
      <c r="D12" s="124"/>
      <c r="G12" s="4" t="s">
        <v>454</v>
      </c>
      <c r="H12" s="5">
        <v>53</v>
      </c>
      <c r="I12" t="e">
        <f t="shared" si="0"/>
        <v>#REF!</v>
      </c>
    </row>
    <row r="13" spans="1:9" ht="15.75" thickBot="1" x14ac:dyDescent="0.3">
      <c r="A13" s="8" t="s">
        <v>455</v>
      </c>
      <c r="B13" s="1" t="e">
        <f>+VLOOKUP(A13,#REF!,2,FALSE)</f>
        <v>#REF!</v>
      </c>
      <c r="C13" t="e">
        <f>+VLOOKUP(A13,#REF!,3,FALSE)</f>
        <v>#REF!</v>
      </c>
      <c r="D13" s="124"/>
      <c r="G13" s="4" t="s">
        <v>455</v>
      </c>
      <c r="H13" s="5">
        <v>43</v>
      </c>
      <c r="I13" t="e">
        <f t="shared" si="0"/>
        <v>#REF!</v>
      </c>
    </row>
    <row r="14" spans="1:9" ht="15.75" thickBot="1" x14ac:dyDescent="0.3">
      <c r="A14" s="8" t="s">
        <v>456</v>
      </c>
      <c r="B14" s="1" t="e">
        <f>+VLOOKUP(A14,#REF!,2,FALSE)</f>
        <v>#REF!</v>
      </c>
      <c r="C14" t="e">
        <f>+VLOOKUP(A14,#REF!,3,FALSE)</f>
        <v>#REF!</v>
      </c>
      <c r="D14" s="124"/>
      <c r="G14" s="4" t="s">
        <v>456</v>
      </c>
      <c r="H14" s="5">
        <v>45</v>
      </c>
      <c r="I14" t="e">
        <f t="shared" si="0"/>
        <v>#REF!</v>
      </c>
    </row>
    <row r="15" spans="1:9" ht="15.75" thickBot="1" x14ac:dyDescent="0.3">
      <c r="A15" s="8" t="s">
        <v>40</v>
      </c>
      <c r="B15" s="1" t="e">
        <f>+VLOOKUP(A15,#REF!,2,FALSE)</f>
        <v>#REF!</v>
      </c>
      <c r="C15" t="e">
        <f>+VLOOKUP(A15,#REF!,3,FALSE)</f>
        <v>#REF!</v>
      </c>
      <c r="D15" s="124"/>
      <c r="G15" s="4" t="s">
        <v>40</v>
      </c>
      <c r="H15" s="5">
        <v>54</v>
      </c>
      <c r="I15" t="e">
        <f t="shared" si="0"/>
        <v>#REF!</v>
      </c>
    </row>
    <row r="16" spans="1:9" ht="15.75" thickBot="1" x14ac:dyDescent="0.3">
      <c r="A16" s="8" t="s">
        <v>457</v>
      </c>
      <c r="B16" s="1" t="e">
        <f>+VLOOKUP(A16,#REF!,2,FALSE)</f>
        <v>#REF!</v>
      </c>
      <c r="C16" t="e">
        <f>+VLOOKUP(A16,#REF!,3,FALSE)</f>
        <v>#REF!</v>
      </c>
      <c r="D16" s="124"/>
      <c r="G16" s="4" t="s">
        <v>457</v>
      </c>
      <c r="H16" s="5">
        <v>105</v>
      </c>
      <c r="I16" t="e">
        <f t="shared" si="0"/>
        <v>#REF!</v>
      </c>
    </row>
    <row r="17" spans="1:9" ht="15.75" thickBot="1" x14ac:dyDescent="0.3">
      <c r="A17" s="8" t="s">
        <v>458</v>
      </c>
      <c r="B17" s="1" t="e">
        <f>+VLOOKUP(A17,#REF!,2,FALSE)</f>
        <v>#REF!</v>
      </c>
      <c r="C17" t="e">
        <f>+VLOOKUP(A17,#REF!,3,FALSE)</f>
        <v>#REF!</v>
      </c>
      <c r="D17" s="124"/>
      <c r="G17" s="4" t="s">
        <v>458</v>
      </c>
      <c r="H17" s="5">
        <v>17</v>
      </c>
      <c r="I17" t="e">
        <f t="shared" si="0"/>
        <v>#REF!</v>
      </c>
    </row>
    <row r="18" spans="1:9" ht="15.75" thickBot="1" x14ac:dyDescent="0.3">
      <c r="A18" s="9" t="s">
        <v>205</v>
      </c>
      <c r="B18" s="1" t="e">
        <f>+VLOOKUP(A18,#REF!,2,FALSE)</f>
        <v>#REF!</v>
      </c>
      <c r="C18" t="e">
        <f>+VLOOKUP(A18,#REF!,3,FALSE)</f>
        <v>#REF!</v>
      </c>
      <c r="D18" s="124" t="s">
        <v>477</v>
      </c>
      <c r="G18" s="4" t="s">
        <v>205</v>
      </c>
      <c r="H18" s="5">
        <v>28</v>
      </c>
      <c r="I18" t="e">
        <f t="shared" si="0"/>
        <v>#REF!</v>
      </c>
    </row>
    <row r="19" spans="1:9" ht="15.75" thickBot="1" x14ac:dyDescent="0.3">
      <c r="A19" s="9" t="s">
        <v>237</v>
      </c>
      <c r="B19" s="1" t="e">
        <f>+VLOOKUP(A19,#REF!,2,FALSE)</f>
        <v>#REF!</v>
      </c>
      <c r="C19" t="e">
        <f>+VLOOKUP(A19,#REF!,3,FALSE)</f>
        <v>#REF!</v>
      </c>
      <c r="D19" s="124"/>
      <c r="G19" s="4" t="s">
        <v>237</v>
      </c>
      <c r="H19" s="5">
        <v>15</v>
      </c>
      <c r="I19" t="e">
        <f t="shared" si="0"/>
        <v>#REF!</v>
      </c>
    </row>
    <row r="20" spans="1:9" ht="15.75" thickBot="1" x14ac:dyDescent="0.3">
      <c r="A20" s="9" t="s">
        <v>459</v>
      </c>
      <c r="B20" s="1" t="e">
        <f>+VLOOKUP(A20,#REF!,2,FALSE)</f>
        <v>#REF!</v>
      </c>
      <c r="C20" t="e">
        <f>+VLOOKUP(A20,#REF!,3,FALSE)</f>
        <v>#REF!</v>
      </c>
      <c r="D20" s="124"/>
      <c r="G20" s="4" t="s">
        <v>459</v>
      </c>
      <c r="H20" s="5">
        <v>67</v>
      </c>
      <c r="I20" t="e">
        <f t="shared" si="0"/>
        <v>#REF!</v>
      </c>
    </row>
    <row r="21" spans="1:9" ht="15.75" thickBot="1" x14ac:dyDescent="0.3">
      <c r="A21" s="9" t="s">
        <v>460</v>
      </c>
      <c r="B21" s="1" t="e">
        <f>+VLOOKUP(A21,#REF!,2,FALSE)</f>
        <v>#REF!</v>
      </c>
      <c r="C21" t="e">
        <f>+VLOOKUP(A21,#REF!,3,FALSE)</f>
        <v>#REF!</v>
      </c>
      <c r="D21" s="124"/>
      <c r="G21" s="4" t="s">
        <v>460</v>
      </c>
      <c r="H21" s="5">
        <v>49</v>
      </c>
      <c r="I21" t="e">
        <f t="shared" si="0"/>
        <v>#REF!</v>
      </c>
    </row>
    <row r="22" spans="1:9" ht="15.75" thickBot="1" x14ac:dyDescent="0.3">
      <c r="A22" s="9" t="s">
        <v>461</v>
      </c>
      <c r="B22" s="1" t="e">
        <f>+VLOOKUP(A22,#REF!,2,FALSE)</f>
        <v>#REF!</v>
      </c>
      <c r="C22" t="e">
        <f>+VLOOKUP(A22,#REF!,3,FALSE)</f>
        <v>#REF!</v>
      </c>
      <c r="D22" s="124"/>
      <c r="G22" s="4" t="s">
        <v>461</v>
      </c>
      <c r="H22" s="5">
        <v>58</v>
      </c>
      <c r="I22" t="e">
        <f t="shared" si="0"/>
        <v>#REF!</v>
      </c>
    </row>
    <row r="23" spans="1:9" ht="15.75" thickBot="1" x14ac:dyDescent="0.3">
      <c r="A23" s="9" t="s">
        <v>462</v>
      </c>
      <c r="B23" s="1" t="e">
        <f>+VLOOKUP(A23,#REF!,2,FALSE)</f>
        <v>#REF!</v>
      </c>
      <c r="C23" t="e">
        <f>+VLOOKUP(A23,#REF!,3,FALSE)</f>
        <v>#REF!</v>
      </c>
      <c r="D23" s="124"/>
      <c r="G23" s="4" t="s">
        <v>462</v>
      </c>
      <c r="H23" s="5">
        <v>77</v>
      </c>
      <c r="I23" t="e">
        <f t="shared" si="0"/>
        <v>#REF!</v>
      </c>
    </row>
    <row r="24" spans="1:9" ht="15.75" thickBot="1" x14ac:dyDescent="0.3">
      <c r="A24" s="9" t="s">
        <v>463</v>
      </c>
      <c r="B24" s="1" t="e">
        <f>+VLOOKUP(A24,#REF!,2,FALSE)</f>
        <v>#REF!</v>
      </c>
      <c r="C24" t="e">
        <f>+VLOOKUP(A24,#REF!,3,FALSE)</f>
        <v>#REF!</v>
      </c>
      <c r="D24" s="124"/>
      <c r="G24" s="4" t="s">
        <v>463</v>
      </c>
      <c r="H24" s="5">
        <v>61</v>
      </c>
      <c r="I24" t="e">
        <f t="shared" si="0"/>
        <v>#REF!</v>
      </c>
    </row>
    <row r="25" spans="1:9" ht="15.75" thickBot="1" x14ac:dyDescent="0.3">
      <c r="A25" s="9" t="s">
        <v>464</v>
      </c>
      <c r="B25" s="1" t="e">
        <f>+VLOOKUP(A25,#REF!,2,FALSE)</f>
        <v>#REF!</v>
      </c>
      <c r="C25" t="e">
        <f>+VLOOKUP(A25,#REF!,3,FALSE)</f>
        <v>#REF!</v>
      </c>
      <c r="D25" s="124"/>
      <c r="G25" s="4" t="s">
        <v>464</v>
      </c>
      <c r="H25" s="5">
        <v>28</v>
      </c>
      <c r="I25" t="e">
        <f t="shared" si="0"/>
        <v>#REF!</v>
      </c>
    </row>
    <row r="26" spans="1:9" ht="15.75" thickBot="1" x14ac:dyDescent="0.3">
      <c r="A26" s="7" t="s">
        <v>465</v>
      </c>
      <c r="B26" s="1" t="e">
        <f>+VLOOKUP(A26,#REF!,2,FALSE)</f>
        <v>#REF!</v>
      </c>
      <c r="C26" t="e">
        <f>+VLOOKUP(A26,#REF!,3,FALSE)</f>
        <v>#REF!</v>
      </c>
      <c r="G26" s="4" t="s">
        <v>465</v>
      </c>
      <c r="H26" s="5">
        <v>58</v>
      </c>
      <c r="I26" t="e">
        <f t="shared" si="0"/>
        <v>#REF!</v>
      </c>
    </row>
    <row r="27" spans="1:9" ht="15.75" thickBot="1" x14ac:dyDescent="0.3">
      <c r="A27" s="7" t="s">
        <v>466</v>
      </c>
      <c r="B27" s="1" t="e">
        <f>+VLOOKUP(A27,#REF!,2,FALSE)</f>
        <v>#REF!</v>
      </c>
      <c r="C27" t="e">
        <f>+VLOOKUP(A27,#REF!,3,FALSE)</f>
        <v>#REF!</v>
      </c>
      <c r="G27" s="4" t="s">
        <v>466</v>
      </c>
      <c r="H27" s="5">
        <v>54</v>
      </c>
      <c r="I27" t="e">
        <f t="shared" si="0"/>
        <v>#REF!</v>
      </c>
    </row>
    <row r="28" spans="1:9" ht="15.75" thickBot="1" x14ac:dyDescent="0.3">
      <c r="A28" s="7" t="s">
        <v>467</v>
      </c>
      <c r="B28" s="1" t="e">
        <f>+VLOOKUP(A28,#REF!,2,FALSE)</f>
        <v>#REF!</v>
      </c>
      <c r="C28" t="e">
        <f>+VLOOKUP(A28,#REF!,3,FALSE)</f>
        <v>#REF!</v>
      </c>
      <c r="G28" s="4" t="s">
        <v>467</v>
      </c>
      <c r="H28" s="5">
        <v>17</v>
      </c>
      <c r="I28" t="e">
        <f t="shared" si="0"/>
        <v>#REF!</v>
      </c>
    </row>
    <row r="29" spans="1:9" ht="15.75" thickBot="1" x14ac:dyDescent="0.3">
      <c r="A29" s="7" t="s">
        <v>468</v>
      </c>
      <c r="B29" s="1" t="e">
        <f>+VLOOKUP(A29,#REF!,2,FALSE)</f>
        <v>#REF!</v>
      </c>
      <c r="C29" t="e">
        <f>+VLOOKUP(A29,#REF!,3,FALSE)</f>
        <v>#REF!</v>
      </c>
      <c r="G29" s="4" t="s">
        <v>468</v>
      </c>
      <c r="H29" s="5">
        <v>105</v>
      </c>
      <c r="I29" t="e">
        <f t="shared" si="0"/>
        <v>#REF!</v>
      </c>
    </row>
    <row r="30" spans="1:9" ht="15.75" thickBot="1" x14ac:dyDescent="0.3">
      <c r="A30" s="7" t="s">
        <v>469</v>
      </c>
      <c r="B30" s="1" t="e">
        <f>+VLOOKUP(A30,#REF!,2,FALSE)</f>
        <v>#REF!</v>
      </c>
      <c r="C30" t="e">
        <f>+VLOOKUP(A30,#REF!,3,FALSE)</f>
        <v>#REF!</v>
      </c>
      <c r="G30" s="4" t="s">
        <v>469</v>
      </c>
      <c r="H30" s="5">
        <v>42</v>
      </c>
      <c r="I30" t="e">
        <f t="shared" si="0"/>
        <v>#REF!</v>
      </c>
    </row>
    <row r="31" spans="1:9" ht="15.75" thickBot="1" x14ac:dyDescent="0.3">
      <c r="A31" s="7" t="s">
        <v>249</v>
      </c>
      <c r="B31" s="1" t="e">
        <f>+VLOOKUP(A31,#REF!,2,FALSE)</f>
        <v>#REF!</v>
      </c>
      <c r="C31" t="e">
        <f>+VLOOKUP(A31,#REF!,3,FALSE)</f>
        <v>#REF!</v>
      </c>
      <c r="G31" s="4" t="s">
        <v>249</v>
      </c>
      <c r="H31" s="5">
        <v>57</v>
      </c>
      <c r="I31" t="e">
        <f t="shared" si="0"/>
        <v>#REF!</v>
      </c>
    </row>
    <row r="32" spans="1:9" ht="15.75" thickBot="1" x14ac:dyDescent="0.3">
      <c r="A32" s="7" t="s">
        <v>470</v>
      </c>
      <c r="B32" s="1" t="e">
        <f>+VLOOKUP(A32,#REF!,2,FALSE)</f>
        <v>#REF!</v>
      </c>
      <c r="C32" t="e">
        <f>+VLOOKUP(A32,#REF!,3,FALSE)</f>
        <v>#REF!</v>
      </c>
      <c r="G32" s="4" t="s">
        <v>470</v>
      </c>
      <c r="H32" s="5">
        <v>149</v>
      </c>
      <c r="I32" t="e">
        <f t="shared" si="0"/>
        <v>#REF!</v>
      </c>
    </row>
    <row r="33" spans="1:9" ht="15.75" thickBot="1" x14ac:dyDescent="0.3">
      <c r="A33" s="7" t="s">
        <v>471</v>
      </c>
      <c r="B33" s="1" t="e">
        <f>+VLOOKUP(A33,#REF!,2,FALSE)</f>
        <v>#REF!</v>
      </c>
      <c r="C33" t="e">
        <f>+VLOOKUP(A33,#REF!,3,FALSE)</f>
        <v>#REF!</v>
      </c>
      <c r="G33" s="4" t="s">
        <v>471</v>
      </c>
      <c r="H33" s="5">
        <v>3</v>
      </c>
      <c r="I33" t="e">
        <f t="shared" si="0"/>
        <v>#REF!</v>
      </c>
    </row>
    <row r="34" spans="1:9" ht="15.75" thickBot="1" x14ac:dyDescent="0.3">
      <c r="A34" s="9" t="s">
        <v>472</v>
      </c>
      <c r="B34" s="1" t="e">
        <f>+VLOOKUP(A34,#REF!,2,FALSE)</f>
        <v>#REF!</v>
      </c>
      <c r="C34" t="e">
        <f>+VLOOKUP(A34,#REF!,3,FALSE)</f>
        <v>#REF!</v>
      </c>
      <c r="G34" s="4" t="s">
        <v>472</v>
      </c>
      <c r="H34" s="5">
        <v>7</v>
      </c>
      <c r="I34" t="e">
        <f t="shared" si="0"/>
        <v>#REF!</v>
      </c>
    </row>
    <row r="35" spans="1:9" x14ac:dyDescent="0.25">
      <c r="A35" t="s">
        <v>476</v>
      </c>
      <c r="B35" s="1" t="e">
        <f>+VLOOKUP(A35,#REF!,2,FALSE)</f>
        <v>#REF!</v>
      </c>
      <c r="H35" s="24">
        <v>281</v>
      </c>
      <c r="I35" t="e">
        <f t="shared" si="0"/>
        <v>#REF!</v>
      </c>
    </row>
    <row r="36" spans="1:9" x14ac:dyDescent="0.25">
      <c r="B36" t="e">
        <f>SUM(B2:B35)</f>
        <v>#REF!</v>
      </c>
      <c r="H36">
        <f>SUM(H2:H35)</f>
        <v>2233</v>
      </c>
    </row>
  </sheetData>
  <autoFilter ref="A1:I35"/>
  <mergeCells count="2">
    <mergeCell ref="D18:D25"/>
    <mergeCell ref="D10:D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H262"/>
  <sheetViews>
    <sheetView zoomScaleNormal="100" workbookViewId="0">
      <selection activeCell="B31" sqref="B31"/>
    </sheetView>
  </sheetViews>
  <sheetFormatPr baseColWidth="10" defaultColWidth="0" defaultRowHeight="15" zeroHeight="1" x14ac:dyDescent="0.25"/>
  <cols>
    <col min="1" max="1" width="18.7109375" style="68" customWidth="1"/>
    <col min="2" max="2" width="25" style="74" customWidth="1"/>
    <col min="3" max="3" width="47.28515625" style="68" customWidth="1"/>
    <col min="4" max="4" width="53.42578125" style="74" customWidth="1"/>
    <col min="5" max="5" width="26" style="77" customWidth="1"/>
    <col min="6" max="7" width="0" style="68" hidden="1" customWidth="1"/>
    <col min="8" max="8" width="0" style="68" hidden="1"/>
    <col min="9" max="16384" width="11.42578125" style="68" hidden="1"/>
  </cols>
  <sheetData>
    <row r="1" spans="1:5" ht="52.5" customHeight="1" thickBot="1" x14ac:dyDescent="0.3">
      <c r="A1" s="133" t="s">
        <v>1990</v>
      </c>
      <c r="B1" s="133"/>
      <c r="C1" s="133"/>
      <c r="D1" s="133"/>
      <c r="E1" s="133"/>
    </row>
    <row r="2" spans="1:5" s="69" customFormat="1" ht="53.25" customHeight="1" x14ac:dyDescent="0.25">
      <c r="A2" s="81" t="s">
        <v>440</v>
      </c>
      <c r="B2" s="82" t="s">
        <v>1679</v>
      </c>
      <c r="C2" s="83" t="s">
        <v>1680</v>
      </c>
      <c r="D2" s="82" t="s">
        <v>1681</v>
      </c>
      <c r="E2" s="84" t="s">
        <v>1682</v>
      </c>
    </row>
    <row r="3" spans="1:5" x14ac:dyDescent="0.25">
      <c r="A3" s="85" t="s">
        <v>449</v>
      </c>
      <c r="B3" s="79" t="s">
        <v>491</v>
      </c>
      <c r="C3" s="78" t="s">
        <v>19</v>
      </c>
      <c r="D3" s="79" t="s">
        <v>493</v>
      </c>
      <c r="E3" s="148">
        <v>9</v>
      </c>
    </row>
    <row r="4" spans="1:5" x14ac:dyDescent="0.25">
      <c r="A4" s="127" t="s">
        <v>1678</v>
      </c>
      <c r="B4" s="128"/>
      <c r="C4" s="128"/>
      <c r="D4" s="128"/>
      <c r="E4" s="149">
        <f>+E3</f>
        <v>9</v>
      </c>
    </row>
    <row r="5" spans="1:5" x14ac:dyDescent="0.25">
      <c r="A5" s="85" t="s">
        <v>341</v>
      </c>
      <c r="B5" s="121" t="s">
        <v>479</v>
      </c>
      <c r="C5" s="78" t="s">
        <v>480</v>
      </c>
      <c r="D5" s="79" t="s">
        <v>481</v>
      </c>
      <c r="E5" s="150">
        <v>17</v>
      </c>
    </row>
    <row r="6" spans="1:5" x14ac:dyDescent="0.25">
      <c r="A6" s="85" t="s">
        <v>341</v>
      </c>
      <c r="B6" s="121" t="s">
        <v>479</v>
      </c>
      <c r="C6" s="78" t="s">
        <v>503</v>
      </c>
      <c r="D6" s="79" t="s">
        <v>504</v>
      </c>
      <c r="E6" s="150">
        <v>38</v>
      </c>
    </row>
    <row r="7" spans="1:5" x14ac:dyDescent="0.25">
      <c r="A7" s="85" t="s">
        <v>341</v>
      </c>
      <c r="B7" s="121" t="s">
        <v>516</v>
      </c>
      <c r="C7" s="78" t="s">
        <v>517</v>
      </c>
      <c r="D7" s="79" t="s">
        <v>518</v>
      </c>
      <c r="E7" s="150">
        <v>10</v>
      </c>
    </row>
    <row r="8" spans="1:5" x14ac:dyDescent="0.25">
      <c r="A8" s="85" t="s">
        <v>341</v>
      </c>
      <c r="B8" s="79" t="s">
        <v>522</v>
      </c>
      <c r="C8" s="78" t="s">
        <v>523</v>
      </c>
      <c r="D8" s="79" t="s">
        <v>524</v>
      </c>
      <c r="E8" s="148">
        <v>2</v>
      </c>
    </row>
    <row r="9" spans="1:5" x14ac:dyDescent="0.25">
      <c r="A9" s="85" t="s">
        <v>341</v>
      </c>
      <c r="B9" s="79" t="s">
        <v>529</v>
      </c>
      <c r="C9" s="78" t="s">
        <v>530</v>
      </c>
      <c r="D9" s="79" t="s">
        <v>531</v>
      </c>
      <c r="E9" s="148">
        <v>3</v>
      </c>
    </row>
    <row r="10" spans="1:5" x14ac:dyDescent="0.25">
      <c r="A10" s="85" t="s">
        <v>341</v>
      </c>
      <c r="B10" s="121" t="s">
        <v>479</v>
      </c>
      <c r="C10" s="78" t="s">
        <v>536</v>
      </c>
      <c r="D10" s="79" t="s">
        <v>537</v>
      </c>
      <c r="E10" s="150">
        <v>11</v>
      </c>
    </row>
    <row r="11" spans="1:5" x14ac:dyDescent="0.25">
      <c r="A11" s="85" t="s">
        <v>341</v>
      </c>
      <c r="B11" s="121" t="s">
        <v>542</v>
      </c>
      <c r="C11" s="78" t="s">
        <v>543</v>
      </c>
      <c r="D11" s="79" t="s">
        <v>544</v>
      </c>
      <c r="E11" s="150">
        <v>4</v>
      </c>
    </row>
    <row r="12" spans="1:5" x14ac:dyDescent="0.25">
      <c r="A12" s="85" t="s">
        <v>341</v>
      </c>
      <c r="B12" s="79" t="s">
        <v>549</v>
      </c>
      <c r="C12" s="78" t="s">
        <v>550</v>
      </c>
      <c r="D12" s="79" t="s">
        <v>551</v>
      </c>
      <c r="E12" s="148">
        <v>8</v>
      </c>
    </row>
    <row r="13" spans="1:5" x14ac:dyDescent="0.25">
      <c r="A13" s="85" t="s">
        <v>341</v>
      </c>
      <c r="B13" s="121" t="s">
        <v>556</v>
      </c>
      <c r="C13" s="78" t="s">
        <v>557</v>
      </c>
      <c r="D13" s="79" t="s">
        <v>558</v>
      </c>
      <c r="E13" s="150">
        <v>44</v>
      </c>
    </row>
    <row r="14" spans="1:5" x14ac:dyDescent="0.25">
      <c r="A14" s="85" t="s">
        <v>341</v>
      </c>
      <c r="B14" s="121" t="s">
        <v>563</v>
      </c>
      <c r="C14" s="78" t="s">
        <v>564</v>
      </c>
      <c r="D14" s="79" t="s">
        <v>565</v>
      </c>
      <c r="E14" s="148">
        <v>2</v>
      </c>
    </row>
    <row r="15" spans="1:5" x14ac:dyDescent="0.25">
      <c r="A15" s="85" t="s">
        <v>341</v>
      </c>
      <c r="B15" s="79" t="s">
        <v>570</v>
      </c>
      <c r="C15" s="78" t="s">
        <v>571</v>
      </c>
      <c r="D15" s="79" t="s">
        <v>572</v>
      </c>
      <c r="E15" s="148">
        <v>3</v>
      </c>
    </row>
    <row r="16" spans="1:5" x14ac:dyDescent="0.25">
      <c r="A16" s="85" t="s">
        <v>341</v>
      </c>
      <c r="B16" s="121" t="s">
        <v>479</v>
      </c>
      <c r="C16" s="78" t="s">
        <v>577</v>
      </c>
      <c r="D16" s="79" t="s">
        <v>578</v>
      </c>
      <c r="E16" s="150">
        <v>1</v>
      </c>
    </row>
    <row r="17" spans="1:5" x14ac:dyDescent="0.25">
      <c r="A17" s="85" t="s">
        <v>341</v>
      </c>
      <c r="B17" s="79" t="s">
        <v>1988</v>
      </c>
      <c r="C17" s="78" t="s">
        <v>581</v>
      </c>
      <c r="D17" s="79" t="s">
        <v>1683</v>
      </c>
      <c r="E17" s="148">
        <v>3</v>
      </c>
    </row>
    <row r="18" spans="1:5" x14ac:dyDescent="0.25">
      <c r="A18" s="85" t="s">
        <v>341</v>
      </c>
      <c r="B18" s="121" t="s">
        <v>587</v>
      </c>
      <c r="C18" s="78" t="s">
        <v>588</v>
      </c>
      <c r="D18" s="79" t="s">
        <v>1684</v>
      </c>
      <c r="E18" s="150">
        <v>14</v>
      </c>
    </row>
    <row r="19" spans="1:5" x14ac:dyDescent="0.25">
      <c r="A19" s="85" t="s">
        <v>341</v>
      </c>
      <c r="B19" s="121" t="s">
        <v>594</v>
      </c>
      <c r="C19" s="78" t="s">
        <v>595</v>
      </c>
      <c r="D19" s="79" t="s">
        <v>1685</v>
      </c>
      <c r="E19" s="150">
        <v>12</v>
      </c>
    </row>
    <row r="20" spans="1:5" x14ac:dyDescent="0.25">
      <c r="A20" s="127" t="s">
        <v>1645</v>
      </c>
      <c r="B20" s="128"/>
      <c r="C20" s="128"/>
      <c r="D20" s="128"/>
      <c r="E20" s="149">
        <f>SUM(E5:E19)</f>
        <v>172</v>
      </c>
    </row>
    <row r="21" spans="1:5" x14ac:dyDescent="0.25">
      <c r="A21" s="85" t="s">
        <v>154</v>
      </c>
      <c r="B21" s="121" t="s">
        <v>154</v>
      </c>
      <c r="C21" s="78" t="s">
        <v>19</v>
      </c>
      <c r="D21" s="79" t="s">
        <v>1686</v>
      </c>
      <c r="E21" s="150">
        <v>10</v>
      </c>
    </row>
    <row r="22" spans="1:5" x14ac:dyDescent="0.25">
      <c r="A22" s="85" t="s">
        <v>154</v>
      </c>
      <c r="B22" s="121" t="s">
        <v>154</v>
      </c>
      <c r="C22" s="78" t="s">
        <v>1687</v>
      </c>
      <c r="D22" s="79" t="s">
        <v>1688</v>
      </c>
      <c r="E22" s="150">
        <v>9</v>
      </c>
    </row>
    <row r="23" spans="1:5" x14ac:dyDescent="0.25">
      <c r="A23" s="85" t="s">
        <v>154</v>
      </c>
      <c r="B23" s="79" t="s">
        <v>1689</v>
      </c>
      <c r="C23" s="78" t="s">
        <v>1690</v>
      </c>
      <c r="D23" s="79" t="s">
        <v>1691</v>
      </c>
      <c r="E23" s="148">
        <v>3</v>
      </c>
    </row>
    <row r="24" spans="1:5" x14ac:dyDescent="0.25">
      <c r="A24" s="85" t="s">
        <v>154</v>
      </c>
      <c r="B24" s="79" t="s">
        <v>1692</v>
      </c>
      <c r="C24" s="78" t="s">
        <v>1693</v>
      </c>
      <c r="D24" s="79" t="s">
        <v>1694</v>
      </c>
      <c r="E24" s="148">
        <v>3</v>
      </c>
    </row>
    <row r="25" spans="1:5" x14ac:dyDescent="0.25">
      <c r="A25" s="127" t="s">
        <v>1646</v>
      </c>
      <c r="B25" s="128"/>
      <c r="C25" s="128"/>
      <c r="D25" s="128"/>
      <c r="E25" s="149">
        <f>SUM(E21:E24)</f>
        <v>25</v>
      </c>
    </row>
    <row r="26" spans="1:5" x14ac:dyDescent="0.25">
      <c r="A26" s="85" t="s">
        <v>17</v>
      </c>
      <c r="B26" s="121" t="s">
        <v>18</v>
      </c>
      <c r="C26" s="78" t="s">
        <v>19</v>
      </c>
      <c r="D26" s="79" t="s">
        <v>20</v>
      </c>
      <c r="E26" s="150">
        <v>26</v>
      </c>
    </row>
    <row r="27" spans="1:5" ht="30" x14ac:dyDescent="0.25">
      <c r="A27" s="85" t="s">
        <v>17</v>
      </c>
      <c r="B27" s="121" t="s">
        <v>18</v>
      </c>
      <c r="C27" s="78" t="s">
        <v>32</v>
      </c>
      <c r="D27" s="79" t="s">
        <v>33</v>
      </c>
      <c r="E27" s="150">
        <v>9</v>
      </c>
    </row>
    <row r="28" spans="1:5" ht="30" x14ac:dyDescent="0.25">
      <c r="A28" s="85" t="s">
        <v>17</v>
      </c>
      <c r="B28" s="121" t="s">
        <v>18</v>
      </c>
      <c r="C28" s="78" t="s">
        <v>66</v>
      </c>
      <c r="D28" s="79" t="s">
        <v>67</v>
      </c>
      <c r="E28" s="150">
        <v>11</v>
      </c>
    </row>
    <row r="29" spans="1:5" x14ac:dyDescent="0.25">
      <c r="A29" s="85" t="s">
        <v>17</v>
      </c>
      <c r="B29" s="121" t="s">
        <v>18</v>
      </c>
      <c r="C29" s="78" t="s">
        <v>88</v>
      </c>
      <c r="D29" s="79" t="s">
        <v>89</v>
      </c>
      <c r="E29" s="150">
        <v>8</v>
      </c>
    </row>
    <row r="30" spans="1:5" x14ac:dyDescent="0.25">
      <c r="A30" s="85" t="s">
        <v>17</v>
      </c>
      <c r="B30" s="121" t="s">
        <v>18</v>
      </c>
      <c r="C30" s="78" t="s">
        <v>101</v>
      </c>
      <c r="D30" s="79" t="s">
        <v>1695</v>
      </c>
      <c r="E30" s="150">
        <v>2</v>
      </c>
    </row>
    <row r="31" spans="1:5" x14ac:dyDescent="0.25">
      <c r="A31" s="85" t="s">
        <v>17</v>
      </c>
      <c r="B31" s="121" t="s">
        <v>18</v>
      </c>
      <c r="C31" s="78" t="s">
        <v>120</v>
      </c>
      <c r="D31" s="79" t="s">
        <v>1696</v>
      </c>
      <c r="E31" s="150">
        <v>1</v>
      </c>
    </row>
    <row r="32" spans="1:5" ht="30" x14ac:dyDescent="0.25">
      <c r="A32" s="85" t="s">
        <v>17</v>
      </c>
      <c r="B32" s="121" t="s">
        <v>132</v>
      </c>
      <c r="C32" s="78" t="s">
        <v>133</v>
      </c>
      <c r="D32" s="79" t="s">
        <v>134</v>
      </c>
      <c r="E32" s="150">
        <v>9</v>
      </c>
    </row>
    <row r="33" spans="1:5" x14ac:dyDescent="0.25">
      <c r="A33" s="85" t="s">
        <v>17</v>
      </c>
      <c r="B33" s="121" t="s">
        <v>137</v>
      </c>
      <c r="C33" s="78" t="s">
        <v>138</v>
      </c>
      <c r="D33" s="79" t="s">
        <v>139</v>
      </c>
      <c r="E33" s="150">
        <v>2</v>
      </c>
    </row>
    <row r="34" spans="1:5" x14ac:dyDescent="0.25">
      <c r="A34" s="85" t="s">
        <v>17</v>
      </c>
      <c r="B34" s="121" t="s">
        <v>170</v>
      </c>
      <c r="C34" s="78" t="s">
        <v>171</v>
      </c>
      <c r="D34" s="79" t="s">
        <v>172</v>
      </c>
      <c r="E34" s="150">
        <v>4</v>
      </c>
    </row>
    <row r="35" spans="1:5" ht="30" x14ac:dyDescent="0.25">
      <c r="A35" s="85" t="s">
        <v>17</v>
      </c>
      <c r="B35" s="121" t="s">
        <v>189</v>
      </c>
      <c r="C35" s="78" t="s">
        <v>190</v>
      </c>
      <c r="D35" s="79" t="s">
        <v>191</v>
      </c>
      <c r="E35" s="150">
        <v>5</v>
      </c>
    </row>
    <row r="36" spans="1:5" x14ac:dyDescent="0.25">
      <c r="A36" s="127" t="s">
        <v>1647</v>
      </c>
      <c r="B36" s="128"/>
      <c r="C36" s="128"/>
      <c r="D36" s="128"/>
      <c r="E36" s="149">
        <f>SUM(E26:E35)</f>
        <v>77</v>
      </c>
    </row>
    <row r="37" spans="1:5" ht="15.75" x14ac:dyDescent="0.25">
      <c r="A37" s="85" t="s">
        <v>1751</v>
      </c>
      <c r="B37" s="121" t="s">
        <v>450</v>
      </c>
      <c r="C37" s="78" t="s">
        <v>19</v>
      </c>
      <c r="D37" s="79" t="s">
        <v>1697</v>
      </c>
      <c r="E37" s="150">
        <v>244</v>
      </c>
    </row>
    <row r="38" spans="1:5" x14ac:dyDescent="0.25">
      <c r="A38" s="127" t="s">
        <v>1648</v>
      </c>
      <c r="B38" s="128"/>
      <c r="C38" s="128"/>
      <c r="D38" s="128"/>
      <c r="E38" s="149">
        <f>+E37</f>
        <v>244</v>
      </c>
    </row>
    <row r="39" spans="1:5" ht="30" x14ac:dyDescent="0.25">
      <c r="A39" s="85" t="s">
        <v>374</v>
      </c>
      <c r="B39" s="121" t="s">
        <v>785</v>
      </c>
      <c r="C39" s="78" t="s">
        <v>19</v>
      </c>
      <c r="D39" s="79" t="s">
        <v>786</v>
      </c>
      <c r="E39" s="150">
        <v>16</v>
      </c>
    </row>
    <row r="40" spans="1:5" x14ac:dyDescent="0.25">
      <c r="A40" s="85" t="s">
        <v>374</v>
      </c>
      <c r="B40" s="121" t="s">
        <v>785</v>
      </c>
      <c r="C40" s="78" t="s">
        <v>796</v>
      </c>
      <c r="D40" s="79" t="s">
        <v>1698</v>
      </c>
      <c r="E40" s="150">
        <v>2</v>
      </c>
    </row>
    <row r="41" spans="1:5" x14ac:dyDescent="0.25">
      <c r="A41" s="85" t="s">
        <v>374</v>
      </c>
      <c r="B41" s="121" t="s">
        <v>785</v>
      </c>
      <c r="C41" s="78" t="s">
        <v>804</v>
      </c>
      <c r="D41" s="79" t="s">
        <v>1699</v>
      </c>
      <c r="E41" s="150">
        <v>4</v>
      </c>
    </row>
    <row r="42" spans="1:5" x14ac:dyDescent="0.25">
      <c r="A42" s="85" t="s">
        <v>374</v>
      </c>
      <c r="B42" s="121" t="s">
        <v>785</v>
      </c>
      <c r="C42" s="78" t="s">
        <v>811</v>
      </c>
      <c r="D42" s="79" t="s">
        <v>1700</v>
      </c>
      <c r="E42" s="150">
        <v>3</v>
      </c>
    </row>
    <row r="43" spans="1:5" ht="30" x14ac:dyDescent="0.25">
      <c r="A43" s="85" t="s">
        <v>374</v>
      </c>
      <c r="B43" s="121" t="s">
        <v>816</v>
      </c>
      <c r="C43" s="78" t="s">
        <v>817</v>
      </c>
      <c r="D43" s="79" t="s">
        <v>1701</v>
      </c>
      <c r="E43" s="150">
        <v>4</v>
      </c>
    </row>
    <row r="44" spans="1:5" x14ac:dyDescent="0.25">
      <c r="A44" s="85" t="s">
        <v>374</v>
      </c>
      <c r="B44" s="79" t="s">
        <v>822</v>
      </c>
      <c r="C44" s="78" t="s">
        <v>823</v>
      </c>
      <c r="D44" s="79" t="s">
        <v>1702</v>
      </c>
      <c r="E44" s="148">
        <v>3</v>
      </c>
    </row>
    <row r="45" spans="1:5" x14ac:dyDescent="0.25">
      <c r="A45" s="85" t="s">
        <v>374</v>
      </c>
      <c r="B45" s="79" t="s">
        <v>828</v>
      </c>
      <c r="C45" s="78" t="s">
        <v>829</v>
      </c>
      <c r="D45" s="79" t="s">
        <v>1703</v>
      </c>
      <c r="E45" s="148">
        <v>2</v>
      </c>
    </row>
    <row r="46" spans="1:5" x14ac:dyDescent="0.25">
      <c r="A46" s="85" t="s">
        <v>374</v>
      </c>
      <c r="B46" s="79" t="s">
        <v>834</v>
      </c>
      <c r="C46" s="78" t="s">
        <v>835</v>
      </c>
      <c r="D46" s="79" t="s">
        <v>1704</v>
      </c>
      <c r="E46" s="148">
        <v>2</v>
      </c>
    </row>
    <row r="47" spans="1:5" x14ac:dyDescent="0.25">
      <c r="A47" s="127" t="s">
        <v>1649</v>
      </c>
      <c r="B47" s="128"/>
      <c r="C47" s="128"/>
      <c r="D47" s="128"/>
      <c r="E47" s="149">
        <f>SUM(E39:E46)</f>
        <v>36</v>
      </c>
    </row>
    <row r="48" spans="1:5" x14ac:dyDescent="0.25">
      <c r="A48" s="85" t="s">
        <v>342</v>
      </c>
      <c r="B48" s="121" t="s">
        <v>343</v>
      </c>
      <c r="C48" s="78" t="s">
        <v>344</v>
      </c>
      <c r="D48" s="79" t="s">
        <v>1705</v>
      </c>
      <c r="E48" s="148">
        <v>4</v>
      </c>
    </row>
    <row r="49" spans="1:5" x14ac:dyDescent="0.25">
      <c r="A49" s="85" t="s">
        <v>342</v>
      </c>
      <c r="B49" s="121" t="s">
        <v>1706</v>
      </c>
      <c r="C49" s="78" t="s">
        <v>1707</v>
      </c>
      <c r="D49" s="79" t="s">
        <v>1708</v>
      </c>
      <c r="E49" s="148">
        <v>3</v>
      </c>
    </row>
    <row r="50" spans="1:5" x14ac:dyDescent="0.25">
      <c r="A50" s="85" t="s">
        <v>342</v>
      </c>
      <c r="B50" s="121" t="s">
        <v>343</v>
      </c>
      <c r="C50" s="78" t="s">
        <v>364</v>
      </c>
      <c r="D50" s="79" t="s">
        <v>1709</v>
      </c>
      <c r="E50" s="148">
        <v>8</v>
      </c>
    </row>
    <row r="51" spans="1:5" x14ac:dyDescent="0.25">
      <c r="A51" s="85" t="s">
        <v>342</v>
      </c>
      <c r="B51" s="79" t="s">
        <v>1710</v>
      </c>
      <c r="C51" s="78" t="s">
        <v>1711</v>
      </c>
      <c r="D51" s="79" t="s">
        <v>377</v>
      </c>
      <c r="E51" s="148">
        <v>2</v>
      </c>
    </row>
    <row r="52" spans="1:5" x14ac:dyDescent="0.25">
      <c r="A52" s="85" t="s">
        <v>342</v>
      </c>
      <c r="B52" s="79" t="s">
        <v>1712</v>
      </c>
      <c r="C52" s="78" t="s">
        <v>1713</v>
      </c>
      <c r="D52" s="79" t="s">
        <v>1714</v>
      </c>
      <c r="E52" s="148">
        <v>2</v>
      </c>
    </row>
    <row r="53" spans="1:5" x14ac:dyDescent="0.25">
      <c r="A53" s="85" t="s">
        <v>342</v>
      </c>
      <c r="B53" s="121" t="s">
        <v>1715</v>
      </c>
      <c r="C53" s="78" t="s">
        <v>1716</v>
      </c>
      <c r="D53" s="79" t="s">
        <v>1717</v>
      </c>
      <c r="E53" s="148">
        <v>6</v>
      </c>
    </row>
    <row r="54" spans="1:5" x14ac:dyDescent="0.25">
      <c r="A54" s="85" t="s">
        <v>342</v>
      </c>
      <c r="B54" s="79" t="s">
        <v>1718</v>
      </c>
      <c r="C54" s="78" t="s">
        <v>1719</v>
      </c>
      <c r="D54" s="79" t="s">
        <v>398</v>
      </c>
      <c r="E54" s="148">
        <v>2</v>
      </c>
    </row>
    <row r="55" spans="1:5" x14ac:dyDescent="0.25">
      <c r="A55" s="85" t="s">
        <v>342</v>
      </c>
      <c r="B55" s="79" t="s">
        <v>1720</v>
      </c>
      <c r="C55" s="78" t="s">
        <v>1721</v>
      </c>
      <c r="D55" s="79" t="s">
        <v>1722</v>
      </c>
      <c r="E55" s="148">
        <v>2</v>
      </c>
    </row>
    <row r="56" spans="1:5" x14ac:dyDescent="0.25">
      <c r="A56" s="85" t="s">
        <v>342</v>
      </c>
      <c r="B56" s="121" t="s">
        <v>1723</v>
      </c>
      <c r="C56" s="78" t="s">
        <v>1724</v>
      </c>
      <c r="D56" s="79" t="s">
        <v>1725</v>
      </c>
      <c r="E56" s="148">
        <v>3</v>
      </c>
    </row>
    <row r="57" spans="1:5" x14ac:dyDescent="0.25">
      <c r="A57" s="85" t="s">
        <v>342</v>
      </c>
      <c r="B57" s="121" t="s">
        <v>417</v>
      </c>
      <c r="C57" s="78" t="s">
        <v>418</v>
      </c>
      <c r="D57" s="79" t="s">
        <v>1726</v>
      </c>
      <c r="E57" s="150">
        <v>6</v>
      </c>
    </row>
    <row r="58" spans="1:5" x14ac:dyDescent="0.25">
      <c r="A58" s="85" t="s">
        <v>342</v>
      </c>
      <c r="B58" s="121" t="s">
        <v>1727</v>
      </c>
      <c r="C58" s="78" t="s">
        <v>1728</v>
      </c>
      <c r="D58" s="79" t="s">
        <v>427</v>
      </c>
      <c r="E58" s="150">
        <v>3</v>
      </c>
    </row>
    <row r="59" spans="1:5" x14ac:dyDescent="0.25">
      <c r="A59" s="85" t="s">
        <v>342</v>
      </c>
      <c r="B59" s="121" t="s">
        <v>432</v>
      </c>
      <c r="C59" s="78" t="s">
        <v>433</v>
      </c>
      <c r="D59" s="79" t="s">
        <v>1729</v>
      </c>
      <c r="E59" s="150">
        <v>4</v>
      </c>
    </row>
    <row r="60" spans="1:5" x14ac:dyDescent="0.25">
      <c r="A60" s="85" t="s">
        <v>342</v>
      </c>
      <c r="B60" s="121" t="s">
        <v>343</v>
      </c>
      <c r="C60" s="78" t="s">
        <v>19</v>
      </c>
      <c r="D60" s="79" t="s">
        <v>1730</v>
      </c>
      <c r="E60" s="150">
        <v>34</v>
      </c>
    </row>
    <row r="61" spans="1:5" x14ac:dyDescent="0.25">
      <c r="A61" s="127" t="s">
        <v>1650</v>
      </c>
      <c r="B61" s="128"/>
      <c r="C61" s="128"/>
      <c r="D61" s="128"/>
      <c r="E61" s="149">
        <f>SUM(E48:E60)</f>
        <v>79</v>
      </c>
    </row>
    <row r="62" spans="1:5" x14ac:dyDescent="0.25">
      <c r="A62" s="85" t="s">
        <v>451</v>
      </c>
      <c r="B62" s="121" t="s">
        <v>709</v>
      </c>
      <c r="C62" s="78" t="s">
        <v>517</v>
      </c>
      <c r="D62" s="79" t="s">
        <v>710</v>
      </c>
      <c r="E62" s="150">
        <v>4</v>
      </c>
    </row>
    <row r="63" spans="1:5" x14ac:dyDescent="0.25">
      <c r="A63" s="85" t="s">
        <v>451</v>
      </c>
      <c r="B63" s="121" t="s">
        <v>720</v>
      </c>
      <c r="C63" s="78" t="s">
        <v>721</v>
      </c>
      <c r="D63" s="79" t="s">
        <v>722</v>
      </c>
      <c r="E63" s="150">
        <v>3</v>
      </c>
    </row>
    <row r="64" spans="1:5" x14ac:dyDescent="0.25">
      <c r="A64" s="85" t="s">
        <v>451</v>
      </c>
      <c r="B64" s="121" t="s">
        <v>727</v>
      </c>
      <c r="C64" s="78" t="s">
        <v>728</v>
      </c>
      <c r="D64" s="79" t="s">
        <v>729</v>
      </c>
      <c r="E64" s="150">
        <v>7</v>
      </c>
    </row>
    <row r="65" spans="1:5" x14ac:dyDescent="0.25">
      <c r="A65" s="85" t="s">
        <v>451</v>
      </c>
      <c r="B65" s="121" t="s">
        <v>734</v>
      </c>
      <c r="C65" s="78" t="s">
        <v>735</v>
      </c>
      <c r="D65" s="79" t="s">
        <v>736</v>
      </c>
      <c r="E65" s="150">
        <v>4</v>
      </c>
    </row>
    <row r="66" spans="1:5" x14ac:dyDescent="0.25">
      <c r="A66" s="85" t="s">
        <v>451</v>
      </c>
      <c r="B66" s="121" t="s">
        <v>741</v>
      </c>
      <c r="C66" s="78" t="s">
        <v>742</v>
      </c>
      <c r="D66" s="79" t="s">
        <v>743</v>
      </c>
      <c r="E66" s="150">
        <v>4</v>
      </c>
    </row>
    <row r="67" spans="1:5" x14ac:dyDescent="0.25">
      <c r="A67" s="85" t="s">
        <v>451</v>
      </c>
      <c r="B67" s="121" t="s">
        <v>741</v>
      </c>
      <c r="C67" s="78" t="s">
        <v>748</v>
      </c>
      <c r="D67" s="79" t="s">
        <v>749</v>
      </c>
      <c r="E67" s="150">
        <v>14</v>
      </c>
    </row>
    <row r="68" spans="1:5" x14ac:dyDescent="0.25">
      <c r="A68" s="85" t="s">
        <v>451</v>
      </c>
      <c r="B68" s="121" t="s">
        <v>741</v>
      </c>
      <c r="C68" s="78" t="s">
        <v>19</v>
      </c>
      <c r="D68" s="79" t="s">
        <v>749</v>
      </c>
      <c r="E68" s="150">
        <v>25</v>
      </c>
    </row>
    <row r="69" spans="1:5" x14ac:dyDescent="0.25">
      <c r="A69" s="127" t="s">
        <v>1651</v>
      </c>
      <c r="B69" s="128"/>
      <c r="C69" s="128"/>
      <c r="D69" s="128"/>
      <c r="E69" s="149">
        <f>SUM(E62:E68)</f>
        <v>61</v>
      </c>
    </row>
    <row r="70" spans="1:5" x14ac:dyDescent="0.25">
      <c r="A70" s="85" t="s">
        <v>452</v>
      </c>
      <c r="B70" s="121" t="s">
        <v>1058</v>
      </c>
      <c r="C70" s="78" t="s">
        <v>19</v>
      </c>
      <c r="D70" s="79" t="s">
        <v>1059</v>
      </c>
      <c r="E70" s="150">
        <v>34</v>
      </c>
    </row>
    <row r="71" spans="1:5" x14ac:dyDescent="0.25">
      <c r="A71" s="85" t="s">
        <v>452</v>
      </c>
      <c r="B71" s="121" t="s">
        <v>1073</v>
      </c>
      <c r="C71" s="78" t="s">
        <v>1074</v>
      </c>
      <c r="D71" s="79" t="s">
        <v>1731</v>
      </c>
      <c r="E71" s="150">
        <v>4</v>
      </c>
    </row>
    <row r="72" spans="1:5" x14ac:dyDescent="0.25">
      <c r="A72" s="85" t="s">
        <v>452</v>
      </c>
      <c r="B72" s="79" t="s">
        <v>1086</v>
      </c>
      <c r="C72" s="78" t="s">
        <v>1087</v>
      </c>
      <c r="D72" s="79" t="s">
        <v>1732</v>
      </c>
      <c r="E72" s="150">
        <v>5</v>
      </c>
    </row>
    <row r="73" spans="1:5" x14ac:dyDescent="0.25">
      <c r="A73" s="85" t="s">
        <v>452</v>
      </c>
      <c r="B73" s="79" t="s">
        <v>1100</v>
      </c>
      <c r="C73" s="78" t="s">
        <v>1101</v>
      </c>
      <c r="D73" s="79" t="s">
        <v>1102</v>
      </c>
      <c r="E73" s="150">
        <v>2</v>
      </c>
    </row>
    <row r="74" spans="1:5" x14ac:dyDescent="0.25">
      <c r="A74" s="127" t="s">
        <v>1652</v>
      </c>
      <c r="B74" s="128"/>
      <c r="C74" s="128"/>
      <c r="D74" s="128"/>
      <c r="E74" s="149">
        <f>SUM(E70:E73)</f>
        <v>45</v>
      </c>
    </row>
    <row r="75" spans="1:5" x14ac:dyDescent="0.25">
      <c r="A75" s="85" t="s">
        <v>1513</v>
      </c>
      <c r="B75" s="79" t="s">
        <v>1514</v>
      </c>
      <c r="C75" s="78" t="s">
        <v>1515</v>
      </c>
      <c r="D75" s="79" t="s">
        <v>1733</v>
      </c>
      <c r="E75" s="150">
        <v>3</v>
      </c>
    </row>
    <row r="76" spans="1:5" x14ac:dyDescent="0.25">
      <c r="A76" s="85" t="s">
        <v>1513</v>
      </c>
      <c r="B76" s="79" t="s">
        <v>1522</v>
      </c>
      <c r="C76" s="78" t="s">
        <v>1523</v>
      </c>
      <c r="D76" s="79" t="s">
        <v>1734</v>
      </c>
      <c r="E76" s="150">
        <v>2</v>
      </c>
    </row>
    <row r="77" spans="1:5" x14ac:dyDescent="0.25">
      <c r="A77" s="85" t="s">
        <v>1513</v>
      </c>
      <c r="B77" s="79" t="s">
        <v>1527</v>
      </c>
      <c r="C77" s="78" t="s">
        <v>1528</v>
      </c>
      <c r="D77" s="79" t="s">
        <v>1735</v>
      </c>
      <c r="E77" s="150">
        <v>2</v>
      </c>
    </row>
    <row r="78" spans="1:5" x14ac:dyDescent="0.25">
      <c r="A78" s="85" t="s">
        <v>1513</v>
      </c>
      <c r="B78" s="79" t="s">
        <v>1514</v>
      </c>
      <c r="C78" s="78" t="s">
        <v>19</v>
      </c>
      <c r="D78" s="79" t="s">
        <v>1733</v>
      </c>
      <c r="E78" s="150">
        <v>8</v>
      </c>
    </row>
    <row r="79" spans="1:5" x14ac:dyDescent="0.25">
      <c r="A79" s="131" t="s">
        <v>1653</v>
      </c>
      <c r="B79" s="132"/>
      <c r="C79" s="132"/>
      <c r="D79" s="132"/>
      <c r="E79" s="149">
        <f>SUM(E75:E78)</f>
        <v>15</v>
      </c>
    </row>
    <row r="80" spans="1:5" x14ac:dyDescent="0.25">
      <c r="A80" s="85" t="s">
        <v>454</v>
      </c>
      <c r="B80" s="121" t="s">
        <v>759</v>
      </c>
      <c r="C80" s="78" t="s">
        <v>19</v>
      </c>
      <c r="D80" s="79" t="s">
        <v>1736</v>
      </c>
      <c r="E80" s="150">
        <v>28</v>
      </c>
    </row>
    <row r="81" spans="1:5" x14ac:dyDescent="0.25">
      <c r="A81" s="85" t="s">
        <v>454</v>
      </c>
      <c r="B81" s="79" t="s">
        <v>766</v>
      </c>
      <c r="C81" s="78" t="s">
        <v>767</v>
      </c>
      <c r="D81" s="79" t="s">
        <v>768</v>
      </c>
      <c r="E81" s="150">
        <v>3</v>
      </c>
    </row>
    <row r="82" spans="1:5" x14ac:dyDescent="0.25">
      <c r="A82" s="85" t="s">
        <v>454</v>
      </c>
      <c r="B82" s="79" t="s">
        <v>374</v>
      </c>
      <c r="C82" s="78" t="s">
        <v>771</v>
      </c>
      <c r="D82" s="79" t="s">
        <v>772</v>
      </c>
      <c r="E82" s="150">
        <v>4</v>
      </c>
    </row>
    <row r="83" spans="1:5" x14ac:dyDescent="0.25">
      <c r="A83" s="85" t="s">
        <v>454</v>
      </c>
      <c r="B83" s="79" t="s">
        <v>775</v>
      </c>
      <c r="C83" s="78" t="s">
        <v>776</v>
      </c>
      <c r="D83" s="79" t="s">
        <v>1737</v>
      </c>
      <c r="E83" s="150">
        <v>1</v>
      </c>
    </row>
    <row r="84" spans="1:5" ht="30" x14ac:dyDescent="0.25">
      <c r="A84" s="85" t="s">
        <v>454</v>
      </c>
      <c r="B84" s="121" t="s">
        <v>779</v>
      </c>
      <c r="C84" s="78" t="s">
        <v>999</v>
      </c>
      <c r="D84" s="79" t="s">
        <v>1738</v>
      </c>
      <c r="E84" s="150">
        <v>4</v>
      </c>
    </row>
    <row r="85" spans="1:5" x14ac:dyDescent="0.25">
      <c r="A85" s="85" t="s">
        <v>454</v>
      </c>
      <c r="B85" s="121" t="s">
        <v>759</v>
      </c>
      <c r="C85" s="78" t="s">
        <v>782</v>
      </c>
      <c r="D85" s="79" t="s">
        <v>1001</v>
      </c>
      <c r="E85" s="150">
        <v>13</v>
      </c>
    </row>
    <row r="86" spans="1:5" x14ac:dyDescent="0.25">
      <c r="A86" s="127" t="s">
        <v>1972</v>
      </c>
      <c r="B86" s="128"/>
      <c r="C86" s="128"/>
      <c r="D86" s="128"/>
      <c r="E86" s="149">
        <f>SUM(E80:E85)</f>
        <v>53</v>
      </c>
    </row>
    <row r="87" spans="1:5" x14ac:dyDescent="0.25">
      <c r="A87" s="85" t="s">
        <v>455</v>
      </c>
      <c r="B87" s="121" t="s">
        <v>1334</v>
      </c>
      <c r="C87" s="78" t="s">
        <v>19</v>
      </c>
      <c r="D87" s="79" t="s">
        <v>1336</v>
      </c>
      <c r="E87" s="150">
        <v>18</v>
      </c>
    </row>
    <row r="88" spans="1:5" x14ac:dyDescent="0.25">
      <c r="A88" s="85" t="s">
        <v>455</v>
      </c>
      <c r="B88" s="121" t="s">
        <v>1334</v>
      </c>
      <c r="C88" s="78" t="s">
        <v>1346</v>
      </c>
      <c r="D88" s="79" t="s">
        <v>1347</v>
      </c>
      <c r="E88" s="150">
        <v>5</v>
      </c>
    </row>
    <row r="89" spans="1:5" x14ac:dyDescent="0.25">
      <c r="A89" s="85" t="s">
        <v>455</v>
      </c>
      <c r="B89" s="121" t="s">
        <v>1334</v>
      </c>
      <c r="C89" s="78" t="s">
        <v>1353</v>
      </c>
      <c r="D89" s="79" t="s">
        <v>1354</v>
      </c>
      <c r="E89" s="150">
        <v>5</v>
      </c>
    </row>
    <row r="90" spans="1:5" x14ac:dyDescent="0.25">
      <c r="A90" s="85" t="s">
        <v>455</v>
      </c>
      <c r="B90" s="121" t="s">
        <v>1358</v>
      </c>
      <c r="C90" s="78" t="s">
        <v>1359</v>
      </c>
      <c r="D90" s="79" t="s">
        <v>1360</v>
      </c>
      <c r="E90" s="150">
        <v>5</v>
      </c>
    </row>
    <row r="91" spans="1:5" x14ac:dyDescent="0.25">
      <c r="A91" s="85" t="s">
        <v>455</v>
      </c>
      <c r="B91" s="79" t="s">
        <v>1364</v>
      </c>
      <c r="C91" s="78" t="s">
        <v>1365</v>
      </c>
      <c r="D91" s="79" t="s">
        <v>1366</v>
      </c>
      <c r="E91" s="150">
        <v>5</v>
      </c>
    </row>
    <row r="92" spans="1:5" x14ac:dyDescent="0.25">
      <c r="A92" s="85" t="s">
        <v>455</v>
      </c>
      <c r="B92" s="121" t="s">
        <v>1372</v>
      </c>
      <c r="C92" s="78" t="s">
        <v>1373</v>
      </c>
      <c r="D92" s="79" t="s">
        <v>1374</v>
      </c>
      <c r="E92" s="150">
        <v>5</v>
      </c>
    </row>
    <row r="93" spans="1:5" x14ac:dyDescent="0.25">
      <c r="A93" s="127" t="s">
        <v>1654</v>
      </c>
      <c r="B93" s="128"/>
      <c r="C93" s="128"/>
      <c r="D93" s="128"/>
      <c r="E93" s="149">
        <f>SUM(E87:E92)</f>
        <v>43</v>
      </c>
    </row>
    <row r="94" spans="1:5" x14ac:dyDescent="0.25">
      <c r="A94" s="85" t="s">
        <v>456</v>
      </c>
      <c r="B94" s="121" t="s">
        <v>1002</v>
      </c>
      <c r="C94" s="78" t="s">
        <v>1677</v>
      </c>
      <c r="D94" s="79" t="s">
        <v>1004</v>
      </c>
      <c r="E94" s="150">
        <v>35</v>
      </c>
    </row>
    <row r="95" spans="1:5" x14ac:dyDescent="0.25">
      <c r="A95" s="85" t="s">
        <v>456</v>
      </c>
      <c r="B95" s="121" t="s">
        <v>1014</v>
      </c>
      <c r="C95" s="78" t="s">
        <v>1015</v>
      </c>
      <c r="D95" s="79" t="s">
        <v>1739</v>
      </c>
      <c r="E95" s="150">
        <v>4</v>
      </c>
    </row>
    <row r="96" spans="1:5" x14ac:dyDescent="0.25">
      <c r="A96" s="85" t="s">
        <v>456</v>
      </c>
      <c r="B96" s="79" t="s">
        <v>1022</v>
      </c>
      <c r="C96" s="78" t="s">
        <v>1023</v>
      </c>
      <c r="D96" s="79" t="s">
        <v>1740</v>
      </c>
      <c r="E96" s="150">
        <v>1</v>
      </c>
    </row>
    <row r="97" spans="1:5" x14ac:dyDescent="0.25">
      <c r="A97" s="85" t="s">
        <v>456</v>
      </c>
      <c r="B97" s="79" t="s">
        <v>727</v>
      </c>
      <c r="C97" s="78" t="s">
        <v>1029</v>
      </c>
      <c r="D97" s="79" t="s">
        <v>1741</v>
      </c>
      <c r="E97" s="150">
        <v>3</v>
      </c>
    </row>
    <row r="98" spans="1:5" x14ac:dyDescent="0.25">
      <c r="A98" s="85" t="s">
        <v>456</v>
      </c>
      <c r="B98" s="121" t="s">
        <v>1035</v>
      </c>
      <c r="C98" s="78" t="s">
        <v>1036</v>
      </c>
      <c r="D98" s="79" t="s">
        <v>1742</v>
      </c>
      <c r="E98" s="150">
        <v>2</v>
      </c>
    </row>
    <row r="99" spans="1:5" x14ac:dyDescent="0.25">
      <c r="A99" s="127" t="s">
        <v>1655</v>
      </c>
      <c r="B99" s="128"/>
      <c r="C99" s="128"/>
      <c r="D99" s="128"/>
      <c r="E99" s="149">
        <f>SUM(E94:E98)</f>
        <v>45</v>
      </c>
    </row>
    <row r="100" spans="1:5" x14ac:dyDescent="0.25">
      <c r="A100" s="85" t="s">
        <v>40</v>
      </c>
      <c r="B100" s="121" t="s">
        <v>41</v>
      </c>
      <c r="C100" s="78" t="s">
        <v>19</v>
      </c>
      <c r="D100" s="79" t="s">
        <v>1743</v>
      </c>
      <c r="E100" s="150">
        <v>22</v>
      </c>
    </row>
    <row r="101" spans="1:5" x14ac:dyDescent="0.25">
      <c r="A101" s="85" t="s">
        <v>40</v>
      </c>
      <c r="B101" s="121" t="s">
        <v>41</v>
      </c>
      <c r="C101" s="78" t="s">
        <v>52</v>
      </c>
      <c r="D101" s="79" t="s">
        <v>1744</v>
      </c>
      <c r="E101" s="150">
        <v>9</v>
      </c>
    </row>
    <row r="102" spans="1:5" x14ac:dyDescent="0.25">
      <c r="A102" s="85" t="s">
        <v>40</v>
      </c>
      <c r="B102" s="121" t="s">
        <v>59</v>
      </c>
      <c r="C102" s="78" t="s">
        <v>60</v>
      </c>
      <c r="D102" s="79" t="s">
        <v>1745</v>
      </c>
      <c r="E102" s="150">
        <v>4</v>
      </c>
    </row>
    <row r="103" spans="1:5" x14ac:dyDescent="0.25">
      <c r="A103" s="85" t="s">
        <v>40</v>
      </c>
      <c r="B103" s="121" t="s">
        <v>74</v>
      </c>
      <c r="C103" s="78" t="s">
        <v>75</v>
      </c>
      <c r="D103" s="79" t="s">
        <v>1746</v>
      </c>
      <c r="E103" s="150">
        <v>4</v>
      </c>
    </row>
    <row r="104" spans="1:5" x14ac:dyDescent="0.25">
      <c r="A104" s="85" t="s">
        <v>40</v>
      </c>
      <c r="B104" s="79" t="s">
        <v>81</v>
      </c>
      <c r="C104" s="78" t="s">
        <v>82</v>
      </c>
      <c r="D104" s="79" t="s">
        <v>1747</v>
      </c>
      <c r="E104" s="150">
        <v>4</v>
      </c>
    </row>
    <row r="105" spans="1:5" x14ac:dyDescent="0.25">
      <c r="A105" s="85" t="s">
        <v>40</v>
      </c>
      <c r="B105" s="79" t="s">
        <v>94</v>
      </c>
      <c r="C105" s="78" t="s">
        <v>95</v>
      </c>
      <c r="D105" s="79" t="s">
        <v>1748</v>
      </c>
      <c r="E105" s="150">
        <v>4</v>
      </c>
    </row>
    <row r="106" spans="1:5" x14ac:dyDescent="0.25">
      <c r="A106" s="85" t="s">
        <v>40</v>
      </c>
      <c r="B106" s="121" t="s">
        <v>106</v>
      </c>
      <c r="C106" s="78" t="s">
        <v>107</v>
      </c>
      <c r="D106" s="79" t="s">
        <v>1749</v>
      </c>
      <c r="E106" s="150">
        <v>3</v>
      </c>
    </row>
    <row r="107" spans="1:5" x14ac:dyDescent="0.25">
      <c r="A107" s="85" t="s">
        <v>40</v>
      </c>
      <c r="B107" s="79" t="s">
        <v>113</v>
      </c>
      <c r="C107" s="78" t="s">
        <v>114</v>
      </c>
      <c r="D107" s="79" t="s">
        <v>115</v>
      </c>
      <c r="E107" s="150">
        <v>2</v>
      </c>
    </row>
    <row r="108" spans="1:5" ht="30" x14ac:dyDescent="0.25">
      <c r="A108" s="85" t="s">
        <v>40</v>
      </c>
      <c r="B108" s="121" t="s">
        <v>125</v>
      </c>
      <c r="C108" s="78" t="s">
        <v>126</v>
      </c>
      <c r="D108" s="79" t="s">
        <v>1750</v>
      </c>
      <c r="E108" s="150">
        <v>2</v>
      </c>
    </row>
    <row r="109" spans="1:5" x14ac:dyDescent="0.25">
      <c r="A109" s="127" t="s">
        <v>1656</v>
      </c>
      <c r="B109" s="128"/>
      <c r="C109" s="128"/>
      <c r="D109" s="128"/>
      <c r="E109" s="149">
        <f>SUM(E100:E108)</f>
        <v>54</v>
      </c>
    </row>
    <row r="110" spans="1:5" x14ac:dyDescent="0.25">
      <c r="A110" s="85" t="s">
        <v>457</v>
      </c>
      <c r="B110" s="121" t="s">
        <v>450</v>
      </c>
      <c r="C110" s="78" t="s">
        <v>19</v>
      </c>
      <c r="D110" s="79" t="s">
        <v>1752</v>
      </c>
      <c r="E110" s="150">
        <v>18</v>
      </c>
    </row>
    <row r="111" spans="1:5" x14ac:dyDescent="0.25">
      <c r="A111" s="85" t="s">
        <v>457</v>
      </c>
      <c r="B111" s="121" t="s">
        <v>1753</v>
      </c>
      <c r="C111" s="78" t="s">
        <v>1754</v>
      </c>
      <c r="D111" s="79" t="s">
        <v>1755</v>
      </c>
      <c r="E111" s="150">
        <v>7</v>
      </c>
    </row>
    <row r="112" spans="1:5" ht="30" x14ac:dyDescent="0.25">
      <c r="A112" s="85" t="s">
        <v>457</v>
      </c>
      <c r="B112" s="121" t="s">
        <v>1756</v>
      </c>
      <c r="C112" s="78" t="s">
        <v>1757</v>
      </c>
      <c r="D112" s="79" t="s">
        <v>1758</v>
      </c>
      <c r="E112" s="150">
        <v>12</v>
      </c>
    </row>
    <row r="113" spans="1:5" x14ac:dyDescent="0.25">
      <c r="A113" s="85" t="s">
        <v>457</v>
      </c>
      <c r="B113" s="121" t="s">
        <v>1759</v>
      </c>
      <c r="C113" s="78" t="s">
        <v>1760</v>
      </c>
      <c r="D113" s="79" t="s">
        <v>1761</v>
      </c>
      <c r="E113" s="150">
        <v>4</v>
      </c>
    </row>
    <row r="114" spans="1:5" x14ac:dyDescent="0.25">
      <c r="A114" s="85" t="s">
        <v>457</v>
      </c>
      <c r="B114" s="121" t="s">
        <v>1762</v>
      </c>
      <c r="C114" s="78" t="s">
        <v>1763</v>
      </c>
      <c r="D114" s="79" t="s">
        <v>1764</v>
      </c>
      <c r="E114" s="150">
        <v>8</v>
      </c>
    </row>
    <row r="115" spans="1:5" x14ac:dyDescent="0.25">
      <c r="A115" s="85" t="s">
        <v>457</v>
      </c>
      <c r="B115" s="121" t="s">
        <v>1765</v>
      </c>
      <c r="C115" s="78" t="s">
        <v>1766</v>
      </c>
      <c r="D115" s="79" t="s">
        <v>1767</v>
      </c>
      <c r="E115" s="150">
        <v>8</v>
      </c>
    </row>
    <row r="116" spans="1:5" x14ac:dyDescent="0.25">
      <c r="A116" s="85" t="s">
        <v>457</v>
      </c>
      <c r="B116" s="121" t="s">
        <v>1768</v>
      </c>
      <c r="C116" s="78" t="s">
        <v>1769</v>
      </c>
      <c r="D116" s="79" t="s">
        <v>1770</v>
      </c>
      <c r="E116" s="150">
        <v>6</v>
      </c>
    </row>
    <row r="117" spans="1:5" x14ac:dyDescent="0.25">
      <c r="A117" s="85" t="s">
        <v>457</v>
      </c>
      <c r="B117" s="121" t="s">
        <v>1771</v>
      </c>
      <c r="C117" s="78" t="s">
        <v>1772</v>
      </c>
      <c r="D117" s="79" t="s">
        <v>1773</v>
      </c>
      <c r="E117" s="150">
        <v>5</v>
      </c>
    </row>
    <row r="118" spans="1:5" x14ac:dyDescent="0.25">
      <c r="A118" s="85" t="s">
        <v>457</v>
      </c>
      <c r="B118" s="121" t="s">
        <v>1774</v>
      </c>
      <c r="C118" s="78" t="s">
        <v>1775</v>
      </c>
      <c r="D118" s="79" t="s">
        <v>1776</v>
      </c>
      <c r="E118" s="150">
        <v>8</v>
      </c>
    </row>
    <row r="119" spans="1:5" x14ac:dyDescent="0.25">
      <c r="A119" s="85" t="s">
        <v>457</v>
      </c>
      <c r="B119" s="121" t="s">
        <v>1777</v>
      </c>
      <c r="C119" s="78" t="s">
        <v>1778</v>
      </c>
      <c r="D119" s="79" t="s">
        <v>1779</v>
      </c>
      <c r="E119" s="150">
        <v>6</v>
      </c>
    </row>
    <row r="120" spans="1:5" x14ac:dyDescent="0.25">
      <c r="A120" s="85" t="s">
        <v>457</v>
      </c>
      <c r="B120" s="121" t="s">
        <v>1780</v>
      </c>
      <c r="C120" s="78" t="s">
        <v>1781</v>
      </c>
      <c r="D120" s="79" t="s">
        <v>1782</v>
      </c>
      <c r="E120" s="150">
        <v>5</v>
      </c>
    </row>
    <row r="121" spans="1:5" x14ac:dyDescent="0.25">
      <c r="A121" s="85" t="s">
        <v>457</v>
      </c>
      <c r="B121" s="121" t="s">
        <v>1783</v>
      </c>
      <c r="C121" s="78" t="s">
        <v>1784</v>
      </c>
      <c r="D121" s="79" t="s">
        <v>1785</v>
      </c>
      <c r="E121" s="150">
        <v>5</v>
      </c>
    </row>
    <row r="122" spans="1:5" x14ac:dyDescent="0.25">
      <c r="A122" s="85" t="s">
        <v>457</v>
      </c>
      <c r="B122" s="121" t="s">
        <v>1786</v>
      </c>
      <c r="C122" s="78" t="s">
        <v>1787</v>
      </c>
      <c r="D122" s="79" t="s">
        <v>1788</v>
      </c>
      <c r="E122" s="150">
        <v>5</v>
      </c>
    </row>
    <row r="123" spans="1:5" x14ac:dyDescent="0.25">
      <c r="A123" s="85" t="s">
        <v>457</v>
      </c>
      <c r="B123" s="121" t="s">
        <v>1789</v>
      </c>
      <c r="C123" s="78" t="s">
        <v>1790</v>
      </c>
      <c r="D123" s="79" t="s">
        <v>1791</v>
      </c>
      <c r="E123" s="150">
        <v>8</v>
      </c>
    </row>
    <row r="124" spans="1:5" x14ac:dyDescent="0.25">
      <c r="A124" s="127" t="s">
        <v>1657</v>
      </c>
      <c r="B124" s="128"/>
      <c r="C124" s="128"/>
      <c r="D124" s="128"/>
      <c r="E124" s="149">
        <f>SUM(E110:E123)</f>
        <v>105</v>
      </c>
    </row>
    <row r="125" spans="1:5" x14ac:dyDescent="0.25">
      <c r="A125" s="85" t="s">
        <v>458</v>
      </c>
      <c r="B125" s="79" t="s">
        <v>195</v>
      </c>
      <c r="C125" s="78" t="s">
        <v>1792</v>
      </c>
      <c r="D125" s="79" t="s">
        <v>1793</v>
      </c>
      <c r="E125" s="148">
        <v>17</v>
      </c>
    </row>
    <row r="126" spans="1:5" x14ac:dyDescent="0.25">
      <c r="A126" s="127" t="s">
        <v>1658</v>
      </c>
      <c r="B126" s="128"/>
      <c r="C126" s="128"/>
      <c r="D126" s="128"/>
      <c r="E126" s="149">
        <f>+E125</f>
        <v>17</v>
      </c>
    </row>
    <row r="127" spans="1:5" x14ac:dyDescent="0.25">
      <c r="A127" s="85" t="s">
        <v>205</v>
      </c>
      <c r="B127" s="121" t="s">
        <v>206</v>
      </c>
      <c r="C127" s="78" t="s">
        <v>1676</v>
      </c>
      <c r="D127" s="79" t="s">
        <v>208</v>
      </c>
      <c r="E127" s="150">
        <v>19</v>
      </c>
    </row>
    <row r="128" spans="1:5" x14ac:dyDescent="0.25">
      <c r="A128" s="85" t="s">
        <v>205</v>
      </c>
      <c r="B128" s="121" t="s">
        <v>1794</v>
      </c>
      <c r="C128" s="78" t="s">
        <v>1795</v>
      </c>
      <c r="D128" s="79" t="s">
        <v>1796</v>
      </c>
      <c r="E128" s="150">
        <v>4</v>
      </c>
    </row>
    <row r="129" spans="1:5" x14ac:dyDescent="0.25">
      <c r="A129" s="85" t="s">
        <v>205</v>
      </c>
      <c r="B129" s="79" t="s">
        <v>1797</v>
      </c>
      <c r="C129" s="78" t="s">
        <v>1798</v>
      </c>
      <c r="D129" s="79" t="s">
        <v>1799</v>
      </c>
      <c r="E129" s="150">
        <v>3</v>
      </c>
    </row>
    <row r="130" spans="1:5" x14ac:dyDescent="0.25">
      <c r="A130" s="85" t="s">
        <v>205</v>
      </c>
      <c r="B130" s="79" t="s">
        <v>1800</v>
      </c>
      <c r="C130" s="78" t="s">
        <v>1801</v>
      </c>
      <c r="D130" s="79" t="s">
        <v>1802</v>
      </c>
      <c r="E130" s="150">
        <v>2</v>
      </c>
    </row>
    <row r="131" spans="1:5" x14ac:dyDescent="0.25">
      <c r="A131" s="127" t="s">
        <v>1974</v>
      </c>
      <c r="B131" s="128"/>
      <c r="C131" s="128"/>
      <c r="D131" s="128"/>
      <c r="E131" s="149">
        <f>SUM(E127:E130)</f>
        <v>28</v>
      </c>
    </row>
    <row r="132" spans="1:5" x14ac:dyDescent="0.25">
      <c r="A132" s="85" t="s">
        <v>237</v>
      </c>
      <c r="B132" s="79" t="s">
        <v>238</v>
      </c>
      <c r="C132" s="78" t="s">
        <v>19</v>
      </c>
      <c r="D132" s="79" t="s">
        <v>239</v>
      </c>
      <c r="E132" s="150">
        <v>15</v>
      </c>
    </row>
    <row r="133" spans="1:5" x14ac:dyDescent="0.25">
      <c r="A133" s="127" t="s">
        <v>1659</v>
      </c>
      <c r="B133" s="128"/>
      <c r="C133" s="128"/>
      <c r="D133" s="128"/>
      <c r="E133" s="149">
        <f>+E132</f>
        <v>15</v>
      </c>
    </row>
    <row r="134" spans="1:5" x14ac:dyDescent="0.25">
      <c r="A134" s="85" t="s">
        <v>459</v>
      </c>
      <c r="B134" s="121" t="s">
        <v>1477</v>
      </c>
      <c r="C134" s="78" t="s">
        <v>19</v>
      </c>
      <c r="D134" s="80" t="s">
        <v>1803</v>
      </c>
      <c r="E134" s="150">
        <v>19</v>
      </c>
    </row>
    <row r="135" spans="1:5" x14ac:dyDescent="0.25">
      <c r="A135" s="85" t="s">
        <v>459</v>
      </c>
      <c r="B135" s="121" t="s">
        <v>1477</v>
      </c>
      <c r="C135" s="78" t="s">
        <v>1487</v>
      </c>
      <c r="D135" s="80" t="s">
        <v>1803</v>
      </c>
      <c r="E135" s="150">
        <v>17</v>
      </c>
    </row>
    <row r="136" spans="1:5" x14ac:dyDescent="0.25">
      <c r="A136" s="85" t="s">
        <v>459</v>
      </c>
      <c r="B136" s="121" t="s">
        <v>1477</v>
      </c>
      <c r="C136" s="78" t="s">
        <v>1490</v>
      </c>
      <c r="D136" s="79" t="s">
        <v>1804</v>
      </c>
      <c r="E136" s="150">
        <v>14</v>
      </c>
    </row>
    <row r="137" spans="1:5" x14ac:dyDescent="0.25">
      <c r="A137" s="85" t="s">
        <v>459</v>
      </c>
      <c r="B137" s="121" t="s">
        <v>1495</v>
      </c>
      <c r="C137" s="78" t="s">
        <v>1496</v>
      </c>
      <c r="D137" s="79" t="s">
        <v>1805</v>
      </c>
      <c r="E137" s="150">
        <v>8</v>
      </c>
    </row>
    <row r="138" spans="1:5" x14ac:dyDescent="0.25">
      <c r="A138" s="85" t="s">
        <v>459</v>
      </c>
      <c r="B138" s="121" t="s">
        <v>1501</v>
      </c>
      <c r="C138" s="78" t="s">
        <v>1502</v>
      </c>
      <c r="D138" s="80" t="s">
        <v>1806</v>
      </c>
      <c r="E138" s="150">
        <v>9</v>
      </c>
    </row>
    <row r="139" spans="1:5" x14ac:dyDescent="0.25">
      <c r="A139" s="85" t="s">
        <v>459</v>
      </c>
      <c r="B139" s="121" t="s">
        <v>1507</v>
      </c>
      <c r="C139" s="78" t="s">
        <v>1508</v>
      </c>
      <c r="D139" s="80" t="s">
        <v>1807</v>
      </c>
      <c r="E139" s="150">
        <v>5</v>
      </c>
    </row>
    <row r="140" spans="1:5" x14ac:dyDescent="0.25">
      <c r="A140" s="127" t="s">
        <v>1660</v>
      </c>
      <c r="B140" s="128"/>
      <c r="C140" s="128"/>
      <c r="D140" s="128"/>
      <c r="E140" s="149">
        <f>SUM(E134:E139)</f>
        <v>72</v>
      </c>
    </row>
    <row r="141" spans="1:5" x14ac:dyDescent="0.25">
      <c r="A141" s="122" t="s">
        <v>460</v>
      </c>
      <c r="B141" s="121" t="s">
        <v>509</v>
      </c>
      <c r="C141" s="123" t="s">
        <v>510</v>
      </c>
      <c r="D141" s="120" t="s">
        <v>511</v>
      </c>
      <c r="E141" s="148">
        <v>2</v>
      </c>
    </row>
    <row r="142" spans="1:5" x14ac:dyDescent="0.25">
      <c r="A142" s="85" t="s">
        <v>460</v>
      </c>
      <c r="B142" s="121" t="s">
        <v>1150</v>
      </c>
      <c r="C142" s="78" t="s">
        <v>1418</v>
      </c>
      <c r="D142" s="79" t="s">
        <v>1808</v>
      </c>
      <c r="E142" s="150">
        <v>6</v>
      </c>
    </row>
    <row r="143" spans="1:5" x14ac:dyDescent="0.25">
      <c r="A143" s="85" t="s">
        <v>460</v>
      </c>
      <c r="B143" s="121" t="s">
        <v>1150</v>
      </c>
      <c r="C143" s="78" t="s">
        <v>1429</v>
      </c>
      <c r="D143" s="79" t="s">
        <v>1809</v>
      </c>
      <c r="E143" s="150">
        <v>9</v>
      </c>
    </row>
    <row r="144" spans="1:5" x14ac:dyDescent="0.25">
      <c r="A144" s="85" t="s">
        <v>460</v>
      </c>
      <c r="B144" s="121" t="s">
        <v>1150</v>
      </c>
      <c r="C144" s="78" t="s">
        <v>1434</v>
      </c>
      <c r="D144" s="79" t="s">
        <v>1810</v>
      </c>
      <c r="E144" s="150">
        <v>4</v>
      </c>
    </row>
    <row r="145" spans="1:5" x14ac:dyDescent="0.25">
      <c r="A145" s="85" t="s">
        <v>460</v>
      </c>
      <c r="B145" s="121" t="s">
        <v>1150</v>
      </c>
      <c r="C145" s="78" t="s">
        <v>1440</v>
      </c>
      <c r="D145" s="79" t="s">
        <v>1811</v>
      </c>
      <c r="E145" s="150">
        <v>3</v>
      </c>
    </row>
    <row r="146" spans="1:5" x14ac:dyDescent="0.25">
      <c r="A146" s="85" t="s">
        <v>460</v>
      </c>
      <c r="B146" s="121" t="s">
        <v>1150</v>
      </c>
      <c r="C146" s="78" t="s">
        <v>1447</v>
      </c>
      <c r="D146" s="79" t="s">
        <v>1812</v>
      </c>
      <c r="E146" s="150">
        <v>3</v>
      </c>
    </row>
    <row r="147" spans="1:5" x14ac:dyDescent="0.25">
      <c r="A147" s="85" t="s">
        <v>460</v>
      </c>
      <c r="B147" s="121" t="s">
        <v>1150</v>
      </c>
      <c r="C147" s="78" t="s">
        <v>1453</v>
      </c>
      <c r="D147" s="79" t="s">
        <v>1813</v>
      </c>
      <c r="E147" s="150">
        <v>4</v>
      </c>
    </row>
    <row r="148" spans="1:5" x14ac:dyDescent="0.25">
      <c r="A148" s="85" t="s">
        <v>460</v>
      </c>
      <c r="B148" s="121" t="s">
        <v>1150</v>
      </c>
      <c r="C148" s="78" t="s">
        <v>1460</v>
      </c>
      <c r="D148" s="79" t="s">
        <v>1814</v>
      </c>
      <c r="E148" s="150">
        <v>4</v>
      </c>
    </row>
    <row r="149" spans="1:5" x14ac:dyDescent="0.25">
      <c r="A149" s="85" t="s">
        <v>460</v>
      </c>
      <c r="B149" s="121" t="s">
        <v>1150</v>
      </c>
      <c r="C149" s="78" t="s">
        <v>1466</v>
      </c>
      <c r="D149" s="79" t="s">
        <v>1815</v>
      </c>
      <c r="E149" s="150">
        <v>1</v>
      </c>
    </row>
    <row r="150" spans="1:5" x14ac:dyDescent="0.25">
      <c r="A150" s="85" t="s">
        <v>460</v>
      </c>
      <c r="B150" s="121" t="s">
        <v>1150</v>
      </c>
      <c r="C150" s="78" t="s">
        <v>19</v>
      </c>
      <c r="D150" s="79" t="s">
        <v>1816</v>
      </c>
      <c r="E150" s="150">
        <v>13</v>
      </c>
    </row>
    <row r="151" spans="1:5" x14ac:dyDescent="0.25">
      <c r="A151" s="131" t="s">
        <v>1661</v>
      </c>
      <c r="B151" s="132"/>
      <c r="C151" s="132"/>
      <c r="D151" s="132"/>
      <c r="E151" s="149">
        <f>SUM(E141:E150)</f>
        <v>49</v>
      </c>
    </row>
    <row r="152" spans="1:5" x14ac:dyDescent="0.25">
      <c r="A152" s="85" t="s">
        <v>461</v>
      </c>
      <c r="B152" s="121" t="s">
        <v>613</v>
      </c>
      <c r="C152" s="78" t="s">
        <v>19</v>
      </c>
      <c r="D152" s="79" t="s">
        <v>1817</v>
      </c>
      <c r="E152" s="150">
        <v>19</v>
      </c>
    </row>
    <row r="153" spans="1:5" x14ac:dyDescent="0.25">
      <c r="A153" s="85" t="s">
        <v>461</v>
      </c>
      <c r="B153" s="121" t="s">
        <v>613</v>
      </c>
      <c r="C153" s="78" t="s">
        <v>625</v>
      </c>
      <c r="D153" s="79" t="s">
        <v>1818</v>
      </c>
      <c r="E153" s="150">
        <v>2</v>
      </c>
    </row>
    <row r="154" spans="1:5" x14ac:dyDescent="0.25">
      <c r="A154" s="85" t="s">
        <v>461</v>
      </c>
      <c r="B154" s="121" t="s">
        <v>613</v>
      </c>
      <c r="C154" s="78" t="s">
        <v>632</v>
      </c>
      <c r="D154" s="79" t="s">
        <v>1819</v>
      </c>
      <c r="E154" s="150">
        <v>2</v>
      </c>
    </row>
    <row r="155" spans="1:5" x14ac:dyDescent="0.25">
      <c r="A155" s="85" t="s">
        <v>461</v>
      </c>
      <c r="B155" s="121" t="s">
        <v>613</v>
      </c>
      <c r="C155" s="78" t="s">
        <v>636</v>
      </c>
      <c r="D155" s="79" t="s">
        <v>1820</v>
      </c>
      <c r="E155" s="150">
        <v>6</v>
      </c>
    </row>
    <row r="156" spans="1:5" x14ac:dyDescent="0.25">
      <c r="A156" s="85" t="s">
        <v>461</v>
      </c>
      <c r="B156" s="121" t="s">
        <v>613</v>
      </c>
      <c r="C156" s="78" t="s">
        <v>1821</v>
      </c>
      <c r="D156" s="79" t="s">
        <v>1822</v>
      </c>
      <c r="E156" s="150">
        <v>3</v>
      </c>
    </row>
    <row r="157" spans="1:5" x14ac:dyDescent="0.25">
      <c r="A157" s="85" t="s">
        <v>461</v>
      </c>
      <c r="B157" s="121" t="s">
        <v>613</v>
      </c>
      <c r="C157" s="78" t="s">
        <v>1823</v>
      </c>
      <c r="D157" s="79" t="s">
        <v>1824</v>
      </c>
      <c r="E157" s="150">
        <v>5</v>
      </c>
    </row>
    <row r="158" spans="1:5" ht="30" x14ac:dyDescent="0.25">
      <c r="A158" s="85" t="s">
        <v>461</v>
      </c>
      <c r="B158" s="121" t="s">
        <v>613</v>
      </c>
      <c r="C158" s="78" t="s">
        <v>1825</v>
      </c>
      <c r="D158" s="79" t="s">
        <v>1826</v>
      </c>
      <c r="E158" s="150">
        <v>14</v>
      </c>
    </row>
    <row r="159" spans="1:5" x14ac:dyDescent="0.25">
      <c r="A159" s="85" t="s">
        <v>461</v>
      </c>
      <c r="B159" s="121" t="s">
        <v>647</v>
      </c>
      <c r="C159" s="78" t="s">
        <v>648</v>
      </c>
      <c r="D159" s="79" t="s">
        <v>1827</v>
      </c>
      <c r="E159" s="150">
        <v>3</v>
      </c>
    </row>
    <row r="160" spans="1:5" x14ac:dyDescent="0.25">
      <c r="A160" s="85" t="s">
        <v>461</v>
      </c>
      <c r="B160" s="121" t="s">
        <v>653</v>
      </c>
      <c r="C160" s="78" t="s">
        <v>654</v>
      </c>
      <c r="D160" s="79" t="s">
        <v>1828</v>
      </c>
      <c r="E160" s="150">
        <v>2</v>
      </c>
    </row>
    <row r="161" spans="1:5" x14ac:dyDescent="0.25">
      <c r="A161" s="85" t="s">
        <v>461</v>
      </c>
      <c r="B161" s="121" t="s">
        <v>659</v>
      </c>
      <c r="C161" s="78" t="s">
        <v>660</v>
      </c>
      <c r="D161" s="79" t="s">
        <v>1829</v>
      </c>
      <c r="E161" s="150">
        <v>2</v>
      </c>
    </row>
    <row r="162" spans="1:5" x14ac:dyDescent="0.25">
      <c r="A162" s="127" t="s">
        <v>1973</v>
      </c>
      <c r="B162" s="128"/>
      <c r="C162" s="128"/>
      <c r="D162" s="128"/>
      <c r="E162" s="149">
        <f>SUM(E152:E161)</f>
        <v>58</v>
      </c>
    </row>
    <row r="163" spans="1:5" x14ac:dyDescent="0.25">
      <c r="A163" s="85" t="s">
        <v>462</v>
      </c>
      <c r="B163" s="121" t="s">
        <v>1138</v>
      </c>
      <c r="C163" s="78" t="s">
        <v>19</v>
      </c>
      <c r="D163" s="79" t="s">
        <v>1140</v>
      </c>
      <c r="E163" s="150">
        <v>31</v>
      </c>
    </row>
    <row r="164" spans="1:5" x14ac:dyDescent="0.25">
      <c r="A164" s="85" t="s">
        <v>462</v>
      </c>
      <c r="B164" s="79" t="s">
        <v>1167</v>
      </c>
      <c r="C164" s="78" t="s">
        <v>1168</v>
      </c>
      <c r="D164" s="79" t="s">
        <v>1169</v>
      </c>
      <c r="E164" s="150">
        <v>6</v>
      </c>
    </row>
    <row r="165" spans="1:5" x14ac:dyDescent="0.25">
      <c r="A165" s="85" t="s">
        <v>462</v>
      </c>
      <c r="B165" s="79" t="s">
        <v>1182</v>
      </c>
      <c r="C165" s="78" t="s">
        <v>1183</v>
      </c>
      <c r="D165" s="79" t="s">
        <v>1184</v>
      </c>
      <c r="E165" s="150">
        <v>3</v>
      </c>
    </row>
    <row r="166" spans="1:5" ht="30" x14ac:dyDescent="0.25">
      <c r="A166" s="85" t="s">
        <v>462</v>
      </c>
      <c r="B166" s="121" t="s">
        <v>1189</v>
      </c>
      <c r="C166" s="78" t="s">
        <v>1190</v>
      </c>
      <c r="D166" s="79" t="s">
        <v>1830</v>
      </c>
      <c r="E166" s="150">
        <v>5</v>
      </c>
    </row>
    <row r="167" spans="1:5" ht="30" x14ac:dyDescent="0.25">
      <c r="A167" s="85" t="s">
        <v>462</v>
      </c>
      <c r="B167" s="79" t="s">
        <v>1197</v>
      </c>
      <c r="C167" s="78" t="s">
        <v>1198</v>
      </c>
      <c r="D167" s="79" t="s">
        <v>1831</v>
      </c>
      <c r="E167" s="150">
        <v>3</v>
      </c>
    </row>
    <row r="168" spans="1:5" ht="30" x14ac:dyDescent="0.25">
      <c r="A168" s="85" t="s">
        <v>462</v>
      </c>
      <c r="B168" s="121" t="s">
        <v>1138</v>
      </c>
      <c r="C168" s="78" t="s">
        <v>1210</v>
      </c>
      <c r="D168" s="79" t="s">
        <v>1832</v>
      </c>
      <c r="E168" s="150">
        <v>8</v>
      </c>
    </row>
    <row r="169" spans="1:5" x14ac:dyDescent="0.25">
      <c r="A169" s="85" t="s">
        <v>462</v>
      </c>
      <c r="B169" s="121" t="s">
        <v>1138</v>
      </c>
      <c r="C169" s="78" t="s">
        <v>1223</v>
      </c>
      <c r="D169" s="79" t="s">
        <v>1833</v>
      </c>
      <c r="E169" s="150">
        <v>12</v>
      </c>
    </row>
    <row r="170" spans="1:5" ht="30" x14ac:dyDescent="0.25">
      <c r="A170" s="85" t="s">
        <v>462</v>
      </c>
      <c r="B170" s="79" t="s">
        <v>1232</v>
      </c>
      <c r="C170" s="78" t="s">
        <v>1233</v>
      </c>
      <c r="D170" s="79" t="s">
        <v>1834</v>
      </c>
      <c r="E170" s="150">
        <v>4</v>
      </c>
    </row>
    <row r="171" spans="1:5" x14ac:dyDescent="0.25">
      <c r="A171" s="85" t="s">
        <v>462</v>
      </c>
      <c r="B171" s="121" t="s">
        <v>1238</v>
      </c>
      <c r="C171" s="78" t="s">
        <v>1239</v>
      </c>
      <c r="D171" s="79" t="s">
        <v>1835</v>
      </c>
      <c r="E171" s="150">
        <v>5</v>
      </c>
    </row>
    <row r="172" spans="1:5" x14ac:dyDescent="0.25">
      <c r="A172" s="127" t="s">
        <v>1662</v>
      </c>
      <c r="B172" s="128"/>
      <c r="C172" s="128"/>
      <c r="D172" s="128"/>
      <c r="E172" s="149">
        <f>SUM(E163:E171)</f>
        <v>77</v>
      </c>
    </row>
    <row r="173" spans="1:5" x14ac:dyDescent="0.25">
      <c r="A173" s="85" t="s">
        <v>850</v>
      </c>
      <c r="B173" s="121" t="s">
        <v>851</v>
      </c>
      <c r="C173" s="78" t="s">
        <v>19</v>
      </c>
      <c r="D173" s="79" t="s">
        <v>853</v>
      </c>
      <c r="E173" s="150">
        <v>17</v>
      </c>
    </row>
    <row r="174" spans="1:5" x14ac:dyDescent="0.25">
      <c r="A174" s="85" t="s">
        <v>850</v>
      </c>
      <c r="B174" s="121" t="s">
        <v>851</v>
      </c>
      <c r="C174" s="78" t="s">
        <v>863</v>
      </c>
      <c r="D174" s="79" t="s">
        <v>1836</v>
      </c>
      <c r="E174" s="150">
        <v>8</v>
      </c>
    </row>
    <row r="175" spans="1:5" x14ac:dyDescent="0.25">
      <c r="A175" s="85" t="s">
        <v>850</v>
      </c>
      <c r="B175" s="121" t="s">
        <v>851</v>
      </c>
      <c r="C175" s="78" t="s">
        <v>675</v>
      </c>
      <c r="D175" s="79" t="s">
        <v>869</v>
      </c>
      <c r="E175" s="150">
        <v>6</v>
      </c>
    </row>
    <row r="176" spans="1:5" x14ac:dyDescent="0.25">
      <c r="A176" s="85" t="s">
        <v>850</v>
      </c>
      <c r="B176" s="121" t="s">
        <v>851</v>
      </c>
      <c r="C176" s="78" t="s">
        <v>874</v>
      </c>
      <c r="D176" s="79" t="s">
        <v>1837</v>
      </c>
      <c r="E176" s="150">
        <v>6</v>
      </c>
    </row>
    <row r="177" spans="1:5" x14ac:dyDescent="0.25">
      <c r="A177" s="85" t="s">
        <v>850</v>
      </c>
      <c r="B177" s="121" t="s">
        <v>851</v>
      </c>
      <c r="C177" s="78" t="s">
        <v>880</v>
      </c>
      <c r="D177" s="79" t="s">
        <v>1838</v>
      </c>
      <c r="E177" s="150">
        <v>5</v>
      </c>
    </row>
    <row r="178" spans="1:5" x14ac:dyDescent="0.25">
      <c r="A178" s="85" t="s">
        <v>850</v>
      </c>
      <c r="B178" s="121" t="s">
        <v>886</v>
      </c>
      <c r="C178" s="78" t="s">
        <v>887</v>
      </c>
      <c r="D178" s="79" t="s">
        <v>1839</v>
      </c>
      <c r="E178" s="150">
        <v>9</v>
      </c>
    </row>
    <row r="179" spans="1:5" x14ac:dyDescent="0.25">
      <c r="A179" s="85" t="s">
        <v>850</v>
      </c>
      <c r="B179" s="121" t="s">
        <v>893</v>
      </c>
      <c r="C179" s="78" t="s">
        <v>894</v>
      </c>
      <c r="D179" s="79" t="s">
        <v>1840</v>
      </c>
      <c r="E179" s="150">
        <v>9</v>
      </c>
    </row>
    <row r="180" spans="1:5" x14ac:dyDescent="0.25">
      <c r="A180" s="85" t="s">
        <v>850</v>
      </c>
      <c r="B180" s="121" t="s">
        <v>899</v>
      </c>
      <c r="C180" s="78" t="s">
        <v>900</v>
      </c>
      <c r="D180" s="79" t="s">
        <v>1841</v>
      </c>
      <c r="E180" s="150">
        <v>6</v>
      </c>
    </row>
    <row r="181" spans="1:5" x14ac:dyDescent="0.25">
      <c r="A181" s="127" t="s">
        <v>1663</v>
      </c>
      <c r="B181" s="128"/>
      <c r="C181" s="128"/>
      <c r="D181" s="128"/>
      <c r="E181" s="149">
        <f>SUM(E173:E180)</f>
        <v>66</v>
      </c>
    </row>
    <row r="182" spans="1:5" x14ac:dyDescent="0.25">
      <c r="A182" s="85" t="s">
        <v>1154</v>
      </c>
      <c r="B182" s="79" t="s">
        <v>1155</v>
      </c>
      <c r="C182" s="78" t="s">
        <v>1156</v>
      </c>
      <c r="D182" s="79" t="s">
        <v>1842</v>
      </c>
      <c r="E182" s="150">
        <v>3</v>
      </c>
    </row>
    <row r="183" spans="1:5" x14ac:dyDescent="0.25">
      <c r="A183" s="85" t="s">
        <v>1154</v>
      </c>
      <c r="B183" s="79" t="s">
        <v>1175</v>
      </c>
      <c r="C183" s="78" t="s">
        <v>1176</v>
      </c>
      <c r="D183" s="79" t="s">
        <v>1843</v>
      </c>
      <c r="E183" s="150">
        <v>5</v>
      </c>
    </row>
    <row r="184" spans="1:5" x14ac:dyDescent="0.25">
      <c r="A184" s="85" t="s">
        <v>1154</v>
      </c>
      <c r="B184" s="79" t="s">
        <v>1203</v>
      </c>
      <c r="C184" s="78" t="s">
        <v>1204</v>
      </c>
      <c r="D184" s="79" t="s">
        <v>1844</v>
      </c>
      <c r="E184" s="150">
        <v>4</v>
      </c>
    </row>
    <row r="185" spans="1:5" x14ac:dyDescent="0.25">
      <c r="A185" s="85" t="s">
        <v>1154</v>
      </c>
      <c r="B185" s="79" t="s">
        <v>1216</v>
      </c>
      <c r="C185" s="78" t="s">
        <v>1217</v>
      </c>
      <c r="D185" s="79" t="s">
        <v>1845</v>
      </c>
      <c r="E185" s="150">
        <v>4</v>
      </c>
    </row>
    <row r="186" spans="1:5" x14ac:dyDescent="0.25">
      <c r="A186" s="85" t="s">
        <v>1154</v>
      </c>
      <c r="B186" s="79" t="s">
        <v>1216</v>
      </c>
      <c r="C186" s="78" t="s">
        <v>19</v>
      </c>
      <c r="D186" s="79" t="s">
        <v>1845</v>
      </c>
      <c r="E186" s="150">
        <v>12</v>
      </c>
    </row>
    <row r="187" spans="1:5" x14ac:dyDescent="0.25">
      <c r="A187" s="127" t="s">
        <v>1664</v>
      </c>
      <c r="B187" s="128"/>
      <c r="C187" s="128"/>
      <c r="D187" s="128"/>
      <c r="E187" s="149">
        <f>SUM(E182:E186)</f>
        <v>28</v>
      </c>
    </row>
    <row r="188" spans="1:5" x14ac:dyDescent="0.25">
      <c r="A188" s="85" t="s">
        <v>465</v>
      </c>
      <c r="B188" s="121" t="s">
        <v>601</v>
      </c>
      <c r="C188" s="78" t="s">
        <v>602</v>
      </c>
      <c r="D188" s="79" t="s">
        <v>1846</v>
      </c>
      <c r="E188" s="150">
        <v>58</v>
      </c>
    </row>
    <row r="189" spans="1:5" x14ac:dyDescent="0.25">
      <c r="A189" s="127" t="s">
        <v>1665</v>
      </c>
      <c r="B189" s="128"/>
      <c r="C189" s="128"/>
      <c r="D189" s="128"/>
      <c r="E189" s="149">
        <f>+E188</f>
        <v>58</v>
      </c>
    </row>
    <row r="190" spans="1:5" x14ac:dyDescent="0.25">
      <c r="A190" s="85" t="s">
        <v>665</v>
      </c>
      <c r="B190" s="121" t="s">
        <v>1847</v>
      </c>
      <c r="C190" s="78" t="s">
        <v>101</v>
      </c>
      <c r="D190" s="79" t="s">
        <v>1848</v>
      </c>
      <c r="E190" s="150">
        <v>2</v>
      </c>
    </row>
    <row r="191" spans="1:5" ht="30" x14ac:dyDescent="0.25">
      <c r="A191" s="85" t="s">
        <v>665</v>
      </c>
      <c r="B191" s="121" t="s">
        <v>1847</v>
      </c>
      <c r="C191" s="78" t="s">
        <v>675</v>
      </c>
      <c r="D191" s="79" t="s">
        <v>1849</v>
      </c>
      <c r="E191" s="150">
        <v>3</v>
      </c>
    </row>
    <row r="192" spans="1:5" x14ac:dyDescent="0.25">
      <c r="A192" s="85" t="s">
        <v>665</v>
      </c>
      <c r="B192" s="121" t="s">
        <v>1850</v>
      </c>
      <c r="C192" s="78" t="s">
        <v>1851</v>
      </c>
      <c r="D192" s="79" t="s">
        <v>1852</v>
      </c>
      <c r="E192" s="150">
        <v>6</v>
      </c>
    </row>
    <row r="193" spans="1:5" x14ac:dyDescent="0.25">
      <c r="A193" s="85" t="s">
        <v>665</v>
      </c>
      <c r="B193" s="121" t="s">
        <v>1853</v>
      </c>
      <c r="C193" s="78" t="s">
        <v>1854</v>
      </c>
      <c r="D193" s="79" t="s">
        <v>1855</v>
      </c>
      <c r="E193" s="150">
        <v>4</v>
      </c>
    </row>
    <row r="194" spans="1:5" x14ac:dyDescent="0.25">
      <c r="A194" s="85" t="s">
        <v>665</v>
      </c>
      <c r="B194" s="79" t="s">
        <v>1856</v>
      </c>
      <c r="C194" s="78" t="s">
        <v>1857</v>
      </c>
      <c r="D194" s="79" t="s">
        <v>1858</v>
      </c>
      <c r="E194" s="150">
        <v>2</v>
      </c>
    </row>
    <row r="195" spans="1:5" x14ac:dyDescent="0.25">
      <c r="A195" s="85" t="s">
        <v>665</v>
      </c>
      <c r="B195" s="121" t="s">
        <v>1847</v>
      </c>
      <c r="C195" s="78" t="s">
        <v>1859</v>
      </c>
      <c r="D195" s="79" t="s">
        <v>1860</v>
      </c>
      <c r="E195" s="150">
        <v>15</v>
      </c>
    </row>
    <row r="196" spans="1:5" x14ac:dyDescent="0.25">
      <c r="A196" s="85" t="s">
        <v>665</v>
      </c>
      <c r="B196" s="121" t="s">
        <v>1847</v>
      </c>
      <c r="C196" s="78" t="s">
        <v>19</v>
      </c>
      <c r="D196" s="79" t="s">
        <v>1860</v>
      </c>
      <c r="E196" s="150">
        <v>27</v>
      </c>
    </row>
    <row r="197" spans="1:5" x14ac:dyDescent="0.25">
      <c r="A197" s="127" t="s">
        <v>1666</v>
      </c>
      <c r="B197" s="128"/>
      <c r="C197" s="128"/>
      <c r="D197" s="128"/>
      <c r="E197" s="149">
        <f>SUM(E190:E196)</f>
        <v>59</v>
      </c>
    </row>
    <row r="198" spans="1:5" x14ac:dyDescent="0.25">
      <c r="A198" s="85" t="s">
        <v>143</v>
      </c>
      <c r="B198" s="79" t="s">
        <v>143</v>
      </c>
      <c r="C198" s="78" t="s">
        <v>19</v>
      </c>
      <c r="D198" s="79" t="s">
        <v>144</v>
      </c>
      <c r="E198" s="150">
        <v>17</v>
      </c>
    </row>
    <row r="199" spans="1:5" x14ac:dyDescent="0.25">
      <c r="A199" s="127" t="s">
        <v>1667</v>
      </c>
      <c r="B199" s="128"/>
      <c r="C199" s="128"/>
      <c r="D199" s="128"/>
      <c r="E199" s="149">
        <f>+E198</f>
        <v>17</v>
      </c>
    </row>
    <row r="200" spans="1:5" x14ac:dyDescent="0.25">
      <c r="A200" s="85" t="s">
        <v>468</v>
      </c>
      <c r="B200" s="121" t="s">
        <v>1107</v>
      </c>
      <c r="C200" s="78" t="s">
        <v>1108</v>
      </c>
      <c r="D200" s="79" t="s">
        <v>1109</v>
      </c>
      <c r="E200" s="150">
        <v>16</v>
      </c>
    </row>
    <row r="201" spans="1:5" x14ac:dyDescent="0.25">
      <c r="A201" s="85" t="s">
        <v>468</v>
      </c>
      <c r="B201" s="121" t="s">
        <v>1119</v>
      </c>
      <c r="C201" s="78" t="s">
        <v>1120</v>
      </c>
      <c r="D201" s="79" t="s">
        <v>1121</v>
      </c>
      <c r="E201" s="150">
        <v>2</v>
      </c>
    </row>
    <row r="202" spans="1:5" x14ac:dyDescent="0.25">
      <c r="A202" s="85" t="s">
        <v>468</v>
      </c>
      <c r="B202" s="79" t="s">
        <v>1861</v>
      </c>
      <c r="C202" s="78" t="s">
        <v>1862</v>
      </c>
      <c r="D202" s="79" t="s">
        <v>1863</v>
      </c>
      <c r="E202" s="150">
        <v>5</v>
      </c>
    </row>
    <row r="203" spans="1:5" x14ac:dyDescent="0.25">
      <c r="A203" s="85" t="s">
        <v>468</v>
      </c>
      <c r="B203" s="121" t="s">
        <v>1391</v>
      </c>
      <c r="C203" s="78" t="s">
        <v>1392</v>
      </c>
      <c r="D203" s="79" t="s">
        <v>1864</v>
      </c>
      <c r="E203" s="150">
        <v>4</v>
      </c>
    </row>
    <row r="204" spans="1:5" x14ac:dyDescent="0.25">
      <c r="A204" s="85" t="s">
        <v>468</v>
      </c>
      <c r="B204" s="121" t="s">
        <v>1398</v>
      </c>
      <c r="C204" s="78" t="s">
        <v>1399</v>
      </c>
      <c r="D204" s="79" t="s">
        <v>1865</v>
      </c>
      <c r="E204" s="150">
        <v>4</v>
      </c>
    </row>
    <row r="205" spans="1:5" x14ac:dyDescent="0.25">
      <c r="A205" s="85" t="s">
        <v>468</v>
      </c>
      <c r="B205" s="121" t="s">
        <v>1405</v>
      </c>
      <c r="C205" s="78" t="s">
        <v>1406</v>
      </c>
      <c r="D205" s="79" t="s">
        <v>1866</v>
      </c>
      <c r="E205" s="150">
        <v>5</v>
      </c>
    </row>
    <row r="206" spans="1:5" x14ac:dyDescent="0.25">
      <c r="A206" s="85" t="s">
        <v>468</v>
      </c>
      <c r="B206" s="121" t="s">
        <v>1107</v>
      </c>
      <c r="C206" s="78" t="s">
        <v>1412</v>
      </c>
      <c r="D206" s="79" t="s">
        <v>1867</v>
      </c>
      <c r="E206" s="150">
        <v>11</v>
      </c>
    </row>
    <row r="207" spans="1:5" x14ac:dyDescent="0.25">
      <c r="A207" s="85" t="s">
        <v>468</v>
      </c>
      <c r="B207" s="121" t="s">
        <v>1107</v>
      </c>
      <c r="C207" s="78" t="s">
        <v>675</v>
      </c>
      <c r="D207" s="79" t="s">
        <v>1868</v>
      </c>
      <c r="E207" s="150">
        <v>4</v>
      </c>
    </row>
    <row r="208" spans="1:5" x14ac:dyDescent="0.25">
      <c r="A208" s="85" t="s">
        <v>468</v>
      </c>
      <c r="B208" s="121" t="s">
        <v>1398</v>
      </c>
      <c r="C208" s="78" t="s">
        <v>1550</v>
      </c>
      <c r="D208" s="79" t="s">
        <v>1869</v>
      </c>
      <c r="E208" s="150">
        <v>5</v>
      </c>
    </row>
    <row r="209" spans="1:5" x14ac:dyDescent="0.25">
      <c r="A209" s="85" t="s">
        <v>468</v>
      </c>
      <c r="B209" s="121" t="s">
        <v>1107</v>
      </c>
      <c r="C209" s="78" t="s">
        <v>1556</v>
      </c>
      <c r="D209" s="79" t="s">
        <v>1870</v>
      </c>
      <c r="E209" s="150">
        <v>2</v>
      </c>
    </row>
    <row r="210" spans="1:5" x14ac:dyDescent="0.25">
      <c r="A210" s="85" t="s">
        <v>468</v>
      </c>
      <c r="B210" s="121" t="s">
        <v>1107</v>
      </c>
      <c r="C210" s="78" t="s">
        <v>1562</v>
      </c>
      <c r="D210" s="79" t="s">
        <v>1871</v>
      </c>
      <c r="E210" s="150">
        <v>2</v>
      </c>
    </row>
    <row r="211" spans="1:5" x14ac:dyDescent="0.25">
      <c r="A211" s="85" t="s">
        <v>468</v>
      </c>
      <c r="B211" s="121" t="s">
        <v>1107</v>
      </c>
      <c r="C211" s="78" t="s">
        <v>1567</v>
      </c>
      <c r="D211" s="79" t="s">
        <v>1872</v>
      </c>
      <c r="E211" s="150">
        <v>20</v>
      </c>
    </row>
    <row r="212" spans="1:5" x14ac:dyDescent="0.25">
      <c r="A212" s="85" t="s">
        <v>468</v>
      </c>
      <c r="B212" s="121" t="s">
        <v>1107</v>
      </c>
      <c r="C212" s="78" t="s">
        <v>19</v>
      </c>
      <c r="D212" s="79" t="s">
        <v>1873</v>
      </c>
      <c r="E212" s="150">
        <v>30</v>
      </c>
    </row>
    <row r="213" spans="1:5" x14ac:dyDescent="0.25">
      <c r="A213" s="127" t="s">
        <v>1668</v>
      </c>
      <c r="B213" s="128"/>
      <c r="C213" s="128"/>
      <c r="D213" s="128"/>
      <c r="E213" s="149">
        <f>SUM(E200:E212)</f>
        <v>110</v>
      </c>
    </row>
    <row r="214" spans="1:5" x14ac:dyDescent="0.25">
      <c r="A214" s="85" t="s">
        <v>1644</v>
      </c>
      <c r="B214" s="121" t="s">
        <v>450</v>
      </c>
      <c r="C214" s="78" t="s">
        <v>1644</v>
      </c>
      <c r="D214" s="79" t="s">
        <v>1537</v>
      </c>
      <c r="E214" s="150">
        <v>258</v>
      </c>
    </row>
    <row r="215" spans="1:5" x14ac:dyDescent="0.25">
      <c r="A215" s="127" t="s">
        <v>1669</v>
      </c>
      <c r="B215" s="128"/>
      <c r="C215" s="128"/>
      <c r="D215" s="128"/>
      <c r="E215" s="149">
        <f>+E214</f>
        <v>258</v>
      </c>
    </row>
    <row r="216" spans="1:5" x14ac:dyDescent="0.25">
      <c r="A216" s="85" t="s">
        <v>469</v>
      </c>
      <c r="B216" s="121" t="s">
        <v>1041</v>
      </c>
      <c r="C216" s="78" t="s">
        <v>19</v>
      </c>
      <c r="D216" s="79" t="s">
        <v>1874</v>
      </c>
      <c r="E216" s="150">
        <v>20</v>
      </c>
    </row>
    <row r="217" spans="1:5" x14ac:dyDescent="0.25">
      <c r="A217" s="85" t="s">
        <v>469</v>
      </c>
      <c r="B217" s="121" t="s">
        <v>1041</v>
      </c>
      <c r="C217" s="78" t="s">
        <v>1053</v>
      </c>
      <c r="D217" s="79" t="s">
        <v>1874</v>
      </c>
      <c r="E217" s="150">
        <v>9</v>
      </c>
    </row>
    <row r="218" spans="1:5" x14ac:dyDescent="0.25">
      <c r="A218" s="85" t="s">
        <v>469</v>
      </c>
      <c r="B218" s="121" t="s">
        <v>1041</v>
      </c>
      <c r="C218" s="78" t="s">
        <v>721</v>
      </c>
      <c r="D218" s="79" t="s">
        <v>1875</v>
      </c>
      <c r="E218" s="150">
        <v>4</v>
      </c>
    </row>
    <row r="219" spans="1:5" x14ac:dyDescent="0.25">
      <c r="A219" s="85" t="s">
        <v>469</v>
      </c>
      <c r="B219" s="121" t="s">
        <v>1041</v>
      </c>
      <c r="C219" s="78" t="s">
        <v>1080</v>
      </c>
      <c r="D219" s="79" t="s">
        <v>1876</v>
      </c>
      <c r="E219" s="150">
        <v>6</v>
      </c>
    </row>
    <row r="220" spans="1:5" x14ac:dyDescent="0.25">
      <c r="A220" s="85" t="s">
        <v>469</v>
      </c>
      <c r="B220" s="121" t="s">
        <v>469</v>
      </c>
      <c r="C220" s="78" t="s">
        <v>1094</v>
      </c>
      <c r="D220" s="79" t="s">
        <v>1877</v>
      </c>
      <c r="E220" s="150">
        <v>3</v>
      </c>
    </row>
    <row r="221" spans="1:5" x14ac:dyDescent="0.25">
      <c r="A221" s="127" t="s">
        <v>1670</v>
      </c>
      <c r="B221" s="128"/>
      <c r="C221" s="128"/>
      <c r="D221" s="128"/>
      <c r="E221" s="149">
        <f>SUM(E216:E220)</f>
        <v>42</v>
      </c>
    </row>
    <row r="222" spans="1:5" x14ac:dyDescent="0.25">
      <c r="A222" s="85" t="s">
        <v>249</v>
      </c>
      <c r="B222" s="79" t="s">
        <v>250</v>
      </c>
      <c r="C222" s="78" t="s">
        <v>251</v>
      </c>
      <c r="D222" s="79" t="s">
        <v>1878</v>
      </c>
      <c r="E222" s="150">
        <v>3</v>
      </c>
    </row>
    <row r="223" spans="1:5" x14ac:dyDescent="0.25">
      <c r="A223" s="85" t="s">
        <v>249</v>
      </c>
      <c r="B223" s="121" t="s">
        <v>260</v>
      </c>
      <c r="C223" s="78" t="s">
        <v>261</v>
      </c>
      <c r="D223" s="79" t="s">
        <v>1879</v>
      </c>
      <c r="E223" s="150">
        <v>3</v>
      </c>
    </row>
    <row r="224" spans="1:5" x14ac:dyDescent="0.25">
      <c r="A224" s="85" t="s">
        <v>249</v>
      </c>
      <c r="B224" s="121" t="s">
        <v>269</v>
      </c>
      <c r="C224" s="78" t="s">
        <v>270</v>
      </c>
      <c r="D224" s="79" t="s">
        <v>1880</v>
      </c>
      <c r="E224" s="150">
        <v>6</v>
      </c>
    </row>
    <row r="225" spans="1:5" x14ac:dyDescent="0.25">
      <c r="A225" s="85" t="s">
        <v>249</v>
      </c>
      <c r="B225" s="121" t="s">
        <v>276</v>
      </c>
      <c r="C225" s="78" t="s">
        <v>277</v>
      </c>
      <c r="D225" s="79" t="s">
        <v>1881</v>
      </c>
      <c r="E225" s="150">
        <v>3</v>
      </c>
    </row>
    <row r="226" spans="1:5" x14ac:dyDescent="0.25">
      <c r="A226" s="85" t="s">
        <v>249</v>
      </c>
      <c r="B226" s="121" t="s">
        <v>269</v>
      </c>
      <c r="C226" s="78" t="s">
        <v>285</v>
      </c>
      <c r="D226" s="79" t="s">
        <v>1882</v>
      </c>
      <c r="E226" s="150">
        <v>8</v>
      </c>
    </row>
    <row r="227" spans="1:5" ht="30" x14ac:dyDescent="0.25">
      <c r="A227" s="85" t="s">
        <v>249</v>
      </c>
      <c r="B227" s="121" t="s">
        <v>269</v>
      </c>
      <c r="C227" s="78" t="s">
        <v>291</v>
      </c>
      <c r="D227" s="79" t="s">
        <v>1883</v>
      </c>
      <c r="E227" s="150">
        <v>1</v>
      </c>
    </row>
    <row r="228" spans="1:5" x14ac:dyDescent="0.25">
      <c r="A228" s="85" t="s">
        <v>249</v>
      </c>
      <c r="B228" s="121" t="s">
        <v>269</v>
      </c>
      <c r="C228" s="78" t="s">
        <v>297</v>
      </c>
      <c r="D228" s="79" t="s">
        <v>1884</v>
      </c>
      <c r="E228" s="150">
        <v>1</v>
      </c>
    </row>
    <row r="229" spans="1:5" x14ac:dyDescent="0.25">
      <c r="A229" s="85" t="s">
        <v>249</v>
      </c>
      <c r="B229" s="121" t="s">
        <v>269</v>
      </c>
      <c r="C229" s="78" t="s">
        <v>302</v>
      </c>
      <c r="D229" s="79" t="s">
        <v>1885</v>
      </c>
      <c r="E229" s="150">
        <v>7</v>
      </c>
    </row>
    <row r="230" spans="1:5" x14ac:dyDescent="0.25">
      <c r="A230" s="85" t="s">
        <v>249</v>
      </c>
      <c r="B230" s="121" t="s">
        <v>305</v>
      </c>
      <c r="C230" s="78" t="s">
        <v>306</v>
      </c>
      <c r="D230" s="79" t="s">
        <v>1886</v>
      </c>
      <c r="E230" s="150">
        <v>3</v>
      </c>
    </row>
    <row r="231" spans="1:5" x14ac:dyDescent="0.25">
      <c r="A231" s="85" t="s">
        <v>249</v>
      </c>
      <c r="B231" s="121" t="s">
        <v>312</v>
      </c>
      <c r="C231" s="78" t="s">
        <v>313</v>
      </c>
      <c r="D231" s="79" t="s">
        <v>1887</v>
      </c>
      <c r="E231" s="150">
        <v>3</v>
      </c>
    </row>
    <row r="232" spans="1:5" x14ac:dyDescent="0.25">
      <c r="A232" s="85" t="s">
        <v>249</v>
      </c>
      <c r="B232" s="79" t="s">
        <v>319</v>
      </c>
      <c r="C232" s="78" t="s">
        <v>320</v>
      </c>
      <c r="D232" s="79" t="s">
        <v>1888</v>
      </c>
      <c r="E232" s="150">
        <v>3</v>
      </c>
    </row>
    <row r="233" spans="1:5" x14ac:dyDescent="0.25">
      <c r="A233" s="85" t="s">
        <v>249</v>
      </c>
      <c r="B233" s="121" t="s">
        <v>328</v>
      </c>
      <c r="C233" s="78" t="s">
        <v>329</v>
      </c>
      <c r="D233" s="79" t="s">
        <v>1889</v>
      </c>
      <c r="E233" s="150">
        <v>2</v>
      </c>
    </row>
    <row r="234" spans="1:5" x14ac:dyDescent="0.25">
      <c r="A234" s="85" t="s">
        <v>249</v>
      </c>
      <c r="B234" s="121" t="s">
        <v>269</v>
      </c>
      <c r="C234" s="78" t="s">
        <v>19</v>
      </c>
      <c r="D234" s="79" t="s">
        <v>1890</v>
      </c>
      <c r="E234" s="150">
        <v>14</v>
      </c>
    </row>
    <row r="235" spans="1:5" x14ac:dyDescent="0.25">
      <c r="A235" s="127" t="s">
        <v>1671</v>
      </c>
      <c r="B235" s="128"/>
      <c r="C235" s="128"/>
      <c r="D235" s="128"/>
      <c r="E235" s="149">
        <f>SUM(E222:E234)</f>
        <v>57</v>
      </c>
    </row>
    <row r="236" spans="1:5" x14ac:dyDescent="0.25">
      <c r="A236" s="85" t="s">
        <v>470</v>
      </c>
      <c r="B236" s="121" t="s">
        <v>906</v>
      </c>
      <c r="C236" s="78" t="s">
        <v>19</v>
      </c>
      <c r="D236" s="79" t="s">
        <v>1891</v>
      </c>
      <c r="E236" s="150">
        <v>64</v>
      </c>
    </row>
    <row r="237" spans="1:5" x14ac:dyDescent="0.25">
      <c r="A237" s="85" t="s">
        <v>470</v>
      </c>
      <c r="B237" s="121" t="s">
        <v>915</v>
      </c>
      <c r="C237" s="78" t="s">
        <v>916</v>
      </c>
      <c r="D237" s="79" t="s">
        <v>1892</v>
      </c>
      <c r="E237" s="150">
        <v>10</v>
      </c>
    </row>
    <row r="238" spans="1:5" x14ac:dyDescent="0.25">
      <c r="A238" s="85" t="s">
        <v>470</v>
      </c>
      <c r="B238" s="121" t="s">
        <v>924</v>
      </c>
      <c r="C238" s="78" t="s">
        <v>925</v>
      </c>
      <c r="D238" s="79" t="s">
        <v>1893</v>
      </c>
      <c r="E238" s="150">
        <v>4</v>
      </c>
    </row>
    <row r="239" spans="1:5" x14ac:dyDescent="0.25">
      <c r="A239" s="85" t="s">
        <v>470</v>
      </c>
      <c r="B239" s="121" t="s">
        <v>930</v>
      </c>
      <c r="C239" s="78" t="s">
        <v>931</v>
      </c>
      <c r="D239" s="79" t="s">
        <v>1894</v>
      </c>
      <c r="E239" s="150">
        <v>5</v>
      </c>
    </row>
    <row r="240" spans="1:5" x14ac:dyDescent="0.25">
      <c r="A240" s="85" t="s">
        <v>470</v>
      </c>
      <c r="B240" s="79" t="s">
        <v>936</v>
      </c>
      <c r="C240" s="78" t="s">
        <v>937</v>
      </c>
      <c r="D240" s="79" t="s">
        <v>1895</v>
      </c>
      <c r="E240" s="150">
        <v>4</v>
      </c>
    </row>
    <row r="241" spans="1:5" s="70" customFormat="1" x14ac:dyDescent="0.25">
      <c r="A241" s="85" t="s">
        <v>470</v>
      </c>
      <c r="B241" s="121" t="s">
        <v>906</v>
      </c>
      <c r="C241" s="78" t="s">
        <v>942</v>
      </c>
      <c r="D241" s="79" t="s">
        <v>1896</v>
      </c>
      <c r="E241" s="150">
        <v>5</v>
      </c>
    </row>
    <row r="242" spans="1:5" s="70" customFormat="1" x14ac:dyDescent="0.25">
      <c r="A242" s="85" t="s">
        <v>470</v>
      </c>
      <c r="B242" s="121" t="s">
        <v>906</v>
      </c>
      <c r="C242" s="78" t="s">
        <v>947</v>
      </c>
      <c r="D242" s="79" t="s">
        <v>1897</v>
      </c>
      <c r="E242" s="150">
        <v>2</v>
      </c>
    </row>
    <row r="243" spans="1:5" s="70" customFormat="1" x14ac:dyDescent="0.25">
      <c r="A243" s="85" t="s">
        <v>470</v>
      </c>
      <c r="B243" s="121" t="s">
        <v>952</v>
      </c>
      <c r="C243" s="78" t="s">
        <v>953</v>
      </c>
      <c r="D243" s="79" t="s">
        <v>1898</v>
      </c>
      <c r="E243" s="150">
        <v>6</v>
      </c>
    </row>
    <row r="244" spans="1:5" s="70" customFormat="1" ht="15" customHeight="1" x14ac:dyDescent="0.25">
      <c r="A244" s="85" t="s">
        <v>470</v>
      </c>
      <c r="B244" s="121" t="s">
        <v>906</v>
      </c>
      <c r="C244" s="78" t="s">
        <v>958</v>
      </c>
      <c r="D244" s="79" t="s">
        <v>1899</v>
      </c>
      <c r="E244" s="150">
        <v>9</v>
      </c>
    </row>
    <row r="245" spans="1:5" x14ac:dyDescent="0.25">
      <c r="A245" s="85" t="s">
        <v>470</v>
      </c>
      <c r="B245" s="121" t="s">
        <v>963</v>
      </c>
      <c r="C245" s="78" t="s">
        <v>964</v>
      </c>
      <c r="D245" s="79" t="s">
        <v>1900</v>
      </c>
      <c r="E245" s="150">
        <v>4</v>
      </c>
    </row>
    <row r="246" spans="1:5" x14ac:dyDescent="0.25">
      <c r="A246" s="85" t="s">
        <v>470</v>
      </c>
      <c r="B246" s="121" t="s">
        <v>906</v>
      </c>
      <c r="C246" s="78" t="s">
        <v>969</v>
      </c>
      <c r="D246" s="79" t="s">
        <v>1901</v>
      </c>
      <c r="E246" s="150">
        <v>9</v>
      </c>
    </row>
    <row r="247" spans="1:5" x14ac:dyDescent="0.25">
      <c r="A247" s="85" t="s">
        <v>470</v>
      </c>
      <c r="B247" s="121" t="s">
        <v>974</v>
      </c>
      <c r="C247" s="78" t="s">
        <v>975</v>
      </c>
      <c r="D247" s="79" t="s">
        <v>1902</v>
      </c>
      <c r="E247" s="150">
        <v>9</v>
      </c>
    </row>
    <row r="248" spans="1:5" x14ac:dyDescent="0.25">
      <c r="A248" s="85" t="s">
        <v>470</v>
      </c>
      <c r="B248" s="121" t="s">
        <v>982</v>
      </c>
      <c r="C248" s="78" t="s">
        <v>983</v>
      </c>
      <c r="D248" s="79" t="s">
        <v>1903</v>
      </c>
      <c r="E248" s="150">
        <v>4</v>
      </c>
    </row>
    <row r="249" spans="1:5" x14ac:dyDescent="0.25">
      <c r="A249" s="85" t="s">
        <v>470</v>
      </c>
      <c r="B249" s="121" t="s">
        <v>988</v>
      </c>
      <c r="C249" s="78" t="s">
        <v>989</v>
      </c>
      <c r="D249" s="79" t="s">
        <v>1904</v>
      </c>
      <c r="E249" s="150">
        <v>10</v>
      </c>
    </row>
    <row r="250" spans="1:5" x14ac:dyDescent="0.25">
      <c r="A250" s="85" t="s">
        <v>470</v>
      </c>
      <c r="B250" s="121" t="s">
        <v>906</v>
      </c>
      <c r="C250" s="78" t="s">
        <v>993</v>
      </c>
      <c r="D250" s="79" t="s">
        <v>1905</v>
      </c>
      <c r="E250" s="150">
        <v>4</v>
      </c>
    </row>
    <row r="251" spans="1:5" x14ac:dyDescent="0.25">
      <c r="A251" s="127" t="s">
        <v>1672</v>
      </c>
      <c r="B251" s="128"/>
      <c r="C251" s="128"/>
      <c r="D251" s="128"/>
      <c r="E251" s="149">
        <f>SUM(E236:E250)</f>
        <v>149</v>
      </c>
    </row>
    <row r="252" spans="1:5" x14ac:dyDescent="0.25">
      <c r="A252" s="85" t="s">
        <v>1126</v>
      </c>
      <c r="B252" s="79" t="s">
        <v>1127</v>
      </c>
      <c r="C252" s="78" t="s">
        <v>19</v>
      </c>
      <c r="D252" s="79" t="s">
        <v>1906</v>
      </c>
      <c r="E252" s="150">
        <v>3</v>
      </c>
    </row>
    <row r="253" spans="1:5" x14ac:dyDescent="0.25">
      <c r="A253" s="127" t="s">
        <v>1673</v>
      </c>
      <c r="B253" s="128"/>
      <c r="C253" s="128"/>
      <c r="D253" s="128"/>
      <c r="E253" s="149">
        <f>+E252</f>
        <v>3</v>
      </c>
    </row>
    <row r="254" spans="1:5" x14ac:dyDescent="0.25">
      <c r="A254" s="85" t="s">
        <v>472</v>
      </c>
      <c r="B254" s="79" t="s">
        <v>840</v>
      </c>
      <c r="C254" s="78" t="s">
        <v>19</v>
      </c>
      <c r="D254" s="79" t="s">
        <v>841</v>
      </c>
      <c r="E254" s="150">
        <v>7</v>
      </c>
    </row>
    <row r="255" spans="1:5" ht="15.75" customHeight="1" thickBot="1" x14ac:dyDescent="0.3">
      <c r="A255" s="129" t="s">
        <v>1674</v>
      </c>
      <c r="B255" s="130"/>
      <c r="C255" s="130"/>
      <c r="D255" s="130"/>
      <c r="E255" s="151">
        <f>+E254</f>
        <v>7</v>
      </c>
    </row>
    <row r="256" spans="1:5" ht="15.75" customHeight="1" thickBot="1" x14ac:dyDescent="0.3">
      <c r="A256" s="125" t="s">
        <v>1675</v>
      </c>
      <c r="B256" s="126"/>
      <c r="C256" s="126"/>
      <c r="D256" s="126"/>
      <c r="E256" s="152">
        <f>+SUM(E255,E253,E251,E235,E221,E215,E213,E199,E197,E189,E187,E181,E172,E162,E151,E140,E133,E131,E126,E124,E109,E99,E93,E86,E79,E74,E69,E61,E47,E38,E36,E25,E20,E4)</f>
        <v>2233</v>
      </c>
    </row>
    <row r="257" spans="1:5" ht="15.75" hidden="1" x14ac:dyDescent="0.25">
      <c r="A257" s="71"/>
      <c r="B257" s="75"/>
      <c r="C257" s="72"/>
      <c r="D257" s="73"/>
      <c r="E257" s="76"/>
    </row>
    <row r="258" spans="1:5" ht="15.75" hidden="1" x14ac:dyDescent="0.25">
      <c r="A258" s="71"/>
      <c r="B258" s="75"/>
      <c r="C258" s="72"/>
      <c r="D258" s="73"/>
      <c r="E258" s="76"/>
    </row>
    <row r="259" spans="1:5" ht="15.75" hidden="1" x14ac:dyDescent="0.25">
      <c r="A259" s="71"/>
      <c r="B259" s="75"/>
      <c r="C259" s="72"/>
      <c r="D259" s="73"/>
      <c r="E259" s="76"/>
    </row>
    <row r="260" spans="1:5" ht="15.75" hidden="1" x14ac:dyDescent="0.25">
      <c r="A260" s="71"/>
      <c r="B260" s="75"/>
      <c r="C260" s="72"/>
      <c r="D260" s="73"/>
      <c r="E260" s="76"/>
    </row>
    <row r="261" spans="1:5" ht="15.75" hidden="1" x14ac:dyDescent="0.25">
      <c r="A261" s="71"/>
      <c r="B261" s="75"/>
      <c r="C261" s="72"/>
      <c r="D261" s="73"/>
      <c r="E261" s="76"/>
    </row>
    <row r="262" spans="1:5" ht="15.75" hidden="1" x14ac:dyDescent="0.25">
      <c r="A262" s="71"/>
      <c r="B262" s="75"/>
      <c r="C262" s="72"/>
      <c r="D262" s="73"/>
      <c r="E262" s="76"/>
    </row>
  </sheetData>
  <autoFilter ref="A2:E256"/>
  <mergeCells count="36">
    <mergeCell ref="A221:D221"/>
    <mergeCell ref="A235:D235"/>
    <mergeCell ref="A251:D251"/>
    <mergeCell ref="A253:D253"/>
    <mergeCell ref="A255:D255"/>
    <mergeCell ref="A256:D256"/>
    <mergeCell ref="A187:D187"/>
    <mergeCell ref="A189:D189"/>
    <mergeCell ref="A197:D197"/>
    <mergeCell ref="A199:D199"/>
    <mergeCell ref="A213:D213"/>
    <mergeCell ref="A215:D215"/>
    <mergeCell ref="A133:D133"/>
    <mergeCell ref="A140:D140"/>
    <mergeCell ref="A151:D151"/>
    <mergeCell ref="A162:D162"/>
    <mergeCell ref="A172:D172"/>
    <mergeCell ref="A181:D181"/>
    <mergeCell ref="A93:D93"/>
    <mergeCell ref="A99:D99"/>
    <mergeCell ref="A109:D109"/>
    <mergeCell ref="A124:D124"/>
    <mergeCell ref="A126:D126"/>
    <mergeCell ref="A131:D131"/>
    <mergeCell ref="A47:D47"/>
    <mergeCell ref="A61:D61"/>
    <mergeCell ref="A69:D69"/>
    <mergeCell ref="A74:D74"/>
    <mergeCell ref="A79:D79"/>
    <mergeCell ref="A86:D86"/>
    <mergeCell ref="A1:E1"/>
    <mergeCell ref="A4:D4"/>
    <mergeCell ref="A20:D20"/>
    <mergeCell ref="A25:D25"/>
    <mergeCell ref="A36:D36"/>
    <mergeCell ref="A38:D3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9"/>
  <sheetViews>
    <sheetView showGridLines="0" tabSelected="1" workbookViewId="0">
      <selection activeCell="E227" sqref="E227"/>
    </sheetView>
  </sheetViews>
  <sheetFormatPr baseColWidth="10" defaultRowHeight="14.25" x14ac:dyDescent="0.2"/>
  <cols>
    <col min="1" max="3" width="30.85546875" style="105" customWidth="1"/>
    <col min="4" max="4" width="44.42578125" style="105" customWidth="1"/>
    <col min="5" max="5" width="33" style="105" customWidth="1"/>
    <col min="6" max="16384" width="11.42578125" style="105"/>
  </cols>
  <sheetData>
    <row r="2" spans="1:5" ht="28.5" customHeight="1" x14ac:dyDescent="0.2">
      <c r="A2" s="165" t="s">
        <v>1990</v>
      </c>
      <c r="B2" s="165"/>
      <c r="C2" s="165"/>
      <c r="D2" s="165"/>
      <c r="E2" s="165"/>
    </row>
    <row r="3" spans="1:5" ht="37.5" customHeight="1" x14ac:dyDescent="0.2">
      <c r="A3" s="161" t="s">
        <v>440</v>
      </c>
      <c r="B3" s="162" t="s">
        <v>1679</v>
      </c>
      <c r="C3" s="163" t="s">
        <v>1680</v>
      </c>
      <c r="D3" s="162" t="s">
        <v>1681</v>
      </c>
      <c r="E3" s="164" t="s">
        <v>1682</v>
      </c>
    </row>
    <row r="4" spans="1:5" ht="25.5" customHeight="1" x14ac:dyDescent="0.2">
      <c r="A4" s="153" t="s">
        <v>341</v>
      </c>
      <c r="B4" s="160" t="s">
        <v>479</v>
      </c>
      <c r="C4" s="154" t="s">
        <v>480</v>
      </c>
      <c r="D4" s="155" t="s">
        <v>481</v>
      </c>
      <c r="E4" s="156">
        <v>17</v>
      </c>
    </row>
    <row r="5" spans="1:5" ht="25.5" customHeight="1" x14ac:dyDescent="0.2">
      <c r="A5" s="153" t="s">
        <v>341</v>
      </c>
      <c r="B5" s="160" t="s">
        <v>479</v>
      </c>
      <c r="C5" s="154" t="s">
        <v>503</v>
      </c>
      <c r="D5" s="155" t="s">
        <v>504</v>
      </c>
      <c r="E5" s="156">
        <v>38</v>
      </c>
    </row>
    <row r="6" spans="1:5" ht="25.5" customHeight="1" x14ac:dyDescent="0.2">
      <c r="A6" s="153" t="s">
        <v>341</v>
      </c>
      <c r="B6" s="160" t="s">
        <v>516</v>
      </c>
      <c r="C6" s="154" t="s">
        <v>517</v>
      </c>
      <c r="D6" s="155" t="s">
        <v>518</v>
      </c>
      <c r="E6" s="156">
        <v>10</v>
      </c>
    </row>
    <row r="7" spans="1:5" ht="25.5" customHeight="1" x14ac:dyDescent="0.2">
      <c r="A7" s="153" t="s">
        <v>341</v>
      </c>
      <c r="B7" s="160" t="s">
        <v>479</v>
      </c>
      <c r="C7" s="154" t="s">
        <v>536</v>
      </c>
      <c r="D7" s="155" t="s">
        <v>537</v>
      </c>
      <c r="E7" s="156">
        <v>11</v>
      </c>
    </row>
    <row r="8" spans="1:5" ht="25.5" customHeight="1" x14ac:dyDescent="0.2">
      <c r="A8" s="153" t="s">
        <v>341</v>
      </c>
      <c r="B8" s="160" t="s">
        <v>542</v>
      </c>
      <c r="C8" s="154" t="s">
        <v>543</v>
      </c>
      <c r="D8" s="155" t="s">
        <v>544</v>
      </c>
      <c r="E8" s="156">
        <v>4</v>
      </c>
    </row>
    <row r="9" spans="1:5" ht="25.5" customHeight="1" x14ac:dyDescent="0.2">
      <c r="A9" s="153" t="s">
        <v>341</v>
      </c>
      <c r="B9" s="160" t="s">
        <v>556</v>
      </c>
      <c r="C9" s="154" t="s">
        <v>557</v>
      </c>
      <c r="D9" s="155" t="s">
        <v>558</v>
      </c>
      <c r="E9" s="156">
        <v>44</v>
      </c>
    </row>
    <row r="10" spans="1:5" ht="25.5" customHeight="1" x14ac:dyDescent="0.2">
      <c r="A10" s="153" t="s">
        <v>341</v>
      </c>
      <c r="B10" s="160" t="s">
        <v>563</v>
      </c>
      <c r="C10" s="154" t="s">
        <v>564</v>
      </c>
      <c r="D10" s="155" t="s">
        <v>565</v>
      </c>
      <c r="E10" s="157">
        <v>2</v>
      </c>
    </row>
    <row r="11" spans="1:5" ht="25.5" customHeight="1" x14ac:dyDescent="0.2">
      <c r="A11" s="153" t="s">
        <v>341</v>
      </c>
      <c r="B11" s="160" t="s">
        <v>479</v>
      </c>
      <c r="C11" s="154" t="s">
        <v>577</v>
      </c>
      <c r="D11" s="155" t="s">
        <v>578</v>
      </c>
      <c r="E11" s="156">
        <v>1</v>
      </c>
    </row>
    <row r="12" spans="1:5" ht="25.5" customHeight="1" x14ac:dyDescent="0.2">
      <c r="A12" s="153" t="s">
        <v>341</v>
      </c>
      <c r="B12" s="160" t="s">
        <v>587</v>
      </c>
      <c r="C12" s="154" t="s">
        <v>588</v>
      </c>
      <c r="D12" s="155" t="s">
        <v>1684</v>
      </c>
      <c r="E12" s="156">
        <v>14</v>
      </c>
    </row>
    <row r="13" spans="1:5" ht="25.5" customHeight="1" x14ac:dyDescent="0.2">
      <c r="A13" s="153" t="s">
        <v>341</v>
      </c>
      <c r="B13" s="160" t="s">
        <v>594</v>
      </c>
      <c r="C13" s="154" t="s">
        <v>595</v>
      </c>
      <c r="D13" s="155" t="s">
        <v>1685</v>
      </c>
      <c r="E13" s="156">
        <v>12</v>
      </c>
    </row>
    <row r="14" spans="1:5" ht="25.5" customHeight="1" x14ac:dyDescent="0.2">
      <c r="A14" s="153" t="s">
        <v>154</v>
      </c>
      <c r="B14" s="160" t="s">
        <v>154</v>
      </c>
      <c r="C14" s="154" t="s">
        <v>19</v>
      </c>
      <c r="D14" s="155" t="s">
        <v>1686</v>
      </c>
      <c r="E14" s="156">
        <v>10</v>
      </c>
    </row>
    <row r="15" spans="1:5" ht="25.5" customHeight="1" x14ac:dyDescent="0.2">
      <c r="A15" s="153" t="s">
        <v>154</v>
      </c>
      <c r="B15" s="160" t="s">
        <v>154</v>
      </c>
      <c r="C15" s="154" t="s">
        <v>1687</v>
      </c>
      <c r="D15" s="155" t="s">
        <v>1688</v>
      </c>
      <c r="E15" s="156">
        <v>9</v>
      </c>
    </row>
    <row r="16" spans="1:5" ht="25.5" customHeight="1" x14ac:dyDescent="0.2">
      <c r="A16" s="153" t="s">
        <v>17</v>
      </c>
      <c r="B16" s="160" t="s">
        <v>18</v>
      </c>
      <c r="C16" s="154" t="s">
        <v>19</v>
      </c>
      <c r="D16" s="155" t="s">
        <v>20</v>
      </c>
      <c r="E16" s="156">
        <v>26</v>
      </c>
    </row>
    <row r="17" spans="1:5" ht="25.5" customHeight="1" x14ac:dyDescent="0.2">
      <c r="A17" s="153" t="s">
        <v>17</v>
      </c>
      <c r="B17" s="160" t="s">
        <v>18</v>
      </c>
      <c r="C17" s="154" t="s">
        <v>32</v>
      </c>
      <c r="D17" s="155" t="s">
        <v>33</v>
      </c>
      <c r="E17" s="156">
        <v>9</v>
      </c>
    </row>
    <row r="18" spans="1:5" ht="25.5" customHeight="1" x14ac:dyDescent="0.2">
      <c r="A18" s="153" t="s">
        <v>17</v>
      </c>
      <c r="B18" s="160" t="s">
        <v>18</v>
      </c>
      <c r="C18" s="154" t="s">
        <v>66</v>
      </c>
      <c r="D18" s="155" t="s">
        <v>67</v>
      </c>
      <c r="E18" s="156">
        <v>11</v>
      </c>
    </row>
    <row r="19" spans="1:5" ht="25.5" customHeight="1" x14ac:dyDescent="0.2">
      <c r="A19" s="153" t="s">
        <v>17</v>
      </c>
      <c r="B19" s="160" t="s">
        <v>18</v>
      </c>
      <c r="C19" s="154" t="s">
        <v>88</v>
      </c>
      <c r="D19" s="155" t="s">
        <v>89</v>
      </c>
      <c r="E19" s="156">
        <v>8</v>
      </c>
    </row>
    <row r="20" spans="1:5" ht="25.5" customHeight="1" x14ac:dyDescent="0.2">
      <c r="A20" s="153" t="s">
        <v>17</v>
      </c>
      <c r="B20" s="160" t="s">
        <v>18</v>
      </c>
      <c r="C20" s="154" t="s">
        <v>101</v>
      </c>
      <c r="D20" s="155" t="s">
        <v>1695</v>
      </c>
      <c r="E20" s="156">
        <v>2</v>
      </c>
    </row>
    <row r="21" spans="1:5" ht="25.5" customHeight="1" x14ac:dyDescent="0.2">
      <c r="A21" s="153" t="s">
        <v>17</v>
      </c>
      <c r="B21" s="160" t="s">
        <v>18</v>
      </c>
      <c r="C21" s="154" t="s">
        <v>120</v>
      </c>
      <c r="D21" s="155" t="s">
        <v>1696</v>
      </c>
      <c r="E21" s="156">
        <v>1</v>
      </c>
    </row>
    <row r="22" spans="1:5" ht="25.5" customHeight="1" x14ac:dyDescent="0.2">
      <c r="A22" s="153" t="s">
        <v>17</v>
      </c>
      <c r="B22" s="160" t="s">
        <v>132</v>
      </c>
      <c r="C22" s="154" t="s">
        <v>133</v>
      </c>
      <c r="D22" s="155" t="s">
        <v>134</v>
      </c>
      <c r="E22" s="156">
        <v>9</v>
      </c>
    </row>
    <row r="23" spans="1:5" ht="25.5" customHeight="1" x14ac:dyDescent="0.2">
      <c r="A23" s="153" t="s">
        <v>17</v>
      </c>
      <c r="B23" s="160" t="s">
        <v>137</v>
      </c>
      <c r="C23" s="154" t="s">
        <v>138</v>
      </c>
      <c r="D23" s="155" t="s">
        <v>139</v>
      </c>
      <c r="E23" s="156">
        <v>2</v>
      </c>
    </row>
    <row r="24" spans="1:5" ht="25.5" customHeight="1" x14ac:dyDescent="0.2">
      <c r="A24" s="153" t="s">
        <v>17</v>
      </c>
      <c r="B24" s="160" t="s">
        <v>170</v>
      </c>
      <c r="C24" s="154" t="s">
        <v>171</v>
      </c>
      <c r="D24" s="155" t="s">
        <v>172</v>
      </c>
      <c r="E24" s="156">
        <v>4</v>
      </c>
    </row>
    <row r="25" spans="1:5" ht="25.5" customHeight="1" x14ac:dyDescent="0.2">
      <c r="A25" s="153" t="s">
        <v>17</v>
      </c>
      <c r="B25" s="160" t="s">
        <v>189</v>
      </c>
      <c r="C25" s="154" t="s">
        <v>190</v>
      </c>
      <c r="D25" s="155" t="s">
        <v>191</v>
      </c>
      <c r="E25" s="156">
        <v>5</v>
      </c>
    </row>
    <row r="26" spans="1:5" ht="25.5" customHeight="1" x14ac:dyDescent="0.2">
      <c r="A26" s="153" t="s">
        <v>1751</v>
      </c>
      <c r="B26" s="160" t="s">
        <v>450</v>
      </c>
      <c r="C26" s="154" t="s">
        <v>19</v>
      </c>
      <c r="D26" s="155" t="s">
        <v>1989</v>
      </c>
      <c r="E26" s="156">
        <v>244</v>
      </c>
    </row>
    <row r="27" spans="1:5" ht="25.5" customHeight="1" x14ac:dyDescent="0.2">
      <c r="A27" s="153" t="s">
        <v>374</v>
      </c>
      <c r="B27" s="160" t="s">
        <v>785</v>
      </c>
      <c r="C27" s="154" t="s">
        <v>19</v>
      </c>
      <c r="D27" s="155" t="s">
        <v>786</v>
      </c>
      <c r="E27" s="156">
        <v>16</v>
      </c>
    </row>
    <row r="28" spans="1:5" ht="25.5" customHeight="1" x14ac:dyDescent="0.2">
      <c r="A28" s="153" t="s">
        <v>374</v>
      </c>
      <c r="B28" s="160" t="s">
        <v>785</v>
      </c>
      <c r="C28" s="154" t="s">
        <v>796</v>
      </c>
      <c r="D28" s="155" t="s">
        <v>1698</v>
      </c>
      <c r="E28" s="156">
        <v>2</v>
      </c>
    </row>
    <row r="29" spans="1:5" ht="25.5" customHeight="1" x14ac:dyDescent="0.2">
      <c r="A29" s="153" t="s">
        <v>374</v>
      </c>
      <c r="B29" s="160" t="s">
        <v>785</v>
      </c>
      <c r="C29" s="154" t="s">
        <v>804</v>
      </c>
      <c r="D29" s="155" t="s">
        <v>1699</v>
      </c>
      <c r="E29" s="156">
        <v>4</v>
      </c>
    </row>
    <row r="30" spans="1:5" ht="25.5" customHeight="1" x14ac:dyDescent="0.2">
      <c r="A30" s="153" t="s">
        <v>374</v>
      </c>
      <c r="B30" s="160" t="s">
        <v>785</v>
      </c>
      <c r="C30" s="154" t="s">
        <v>811</v>
      </c>
      <c r="D30" s="155" t="s">
        <v>1700</v>
      </c>
      <c r="E30" s="156">
        <v>3</v>
      </c>
    </row>
    <row r="31" spans="1:5" ht="25.5" customHeight="1" x14ac:dyDescent="0.2">
      <c r="A31" s="153" t="s">
        <v>374</v>
      </c>
      <c r="B31" s="160" t="s">
        <v>816</v>
      </c>
      <c r="C31" s="154" t="s">
        <v>817</v>
      </c>
      <c r="D31" s="155" t="s">
        <v>1701</v>
      </c>
      <c r="E31" s="156">
        <v>4</v>
      </c>
    </row>
    <row r="32" spans="1:5" ht="25.5" customHeight="1" x14ac:dyDescent="0.2">
      <c r="A32" s="153" t="s">
        <v>342</v>
      </c>
      <c r="B32" s="160" t="s">
        <v>343</v>
      </c>
      <c r="C32" s="154" t="s">
        <v>344</v>
      </c>
      <c r="D32" s="155" t="s">
        <v>1705</v>
      </c>
      <c r="E32" s="157">
        <v>4</v>
      </c>
    </row>
    <row r="33" spans="1:5" ht="25.5" customHeight="1" x14ac:dyDescent="0.2">
      <c r="A33" s="153" t="s">
        <v>342</v>
      </c>
      <c r="B33" s="160" t="s">
        <v>1706</v>
      </c>
      <c r="C33" s="154" t="s">
        <v>1707</v>
      </c>
      <c r="D33" s="155" t="s">
        <v>1708</v>
      </c>
      <c r="E33" s="157">
        <v>3</v>
      </c>
    </row>
    <row r="34" spans="1:5" ht="25.5" customHeight="1" x14ac:dyDescent="0.2">
      <c r="A34" s="153" t="s">
        <v>342</v>
      </c>
      <c r="B34" s="160" t="s">
        <v>343</v>
      </c>
      <c r="C34" s="154" t="s">
        <v>364</v>
      </c>
      <c r="D34" s="155" t="s">
        <v>1709</v>
      </c>
      <c r="E34" s="157">
        <v>8</v>
      </c>
    </row>
    <row r="35" spans="1:5" ht="25.5" customHeight="1" x14ac:dyDescent="0.2">
      <c r="A35" s="153" t="s">
        <v>342</v>
      </c>
      <c r="B35" s="160" t="s">
        <v>1715</v>
      </c>
      <c r="C35" s="154" t="s">
        <v>1716</v>
      </c>
      <c r="D35" s="155" t="s">
        <v>1717</v>
      </c>
      <c r="E35" s="157">
        <v>6</v>
      </c>
    </row>
    <row r="36" spans="1:5" ht="25.5" customHeight="1" x14ac:dyDescent="0.2">
      <c r="A36" s="153" t="s">
        <v>342</v>
      </c>
      <c r="B36" s="160" t="s">
        <v>1723</v>
      </c>
      <c r="C36" s="154" t="s">
        <v>1724</v>
      </c>
      <c r="D36" s="155" t="s">
        <v>1725</v>
      </c>
      <c r="E36" s="157">
        <v>3</v>
      </c>
    </row>
    <row r="37" spans="1:5" ht="25.5" customHeight="1" x14ac:dyDescent="0.2">
      <c r="A37" s="153" t="s">
        <v>342</v>
      </c>
      <c r="B37" s="160" t="s">
        <v>417</v>
      </c>
      <c r="C37" s="154" t="s">
        <v>418</v>
      </c>
      <c r="D37" s="155" t="s">
        <v>1726</v>
      </c>
      <c r="E37" s="156">
        <v>6</v>
      </c>
    </row>
    <row r="38" spans="1:5" ht="25.5" customHeight="1" x14ac:dyDescent="0.2">
      <c r="A38" s="153" t="s">
        <v>342</v>
      </c>
      <c r="B38" s="160" t="s">
        <v>1727</v>
      </c>
      <c r="C38" s="154" t="s">
        <v>1728</v>
      </c>
      <c r="D38" s="155" t="s">
        <v>427</v>
      </c>
      <c r="E38" s="156">
        <v>3</v>
      </c>
    </row>
    <row r="39" spans="1:5" ht="25.5" customHeight="1" x14ac:dyDescent="0.2">
      <c r="A39" s="153" t="s">
        <v>342</v>
      </c>
      <c r="B39" s="160" t="s">
        <v>432</v>
      </c>
      <c r="C39" s="154" t="s">
        <v>433</v>
      </c>
      <c r="D39" s="155" t="s">
        <v>1729</v>
      </c>
      <c r="E39" s="156">
        <v>4</v>
      </c>
    </row>
    <row r="40" spans="1:5" ht="25.5" customHeight="1" x14ac:dyDescent="0.2">
      <c r="A40" s="153" t="s">
        <v>342</v>
      </c>
      <c r="B40" s="160" t="s">
        <v>343</v>
      </c>
      <c r="C40" s="154" t="s">
        <v>19</v>
      </c>
      <c r="D40" s="155" t="s">
        <v>1730</v>
      </c>
      <c r="E40" s="156">
        <v>34</v>
      </c>
    </row>
    <row r="41" spans="1:5" ht="25.5" customHeight="1" x14ac:dyDescent="0.2">
      <c r="A41" s="153" t="s">
        <v>451</v>
      </c>
      <c r="B41" s="160" t="s">
        <v>709</v>
      </c>
      <c r="C41" s="154" t="s">
        <v>517</v>
      </c>
      <c r="D41" s="155" t="s">
        <v>710</v>
      </c>
      <c r="E41" s="156">
        <v>4</v>
      </c>
    </row>
    <row r="42" spans="1:5" ht="25.5" customHeight="1" x14ac:dyDescent="0.2">
      <c r="A42" s="153" t="s">
        <v>451</v>
      </c>
      <c r="B42" s="160" t="s">
        <v>720</v>
      </c>
      <c r="C42" s="154" t="s">
        <v>721</v>
      </c>
      <c r="D42" s="155" t="s">
        <v>722</v>
      </c>
      <c r="E42" s="156">
        <v>3</v>
      </c>
    </row>
    <row r="43" spans="1:5" ht="25.5" customHeight="1" x14ac:dyDescent="0.2">
      <c r="A43" s="153" t="s">
        <v>451</v>
      </c>
      <c r="B43" s="160" t="s">
        <v>727</v>
      </c>
      <c r="C43" s="154" t="s">
        <v>728</v>
      </c>
      <c r="D43" s="155" t="s">
        <v>729</v>
      </c>
      <c r="E43" s="156">
        <v>7</v>
      </c>
    </row>
    <row r="44" spans="1:5" ht="25.5" customHeight="1" x14ac:dyDescent="0.2">
      <c r="A44" s="153" t="s">
        <v>451</v>
      </c>
      <c r="B44" s="160" t="s">
        <v>734</v>
      </c>
      <c r="C44" s="154" t="s">
        <v>735</v>
      </c>
      <c r="D44" s="155" t="s">
        <v>736</v>
      </c>
      <c r="E44" s="156">
        <v>4</v>
      </c>
    </row>
    <row r="45" spans="1:5" ht="25.5" customHeight="1" x14ac:dyDescent="0.2">
      <c r="A45" s="153" t="s">
        <v>451</v>
      </c>
      <c r="B45" s="160" t="s">
        <v>741</v>
      </c>
      <c r="C45" s="154" t="s">
        <v>742</v>
      </c>
      <c r="D45" s="155" t="s">
        <v>743</v>
      </c>
      <c r="E45" s="156">
        <v>4</v>
      </c>
    </row>
    <row r="46" spans="1:5" ht="25.5" customHeight="1" x14ac:dyDescent="0.2">
      <c r="A46" s="153" t="s">
        <v>451</v>
      </c>
      <c r="B46" s="160" t="s">
        <v>741</v>
      </c>
      <c r="C46" s="154" t="s">
        <v>748</v>
      </c>
      <c r="D46" s="155" t="s">
        <v>749</v>
      </c>
      <c r="E46" s="156">
        <v>14</v>
      </c>
    </row>
    <row r="47" spans="1:5" ht="25.5" customHeight="1" x14ac:dyDescent="0.2">
      <c r="A47" s="153" t="s">
        <v>451</v>
      </c>
      <c r="B47" s="160" t="s">
        <v>741</v>
      </c>
      <c r="C47" s="154" t="s">
        <v>19</v>
      </c>
      <c r="D47" s="155" t="s">
        <v>749</v>
      </c>
      <c r="E47" s="156">
        <v>25</v>
      </c>
    </row>
    <row r="48" spans="1:5" ht="25.5" customHeight="1" x14ac:dyDescent="0.2">
      <c r="A48" s="153" t="s">
        <v>452</v>
      </c>
      <c r="B48" s="160" t="s">
        <v>1058</v>
      </c>
      <c r="C48" s="154" t="s">
        <v>19</v>
      </c>
      <c r="D48" s="155" t="s">
        <v>1059</v>
      </c>
      <c r="E48" s="156">
        <v>34</v>
      </c>
    </row>
    <row r="49" spans="1:5" ht="25.5" customHeight="1" x14ac:dyDescent="0.2">
      <c r="A49" s="153" t="s">
        <v>452</v>
      </c>
      <c r="B49" s="160" t="s">
        <v>1073</v>
      </c>
      <c r="C49" s="154" t="s">
        <v>1074</v>
      </c>
      <c r="D49" s="155" t="s">
        <v>1731</v>
      </c>
      <c r="E49" s="156">
        <v>4</v>
      </c>
    </row>
    <row r="50" spans="1:5" ht="25.5" customHeight="1" x14ac:dyDescent="0.2">
      <c r="A50" s="153" t="s">
        <v>454</v>
      </c>
      <c r="B50" s="160" t="s">
        <v>759</v>
      </c>
      <c r="C50" s="154" t="s">
        <v>19</v>
      </c>
      <c r="D50" s="155" t="s">
        <v>1736</v>
      </c>
      <c r="E50" s="156">
        <v>28</v>
      </c>
    </row>
    <row r="51" spans="1:5" ht="25.5" customHeight="1" x14ac:dyDescent="0.2">
      <c r="A51" s="153" t="s">
        <v>454</v>
      </c>
      <c r="B51" s="160" t="s">
        <v>779</v>
      </c>
      <c r="C51" s="154" t="s">
        <v>999</v>
      </c>
      <c r="D51" s="155" t="s">
        <v>1738</v>
      </c>
      <c r="E51" s="156">
        <v>4</v>
      </c>
    </row>
    <row r="52" spans="1:5" ht="25.5" customHeight="1" x14ac:dyDescent="0.2">
      <c r="A52" s="153" t="s">
        <v>454</v>
      </c>
      <c r="B52" s="160" t="s">
        <v>759</v>
      </c>
      <c r="C52" s="154" t="s">
        <v>782</v>
      </c>
      <c r="D52" s="155" t="s">
        <v>1001</v>
      </c>
      <c r="E52" s="156">
        <v>13</v>
      </c>
    </row>
    <row r="53" spans="1:5" ht="25.5" customHeight="1" x14ac:dyDescent="0.2">
      <c r="A53" s="153" t="s">
        <v>455</v>
      </c>
      <c r="B53" s="160" t="s">
        <v>1334</v>
      </c>
      <c r="C53" s="154" t="s">
        <v>19</v>
      </c>
      <c r="D53" s="155" t="s">
        <v>1336</v>
      </c>
      <c r="E53" s="156">
        <v>18</v>
      </c>
    </row>
    <row r="54" spans="1:5" ht="25.5" customHeight="1" x14ac:dyDescent="0.2">
      <c r="A54" s="153" t="s">
        <v>455</v>
      </c>
      <c r="B54" s="160" t="s">
        <v>1334</v>
      </c>
      <c r="C54" s="154" t="s">
        <v>1346</v>
      </c>
      <c r="D54" s="155" t="s">
        <v>1347</v>
      </c>
      <c r="E54" s="156">
        <v>5</v>
      </c>
    </row>
    <row r="55" spans="1:5" ht="25.5" customHeight="1" x14ac:dyDescent="0.2">
      <c r="A55" s="153" t="s">
        <v>455</v>
      </c>
      <c r="B55" s="160" t="s">
        <v>1334</v>
      </c>
      <c r="C55" s="154" t="s">
        <v>1353</v>
      </c>
      <c r="D55" s="155" t="s">
        <v>1354</v>
      </c>
      <c r="E55" s="156">
        <v>5</v>
      </c>
    </row>
    <row r="56" spans="1:5" ht="25.5" customHeight="1" x14ac:dyDescent="0.2">
      <c r="A56" s="153" t="s">
        <v>455</v>
      </c>
      <c r="B56" s="160" t="s">
        <v>1358</v>
      </c>
      <c r="C56" s="154" t="s">
        <v>1359</v>
      </c>
      <c r="D56" s="155" t="s">
        <v>1360</v>
      </c>
      <c r="E56" s="156">
        <v>5</v>
      </c>
    </row>
    <row r="57" spans="1:5" ht="25.5" customHeight="1" x14ac:dyDescent="0.2">
      <c r="A57" s="153" t="s">
        <v>455</v>
      </c>
      <c r="B57" s="160" t="s">
        <v>1372</v>
      </c>
      <c r="C57" s="154" t="s">
        <v>1373</v>
      </c>
      <c r="D57" s="155" t="s">
        <v>1374</v>
      </c>
      <c r="E57" s="156">
        <v>5</v>
      </c>
    </row>
    <row r="58" spans="1:5" ht="25.5" customHeight="1" x14ac:dyDescent="0.2">
      <c r="A58" s="153" t="s">
        <v>456</v>
      </c>
      <c r="B58" s="160" t="s">
        <v>1002</v>
      </c>
      <c r="C58" s="154" t="s">
        <v>1677</v>
      </c>
      <c r="D58" s="155" t="s">
        <v>1004</v>
      </c>
      <c r="E58" s="156">
        <v>35</v>
      </c>
    </row>
    <row r="59" spans="1:5" ht="25.5" customHeight="1" x14ac:dyDescent="0.2">
      <c r="A59" s="153" t="s">
        <v>456</v>
      </c>
      <c r="B59" s="160" t="s">
        <v>1014</v>
      </c>
      <c r="C59" s="154" t="s">
        <v>1015</v>
      </c>
      <c r="D59" s="155" t="s">
        <v>1739</v>
      </c>
      <c r="E59" s="156">
        <v>4</v>
      </c>
    </row>
    <row r="60" spans="1:5" ht="25.5" customHeight="1" x14ac:dyDescent="0.2">
      <c r="A60" s="153" t="s">
        <v>456</v>
      </c>
      <c r="B60" s="160" t="s">
        <v>1035</v>
      </c>
      <c r="C60" s="154" t="s">
        <v>1036</v>
      </c>
      <c r="D60" s="155" t="s">
        <v>1742</v>
      </c>
      <c r="E60" s="156">
        <v>2</v>
      </c>
    </row>
    <row r="61" spans="1:5" ht="25.5" customHeight="1" x14ac:dyDescent="0.2">
      <c r="A61" s="153" t="s">
        <v>40</v>
      </c>
      <c r="B61" s="160" t="s">
        <v>41</v>
      </c>
      <c r="C61" s="154" t="s">
        <v>19</v>
      </c>
      <c r="D61" s="155" t="s">
        <v>1743</v>
      </c>
      <c r="E61" s="156">
        <v>22</v>
      </c>
    </row>
    <row r="62" spans="1:5" ht="25.5" customHeight="1" x14ac:dyDescent="0.2">
      <c r="A62" s="153" t="s">
        <v>40</v>
      </c>
      <c r="B62" s="160" t="s">
        <v>41</v>
      </c>
      <c r="C62" s="154" t="s">
        <v>52</v>
      </c>
      <c r="D62" s="155" t="s">
        <v>1744</v>
      </c>
      <c r="E62" s="156">
        <v>9</v>
      </c>
    </row>
    <row r="63" spans="1:5" ht="25.5" customHeight="1" x14ac:dyDescent="0.2">
      <c r="A63" s="153" t="s">
        <v>40</v>
      </c>
      <c r="B63" s="160" t="s">
        <v>59</v>
      </c>
      <c r="C63" s="154" t="s">
        <v>60</v>
      </c>
      <c r="D63" s="155" t="s">
        <v>1745</v>
      </c>
      <c r="E63" s="156">
        <v>4</v>
      </c>
    </row>
    <row r="64" spans="1:5" ht="25.5" customHeight="1" x14ac:dyDescent="0.2">
      <c r="A64" s="153" t="s">
        <v>40</v>
      </c>
      <c r="B64" s="160" t="s">
        <v>74</v>
      </c>
      <c r="C64" s="154" t="s">
        <v>75</v>
      </c>
      <c r="D64" s="155" t="s">
        <v>1746</v>
      </c>
      <c r="E64" s="156">
        <v>4</v>
      </c>
    </row>
    <row r="65" spans="1:5" ht="25.5" customHeight="1" x14ac:dyDescent="0.2">
      <c r="A65" s="153" t="s">
        <v>40</v>
      </c>
      <c r="B65" s="160" t="s">
        <v>106</v>
      </c>
      <c r="C65" s="154" t="s">
        <v>107</v>
      </c>
      <c r="D65" s="155" t="s">
        <v>1749</v>
      </c>
      <c r="E65" s="156">
        <v>3</v>
      </c>
    </row>
    <row r="66" spans="1:5" ht="25.5" customHeight="1" x14ac:dyDescent="0.2">
      <c r="A66" s="153" t="s">
        <v>40</v>
      </c>
      <c r="B66" s="160" t="s">
        <v>125</v>
      </c>
      <c r="C66" s="154" t="s">
        <v>126</v>
      </c>
      <c r="D66" s="155" t="s">
        <v>1750</v>
      </c>
      <c r="E66" s="156">
        <v>2</v>
      </c>
    </row>
    <row r="67" spans="1:5" ht="25.5" customHeight="1" x14ac:dyDescent="0.2">
      <c r="A67" s="153" t="s">
        <v>457</v>
      </c>
      <c r="B67" s="160" t="s">
        <v>450</v>
      </c>
      <c r="C67" s="154" t="s">
        <v>19</v>
      </c>
      <c r="D67" s="155" t="s">
        <v>1752</v>
      </c>
      <c r="E67" s="156">
        <v>18</v>
      </c>
    </row>
    <row r="68" spans="1:5" ht="25.5" customHeight="1" x14ac:dyDescent="0.2">
      <c r="A68" s="153" t="s">
        <v>457</v>
      </c>
      <c r="B68" s="160" t="s">
        <v>1753</v>
      </c>
      <c r="C68" s="154" t="s">
        <v>1754</v>
      </c>
      <c r="D68" s="155" t="s">
        <v>1755</v>
      </c>
      <c r="E68" s="156">
        <v>7</v>
      </c>
    </row>
    <row r="69" spans="1:5" ht="25.5" customHeight="1" x14ac:dyDescent="0.2">
      <c r="A69" s="153" t="s">
        <v>457</v>
      </c>
      <c r="B69" s="160" t="s">
        <v>1756</v>
      </c>
      <c r="C69" s="154" t="s">
        <v>1757</v>
      </c>
      <c r="D69" s="155" t="s">
        <v>1758</v>
      </c>
      <c r="E69" s="156">
        <v>12</v>
      </c>
    </row>
    <row r="70" spans="1:5" ht="25.5" customHeight="1" x14ac:dyDescent="0.2">
      <c r="A70" s="153" t="s">
        <v>457</v>
      </c>
      <c r="B70" s="160" t="s">
        <v>1759</v>
      </c>
      <c r="C70" s="154" t="s">
        <v>1760</v>
      </c>
      <c r="D70" s="155" t="s">
        <v>1761</v>
      </c>
      <c r="E70" s="156">
        <v>4</v>
      </c>
    </row>
    <row r="71" spans="1:5" ht="25.5" customHeight="1" x14ac:dyDescent="0.2">
      <c r="A71" s="153" t="s">
        <v>457</v>
      </c>
      <c r="B71" s="160" t="s">
        <v>1762</v>
      </c>
      <c r="C71" s="154" t="s">
        <v>1763</v>
      </c>
      <c r="D71" s="155" t="s">
        <v>1764</v>
      </c>
      <c r="E71" s="156">
        <v>8</v>
      </c>
    </row>
    <row r="72" spans="1:5" ht="25.5" customHeight="1" x14ac:dyDescent="0.2">
      <c r="A72" s="153" t="s">
        <v>457</v>
      </c>
      <c r="B72" s="160" t="s">
        <v>1765</v>
      </c>
      <c r="C72" s="154" t="s">
        <v>1766</v>
      </c>
      <c r="D72" s="155" t="s">
        <v>1767</v>
      </c>
      <c r="E72" s="156">
        <v>8</v>
      </c>
    </row>
    <row r="73" spans="1:5" ht="25.5" customHeight="1" x14ac:dyDescent="0.2">
      <c r="A73" s="153" t="s">
        <v>457</v>
      </c>
      <c r="B73" s="160" t="s">
        <v>1768</v>
      </c>
      <c r="C73" s="154" t="s">
        <v>1769</v>
      </c>
      <c r="D73" s="155" t="s">
        <v>1770</v>
      </c>
      <c r="E73" s="156">
        <v>6</v>
      </c>
    </row>
    <row r="74" spans="1:5" ht="25.5" customHeight="1" x14ac:dyDescent="0.2">
      <c r="A74" s="153" t="s">
        <v>457</v>
      </c>
      <c r="B74" s="160" t="s">
        <v>1771</v>
      </c>
      <c r="C74" s="154" t="s">
        <v>1772</v>
      </c>
      <c r="D74" s="155" t="s">
        <v>1773</v>
      </c>
      <c r="E74" s="156">
        <v>5</v>
      </c>
    </row>
    <row r="75" spans="1:5" ht="25.5" customHeight="1" x14ac:dyDescent="0.2">
      <c r="A75" s="153" t="s">
        <v>457</v>
      </c>
      <c r="B75" s="160" t="s">
        <v>1774</v>
      </c>
      <c r="C75" s="154" t="s">
        <v>1775</v>
      </c>
      <c r="D75" s="155" t="s">
        <v>1776</v>
      </c>
      <c r="E75" s="156">
        <v>8</v>
      </c>
    </row>
    <row r="76" spans="1:5" ht="25.5" customHeight="1" x14ac:dyDescent="0.2">
      <c r="A76" s="153" t="s">
        <v>457</v>
      </c>
      <c r="B76" s="160" t="s">
        <v>1777</v>
      </c>
      <c r="C76" s="154" t="s">
        <v>1778</v>
      </c>
      <c r="D76" s="155" t="s">
        <v>1779</v>
      </c>
      <c r="E76" s="156">
        <v>6</v>
      </c>
    </row>
    <row r="77" spans="1:5" ht="25.5" customHeight="1" x14ac:dyDescent="0.2">
      <c r="A77" s="153" t="s">
        <v>457</v>
      </c>
      <c r="B77" s="160" t="s">
        <v>1780</v>
      </c>
      <c r="C77" s="154" t="s">
        <v>1781</v>
      </c>
      <c r="D77" s="155" t="s">
        <v>1782</v>
      </c>
      <c r="E77" s="156">
        <v>5</v>
      </c>
    </row>
    <row r="78" spans="1:5" ht="25.5" customHeight="1" x14ac:dyDescent="0.2">
      <c r="A78" s="153" t="s">
        <v>457</v>
      </c>
      <c r="B78" s="160" t="s">
        <v>1783</v>
      </c>
      <c r="C78" s="154" t="s">
        <v>1784</v>
      </c>
      <c r="D78" s="155" t="s">
        <v>1785</v>
      </c>
      <c r="E78" s="156">
        <v>5</v>
      </c>
    </row>
    <row r="79" spans="1:5" ht="25.5" customHeight="1" x14ac:dyDescent="0.2">
      <c r="A79" s="153" t="s">
        <v>457</v>
      </c>
      <c r="B79" s="160" t="s">
        <v>1786</v>
      </c>
      <c r="C79" s="154" t="s">
        <v>1787</v>
      </c>
      <c r="D79" s="155" t="s">
        <v>1788</v>
      </c>
      <c r="E79" s="156">
        <v>5</v>
      </c>
    </row>
    <row r="80" spans="1:5" ht="25.5" customHeight="1" x14ac:dyDescent="0.2">
      <c r="A80" s="153" t="s">
        <v>457</v>
      </c>
      <c r="B80" s="160" t="s">
        <v>1789</v>
      </c>
      <c r="C80" s="154" t="s">
        <v>1790</v>
      </c>
      <c r="D80" s="155" t="s">
        <v>1791</v>
      </c>
      <c r="E80" s="156">
        <v>8</v>
      </c>
    </row>
    <row r="81" spans="1:5" ht="25.5" customHeight="1" x14ac:dyDescent="0.2">
      <c r="A81" s="153" t="s">
        <v>205</v>
      </c>
      <c r="B81" s="160" t="s">
        <v>206</v>
      </c>
      <c r="C81" s="154" t="s">
        <v>1676</v>
      </c>
      <c r="D81" s="155" t="s">
        <v>208</v>
      </c>
      <c r="E81" s="156">
        <v>19</v>
      </c>
    </row>
    <row r="82" spans="1:5" ht="25.5" customHeight="1" x14ac:dyDescent="0.2">
      <c r="A82" s="153" t="s">
        <v>205</v>
      </c>
      <c r="B82" s="160" t="s">
        <v>1794</v>
      </c>
      <c r="C82" s="154" t="s">
        <v>1795</v>
      </c>
      <c r="D82" s="155" t="s">
        <v>1796</v>
      </c>
      <c r="E82" s="156">
        <v>4</v>
      </c>
    </row>
    <row r="83" spans="1:5" ht="25.5" customHeight="1" x14ac:dyDescent="0.2">
      <c r="A83" s="153" t="s">
        <v>459</v>
      </c>
      <c r="B83" s="160" t="s">
        <v>1477</v>
      </c>
      <c r="C83" s="154" t="s">
        <v>19</v>
      </c>
      <c r="D83" s="110" t="s">
        <v>1803</v>
      </c>
      <c r="E83" s="156">
        <v>19</v>
      </c>
    </row>
    <row r="84" spans="1:5" ht="25.5" customHeight="1" x14ac:dyDescent="0.2">
      <c r="A84" s="153" t="s">
        <v>459</v>
      </c>
      <c r="B84" s="160" t="s">
        <v>1477</v>
      </c>
      <c r="C84" s="154" t="s">
        <v>1487</v>
      </c>
      <c r="D84" s="110" t="s">
        <v>1803</v>
      </c>
      <c r="E84" s="156">
        <v>17</v>
      </c>
    </row>
    <row r="85" spans="1:5" ht="25.5" customHeight="1" x14ac:dyDescent="0.2">
      <c r="A85" s="153" t="s">
        <v>459</v>
      </c>
      <c r="B85" s="160" t="s">
        <v>1477</v>
      </c>
      <c r="C85" s="154" t="s">
        <v>1490</v>
      </c>
      <c r="D85" s="155" t="s">
        <v>1804</v>
      </c>
      <c r="E85" s="156">
        <v>14</v>
      </c>
    </row>
    <row r="86" spans="1:5" ht="25.5" customHeight="1" x14ac:dyDescent="0.2">
      <c r="A86" s="153" t="s">
        <v>459</v>
      </c>
      <c r="B86" s="160" t="s">
        <v>1495</v>
      </c>
      <c r="C86" s="154" t="s">
        <v>1496</v>
      </c>
      <c r="D86" s="155" t="s">
        <v>1805</v>
      </c>
      <c r="E86" s="156">
        <v>8</v>
      </c>
    </row>
    <row r="87" spans="1:5" ht="25.5" customHeight="1" x14ac:dyDescent="0.2">
      <c r="A87" s="153" t="s">
        <v>459</v>
      </c>
      <c r="B87" s="160" t="s">
        <v>1501</v>
      </c>
      <c r="C87" s="154" t="s">
        <v>1502</v>
      </c>
      <c r="D87" s="110" t="s">
        <v>1806</v>
      </c>
      <c r="E87" s="156">
        <v>9</v>
      </c>
    </row>
    <row r="88" spans="1:5" ht="25.5" customHeight="1" x14ac:dyDescent="0.2">
      <c r="A88" s="153" t="s">
        <v>459</v>
      </c>
      <c r="B88" s="160" t="s">
        <v>1507</v>
      </c>
      <c r="C88" s="154" t="s">
        <v>1508</v>
      </c>
      <c r="D88" s="110" t="s">
        <v>1807</v>
      </c>
      <c r="E88" s="156">
        <v>5</v>
      </c>
    </row>
    <row r="89" spans="1:5" ht="25.5" customHeight="1" x14ac:dyDescent="0.2">
      <c r="A89" s="158" t="s">
        <v>460</v>
      </c>
      <c r="B89" s="160" t="s">
        <v>509</v>
      </c>
      <c r="C89" s="159" t="s">
        <v>510</v>
      </c>
      <c r="D89" s="160" t="s">
        <v>511</v>
      </c>
      <c r="E89" s="157">
        <v>2</v>
      </c>
    </row>
    <row r="90" spans="1:5" ht="25.5" customHeight="1" x14ac:dyDescent="0.2">
      <c r="A90" s="153" t="s">
        <v>460</v>
      </c>
      <c r="B90" s="160" t="s">
        <v>1150</v>
      </c>
      <c r="C90" s="154" t="s">
        <v>1418</v>
      </c>
      <c r="D90" s="155" t="s">
        <v>1808</v>
      </c>
      <c r="E90" s="156">
        <v>6</v>
      </c>
    </row>
    <row r="91" spans="1:5" ht="25.5" customHeight="1" x14ac:dyDescent="0.2">
      <c r="A91" s="153" t="s">
        <v>460</v>
      </c>
      <c r="B91" s="160" t="s">
        <v>1150</v>
      </c>
      <c r="C91" s="154" t="s">
        <v>1429</v>
      </c>
      <c r="D91" s="155" t="s">
        <v>1809</v>
      </c>
      <c r="E91" s="156">
        <v>9</v>
      </c>
    </row>
    <row r="92" spans="1:5" ht="25.5" customHeight="1" x14ac:dyDescent="0.2">
      <c r="A92" s="153" t="s">
        <v>460</v>
      </c>
      <c r="B92" s="160" t="s">
        <v>1150</v>
      </c>
      <c r="C92" s="154" t="s">
        <v>1434</v>
      </c>
      <c r="D92" s="155" t="s">
        <v>1810</v>
      </c>
      <c r="E92" s="156">
        <v>4</v>
      </c>
    </row>
    <row r="93" spans="1:5" ht="25.5" customHeight="1" x14ac:dyDescent="0.2">
      <c r="A93" s="153" t="s">
        <v>460</v>
      </c>
      <c r="B93" s="160" t="s">
        <v>1150</v>
      </c>
      <c r="C93" s="154" t="s">
        <v>1440</v>
      </c>
      <c r="D93" s="155" t="s">
        <v>1811</v>
      </c>
      <c r="E93" s="156">
        <v>3</v>
      </c>
    </row>
    <row r="94" spans="1:5" ht="25.5" customHeight="1" x14ac:dyDescent="0.2">
      <c r="A94" s="153" t="s">
        <v>460</v>
      </c>
      <c r="B94" s="160" t="s">
        <v>1150</v>
      </c>
      <c r="C94" s="154" t="s">
        <v>1447</v>
      </c>
      <c r="D94" s="155" t="s">
        <v>1812</v>
      </c>
      <c r="E94" s="156">
        <v>3</v>
      </c>
    </row>
    <row r="95" spans="1:5" ht="25.5" customHeight="1" x14ac:dyDescent="0.2">
      <c r="A95" s="153" t="s">
        <v>460</v>
      </c>
      <c r="B95" s="160" t="s">
        <v>1150</v>
      </c>
      <c r="C95" s="154" t="s">
        <v>1453</v>
      </c>
      <c r="D95" s="155" t="s">
        <v>1813</v>
      </c>
      <c r="E95" s="156">
        <v>4</v>
      </c>
    </row>
    <row r="96" spans="1:5" ht="25.5" customHeight="1" x14ac:dyDescent="0.2">
      <c r="A96" s="153" t="s">
        <v>460</v>
      </c>
      <c r="B96" s="160" t="s">
        <v>1150</v>
      </c>
      <c r="C96" s="154" t="s">
        <v>1460</v>
      </c>
      <c r="D96" s="155" t="s">
        <v>1814</v>
      </c>
      <c r="E96" s="156">
        <v>4</v>
      </c>
    </row>
    <row r="97" spans="1:5" ht="25.5" customHeight="1" x14ac:dyDescent="0.2">
      <c r="A97" s="153" t="s">
        <v>460</v>
      </c>
      <c r="B97" s="160" t="s">
        <v>1150</v>
      </c>
      <c r="C97" s="154" t="s">
        <v>1466</v>
      </c>
      <c r="D97" s="155" t="s">
        <v>1815</v>
      </c>
      <c r="E97" s="156">
        <v>1</v>
      </c>
    </row>
    <row r="98" spans="1:5" ht="25.5" customHeight="1" x14ac:dyDescent="0.2">
      <c r="A98" s="153" t="s">
        <v>460</v>
      </c>
      <c r="B98" s="160" t="s">
        <v>1150</v>
      </c>
      <c r="C98" s="154" t="s">
        <v>19</v>
      </c>
      <c r="D98" s="155" t="s">
        <v>1816</v>
      </c>
      <c r="E98" s="156">
        <v>13</v>
      </c>
    </row>
    <row r="99" spans="1:5" ht="25.5" customHeight="1" x14ac:dyDescent="0.2">
      <c r="A99" s="153" t="s">
        <v>461</v>
      </c>
      <c r="B99" s="160" t="s">
        <v>613</v>
      </c>
      <c r="C99" s="154" t="s">
        <v>19</v>
      </c>
      <c r="D99" s="155" t="s">
        <v>1817</v>
      </c>
      <c r="E99" s="156">
        <v>19</v>
      </c>
    </row>
    <row r="100" spans="1:5" ht="25.5" customHeight="1" x14ac:dyDescent="0.2">
      <c r="A100" s="153" t="s">
        <v>461</v>
      </c>
      <c r="B100" s="160" t="s">
        <v>613</v>
      </c>
      <c r="C100" s="154" t="s">
        <v>625</v>
      </c>
      <c r="D100" s="155" t="s">
        <v>1818</v>
      </c>
      <c r="E100" s="156">
        <v>2</v>
      </c>
    </row>
    <row r="101" spans="1:5" ht="25.5" customHeight="1" x14ac:dyDescent="0.2">
      <c r="A101" s="153" t="s">
        <v>461</v>
      </c>
      <c r="B101" s="160" t="s">
        <v>613</v>
      </c>
      <c r="C101" s="154" t="s">
        <v>632</v>
      </c>
      <c r="D101" s="155" t="s">
        <v>1819</v>
      </c>
      <c r="E101" s="156">
        <v>2</v>
      </c>
    </row>
    <row r="102" spans="1:5" ht="25.5" customHeight="1" x14ac:dyDescent="0.2">
      <c r="A102" s="153" t="s">
        <v>461</v>
      </c>
      <c r="B102" s="160" t="s">
        <v>613</v>
      </c>
      <c r="C102" s="154" t="s">
        <v>636</v>
      </c>
      <c r="D102" s="155" t="s">
        <v>1820</v>
      </c>
      <c r="E102" s="156">
        <v>6</v>
      </c>
    </row>
    <row r="103" spans="1:5" ht="25.5" customHeight="1" x14ac:dyDescent="0.2">
      <c r="A103" s="153" t="s">
        <v>461</v>
      </c>
      <c r="B103" s="160" t="s">
        <v>613</v>
      </c>
      <c r="C103" s="154" t="s">
        <v>1821</v>
      </c>
      <c r="D103" s="155" t="s">
        <v>1822</v>
      </c>
      <c r="E103" s="156">
        <v>3</v>
      </c>
    </row>
    <row r="104" spans="1:5" ht="25.5" customHeight="1" x14ac:dyDescent="0.2">
      <c r="A104" s="153" t="s">
        <v>461</v>
      </c>
      <c r="B104" s="160" t="s">
        <v>613</v>
      </c>
      <c r="C104" s="154" t="s">
        <v>1823</v>
      </c>
      <c r="D104" s="155" t="s">
        <v>1824</v>
      </c>
      <c r="E104" s="156">
        <v>5</v>
      </c>
    </row>
    <row r="105" spans="1:5" ht="25.5" customHeight="1" x14ac:dyDescent="0.2">
      <c r="A105" s="153" t="s">
        <v>461</v>
      </c>
      <c r="B105" s="160" t="s">
        <v>613</v>
      </c>
      <c r="C105" s="154" t="s">
        <v>1825</v>
      </c>
      <c r="D105" s="155" t="s">
        <v>1826</v>
      </c>
      <c r="E105" s="156">
        <v>14</v>
      </c>
    </row>
    <row r="106" spans="1:5" ht="25.5" customHeight="1" x14ac:dyDescent="0.2">
      <c r="A106" s="153" t="s">
        <v>461</v>
      </c>
      <c r="B106" s="160" t="s">
        <v>647</v>
      </c>
      <c r="C106" s="154" t="s">
        <v>648</v>
      </c>
      <c r="D106" s="155" t="s">
        <v>1827</v>
      </c>
      <c r="E106" s="156">
        <v>3</v>
      </c>
    </row>
    <row r="107" spans="1:5" ht="25.5" customHeight="1" x14ac:dyDescent="0.2">
      <c r="A107" s="153" t="s">
        <v>461</v>
      </c>
      <c r="B107" s="160" t="s">
        <v>653</v>
      </c>
      <c r="C107" s="154" t="s">
        <v>654</v>
      </c>
      <c r="D107" s="155" t="s">
        <v>1828</v>
      </c>
      <c r="E107" s="156">
        <v>2</v>
      </c>
    </row>
    <row r="108" spans="1:5" ht="25.5" customHeight="1" x14ac:dyDescent="0.2">
      <c r="A108" s="153" t="s">
        <v>461</v>
      </c>
      <c r="B108" s="160" t="s">
        <v>659</v>
      </c>
      <c r="C108" s="154" t="s">
        <v>660</v>
      </c>
      <c r="D108" s="155" t="s">
        <v>1829</v>
      </c>
      <c r="E108" s="156">
        <v>2</v>
      </c>
    </row>
    <row r="109" spans="1:5" ht="25.5" customHeight="1" x14ac:dyDescent="0.2">
      <c r="A109" s="153" t="s">
        <v>462</v>
      </c>
      <c r="B109" s="160" t="s">
        <v>1138</v>
      </c>
      <c r="C109" s="154" t="s">
        <v>19</v>
      </c>
      <c r="D109" s="155" t="s">
        <v>1140</v>
      </c>
      <c r="E109" s="156">
        <v>31</v>
      </c>
    </row>
    <row r="110" spans="1:5" ht="25.5" customHeight="1" x14ac:dyDescent="0.2">
      <c r="A110" s="153" t="s">
        <v>462</v>
      </c>
      <c r="B110" s="160" t="s">
        <v>1189</v>
      </c>
      <c r="C110" s="154" t="s">
        <v>1190</v>
      </c>
      <c r="D110" s="155" t="s">
        <v>1830</v>
      </c>
      <c r="E110" s="156">
        <v>5</v>
      </c>
    </row>
    <row r="111" spans="1:5" ht="25.5" customHeight="1" x14ac:dyDescent="0.2">
      <c r="A111" s="153" t="s">
        <v>462</v>
      </c>
      <c r="B111" s="160" t="s">
        <v>1138</v>
      </c>
      <c r="C111" s="154" t="s">
        <v>1210</v>
      </c>
      <c r="D111" s="155" t="s">
        <v>1832</v>
      </c>
      <c r="E111" s="156">
        <v>8</v>
      </c>
    </row>
    <row r="112" spans="1:5" ht="25.5" customHeight="1" x14ac:dyDescent="0.2">
      <c r="A112" s="153" t="s">
        <v>462</v>
      </c>
      <c r="B112" s="160" t="s">
        <v>1138</v>
      </c>
      <c r="C112" s="154" t="s">
        <v>1223</v>
      </c>
      <c r="D112" s="155" t="s">
        <v>1833</v>
      </c>
      <c r="E112" s="156">
        <v>12</v>
      </c>
    </row>
    <row r="113" spans="1:5" ht="25.5" customHeight="1" x14ac:dyDescent="0.2">
      <c r="A113" s="153" t="s">
        <v>462</v>
      </c>
      <c r="B113" s="160" t="s">
        <v>1238</v>
      </c>
      <c r="C113" s="154" t="s">
        <v>1239</v>
      </c>
      <c r="D113" s="155" t="s">
        <v>1835</v>
      </c>
      <c r="E113" s="156">
        <v>5</v>
      </c>
    </row>
    <row r="114" spans="1:5" ht="25.5" customHeight="1" x14ac:dyDescent="0.2">
      <c r="A114" s="153" t="s">
        <v>850</v>
      </c>
      <c r="B114" s="160" t="s">
        <v>851</v>
      </c>
      <c r="C114" s="154" t="s">
        <v>19</v>
      </c>
      <c r="D114" s="155" t="s">
        <v>853</v>
      </c>
      <c r="E114" s="156">
        <v>17</v>
      </c>
    </row>
    <row r="115" spans="1:5" ht="25.5" customHeight="1" x14ac:dyDescent="0.2">
      <c r="A115" s="153" t="s">
        <v>850</v>
      </c>
      <c r="B115" s="160" t="s">
        <v>851</v>
      </c>
      <c r="C115" s="154" t="s">
        <v>863</v>
      </c>
      <c r="D115" s="155" t="s">
        <v>1836</v>
      </c>
      <c r="E115" s="156">
        <v>8</v>
      </c>
    </row>
    <row r="116" spans="1:5" ht="25.5" customHeight="1" x14ac:dyDescent="0.2">
      <c r="A116" s="153" t="s">
        <v>850</v>
      </c>
      <c r="B116" s="160" t="s">
        <v>851</v>
      </c>
      <c r="C116" s="154" t="s">
        <v>675</v>
      </c>
      <c r="D116" s="155" t="s">
        <v>869</v>
      </c>
      <c r="E116" s="156">
        <v>6</v>
      </c>
    </row>
    <row r="117" spans="1:5" ht="25.5" customHeight="1" x14ac:dyDescent="0.2">
      <c r="A117" s="153" t="s">
        <v>850</v>
      </c>
      <c r="B117" s="160" t="s">
        <v>851</v>
      </c>
      <c r="C117" s="154" t="s">
        <v>874</v>
      </c>
      <c r="D117" s="155" t="s">
        <v>1837</v>
      </c>
      <c r="E117" s="156">
        <v>6</v>
      </c>
    </row>
    <row r="118" spans="1:5" ht="25.5" customHeight="1" x14ac:dyDescent="0.2">
      <c r="A118" s="153" t="s">
        <v>850</v>
      </c>
      <c r="B118" s="160" t="s">
        <v>851</v>
      </c>
      <c r="C118" s="154" t="s">
        <v>880</v>
      </c>
      <c r="D118" s="155" t="s">
        <v>1838</v>
      </c>
      <c r="E118" s="156">
        <v>5</v>
      </c>
    </row>
    <row r="119" spans="1:5" ht="25.5" customHeight="1" x14ac:dyDescent="0.2">
      <c r="A119" s="153" t="s">
        <v>850</v>
      </c>
      <c r="B119" s="160" t="s">
        <v>886</v>
      </c>
      <c r="C119" s="154" t="s">
        <v>887</v>
      </c>
      <c r="D119" s="155" t="s">
        <v>1839</v>
      </c>
      <c r="E119" s="156">
        <v>9</v>
      </c>
    </row>
    <row r="120" spans="1:5" ht="25.5" customHeight="1" x14ac:dyDescent="0.2">
      <c r="A120" s="153" t="s">
        <v>850</v>
      </c>
      <c r="B120" s="160" t="s">
        <v>893</v>
      </c>
      <c r="C120" s="154" t="s">
        <v>894</v>
      </c>
      <c r="D120" s="155" t="s">
        <v>1840</v>
      </c>
      <c r="E120" s="156">
        <v>9</v>
      </c>
    </row>
    <row r="121" spans="1:5" ht="25.5" customHeight="1" x14ac:dyDescent="0.2">
      <c r="A121" s="153" t="s">
        <v>850</v>
      </c>
      <c r="B121" s="160" t="s">
        <v>899</v>
      </c>
      <c r="C121" s="154" t="s">
        <v>900</v>
      </c>
      <c r="D121" s="155" t="s">
        <v>1841</v>
      </c>
      <c r="E121" s="156">
        <v>6</v>
      </c>
    </row>
    <row r="122" spans="1:5" ht="25.5" customHeight="1" x14ac:dyDescent="0.2">
      <c r="A122" s="153" t="s">
        <v>465</v>
      </c>
      <c r="B122" s="160" t="s">
        <v>601</v>
      </c>
      <c r="C122" s="154" t="s">
        <v>602</v>
      </c>
      <c r="D122" s="155" t="s">
        <v>1846</v>
      </c>
      <c r="E122" s="156">
        <v>58</v>
      </c>
    </row>
    <row r="123" spans="1:5" ht="25.5" customHeight="1" x14ac:dyDescent="0.2">
      <c r="A123" s="153" t="s">
        <v>665</v>
      </c>
      <c r="B123" s="160" t="s">
        <v>1847</v>
      </c>
      <c r="C123" s="154" t="s">
        <v>101</v>
      </c>
      <c r="D123" s="155" t="s">
        <v>1848</v>
      </c>
      <c r="E123" s="156">
        <v>2</v>
      </c>
    </row>
    <row r="124" spans="1:5" ht="25.5" customHeight="1" x14ac:dyDescent="0.2">
      <c r="A124" s="153" t="s">
        <v>665</v>
      </c>
      <c r="B124" s="160" t="s">
        <v>1847</v>
      </c>
      <c r="C124" s="154" t="s">
        <v>675</v>
      </c>
      <c r="D124" s="155" t="s">
        <v>1849</v>
      </c>
      <c r="E124" s="156">
        <v>3</v>
      </c>
    </row>
    <row r="125" spans="1:5" ht="25.5" customHeight="1" x14ac:dyDescent="0.2">
      <c r="A125" s="153" t="s">
        <v>665</v>
      </c>
      <c r="B125" s="160" t="s">
        <v>1850</v>
      </c>
      <c r="C125" s="154" t="s">
        <v>1851</v>
      </c>
      <c r="D125" s="155" t="s">
        <v>1852</v>
      </c>
      <c r="E125" s="156">
        <v>6</v>
      </c>
    </row>
    <row r="126" spans="1:5" ht="25.5" customHeight="1" x14ac:dyDescent="0.2">
      <c r="A126" s="153" t="s">
        <v>665</v>
      </c>
      <c r="B126" s="160" t="s">
        <v>1853</v>
      </c>
      <c r="C126" s="154" t="s">
        <v>1854</v>
      </c>
      <c r="D126" s="155" t="s">
        <v>1855</v>
      </c>
      <c r="E126" s="156">
        <v>4</v>
      </c>
    </row>
    <row r="127" spans="1:5" ht="25.5" customHeight="1" x14ac:dyDescent="0.2">
      <c r="A127" s="153" t="s">
        <v>665</v>
      </c>
      <c r="B127" s="160" t="s">
        <v>1847</v>
      </c>
      <c r="C127" s="154" t="s">
        <v>1859</v>
      </c>
      <c r="D127" s="155" t="s">
        <v>1860</v>
      </c>
      <c r="E127" s="156">
        <v>15</v>
      </c>
    </row>
    <row r="128" spans="1:5" ht="25.5" customHeight="1" x14ac:dyDescent="0.2">
      <c r="A128" s="153" t="s">
        <v>665</v>
      </c>
      <c r="B128" s="160" t="s">
        <v>1847</v>
      </c>
      <c r="C128" s="154" t="s">
        <v>19</v>
      </c>
      <c r="D128" s="155" t="s">
        <v>1860</v>
      </c>
      <c r="E128" s="156">
        <v>27</v>
      </c>
    </row>
    <row r="129" spans="1:5" ht="25.5" customHeight="1" x14ac:dyDescent="0.2">
      <c r="A129" s="153" t="s">
        <v>468</v>
      </c>
      <c r="B129" s="160" t="s">
        <v>1107</v>
      </c>
      <c r="C129" s="154" t="s">
        <v>1108</v>
      </c>
      <c r="D129" s="155" t="s">
        <v>1109</v>
      </c>
      <c r="E129" s="156">
        <v>16</v>
      </c>
    </row>
    <row r="130" spans="1:5" ht="25.5" customHeight="1" x14ac:dyDescent="0.2">
      <c r="A130" s="153" t="s">
        <v>468</v>
      </c>
      <c r="B130" s="160" t="s">
        <v>1119</v>
      </c>
      <c r="C130" s="154" t="s">
        <v>1120</v>
      </c>
      <c r="D130" s="155" t="s">
        <v>1121</v>
      </c>
      <c r="E130" s="156">
        <v>2</v>
      </c>
    </row>
    <row r="131" spans="1:5" ht="25.5" customHeight="1" x14ac:dyDescent="0.2">
      <c r="A131" s="153" t="s">
        <v>468</v>
      </c>
      <c r="B131" s="160" t="s">
        <v>1391</v>
      </c>
      <c r="C131" s="154" t="s">
        <v>1392</v>
      </c>
      <c r="D131" s="155" t="s">
        <v>1864</v>
      </c>
      <c r="E131" s="156">
        <v>4</v>
      </c>
    </row>
    <row r="132" spans="1:5" ht="25.5" customHeight="1" x14ac:dyDescent="0.2">
      <c r="A132" s="153" t="s">
        <v>468</v>
      </c>
      <c r="B132" s="160" t="s">
        <v>1398</v>
      </c>
      <c r="C132" s="154" t="s">
        <v>1399</v>
      </c>
      <c r="D132" s="155" t="s">
        <v>1865</v>
      </c>
      <c r="E132" s="156">
        <v>4</v>
      </c>
    </row>
    <row r="133" spans="1:5" ht="25.5" customHeight="1" x14ac:dyDescent="0.2">
      <c r="A133" s="153" t="s">
        <v>468</v>
      </c>
      <c r="B133" s="160" t="s">
        <v>1405</v>
      </c>
      <c r="C133" s="154" t="s">
        <v>1406</v>
      </c>
      <c r="D133" s="155" t="s">
        <v>1866</v>
      </c>
      <c r="E133" s="156">
        <v>5</v>
      </c>
    </row>
    <row r="134" spans="1:5" ht="25.5" customHeight="1" x14ac:dyDescent="0.2">
      <c r="A134" s="153" t="s">
        <v>468</v>
      </c>
      <c r="B134" s="160" t="s">
        <v>1107</v>
      </c>
      <c r="C134" s="154" t="s">
        <v>1412</v>
      </c>
      <c r="D134" s="155" t="s">
        <v>1867</v>
      </c>
      <c r="E134" s="156">
        <v>11</v>
      </c>
    </row>
    <row r="135" spans="1:5" ht="25.5" customHeight="1" x14ac:dyDescent="0.2">
      <c r="A135" s="153" t="s">
        <v>468</v>
      </c>
      <c r="B135" s="160" t="s">
        <v>1107</v>
      </c>
      <c r="C135" s="154" t="s">
        <v>675</v>
      </c>
      <c r="D135" s="155" t="s">
        <v>1868</v>
      </c>
      <c r="E135" s="156">
        <v>4</v>
      </c>
    </row>
    <row r="136" spans="1:5" ht="25.5" customHeight="1" x14ac:dyDescent="0.2">
      <c r="A136" s="153" t="s">
        <v>468</v>
      </c>
      <c r="B136" s="160" t="s">
        <v>1398</v>
      </c>
      <c r="C136" s="154" t="s">
        <v>1550</v>
      </c>
      <c r="D136" s="155" t="s">
        <v>1869</v>
      </c>
      <c r="E136" s="156">
        <v>5</v>
      </c>
    </row>
    <row r="137" spans="1:5" ht="25.5" customHeight="1" x14ac:dyDescent="0.2">
      <c r="A137" s="153" t="s">
        <v>468</v>
      </c>
      <c r="B137" s="160" t="s">
        <v>1107</v>
      </c>
      <c r="C137" s="154" t="s">
        <v>1556</v>
      </c>
      <c r="D137" s="155" t="s">
        <v>1870</v>
      </c>
      <c r="E137" s="156">
        <v>2</v>
      </c>
    </row>
    <row r="138" spans="1:5" ht="25.5" customHeight="1" x14ac:dyDescent="0.2">
      <c r="A138" s="153" t="s">
        <v>468</v>
      </c>
      <c r="B138" s="160" t="s">
        <v>1107</v>
      </c>
      <c r="C138" s="154" t="s">
        <v>1562</v>
      </c>
      <c r="D138" s="155" t="s">
        <v>1871</v>
      </c>
      <c r="E138" s="156">
        <v>2</v>
      </c>
    </row>
    <row r="139" spans="1:5" ht="25.5" customHeight="1" x14ac:dyDescent="0.2">
      <c r="A139" s="153" t="s">
        <v>468</v>
      </c>
      <c r="B139" s="160" t="s">
        <v>1107</v>
      </c>
      <c r="C139" s="154" t="s">
        <v>1567</v>
      </c>
      <c r="D139" s="155" t="s">
        <v>1872</v>
      </c>
      <c r="E139" s="156">
        <v>20</v>
      </c>
    </row>
    <row r="140" spans="1:5" ht="25.5" customHeight="1" x14ac:dyDescent="0.2">
      <c r="A140" s="153" t="s">
        <v>468</v>
      </c>
      <c r="B140" s="160" t="s">
        <v>1107</v>
      </c>
      <c r="C140" s="154" t="s">
        <v>19</v>
      </c>
      <c r="D140" s="155" t="s">
        <v>1873</v>
      </c>
      <c r="E140" s="156">
        <v>30</v>
      </c>
    </row>
    <row r="141" spans="1:5" ht="25.5" customHeight="1" x14ac:dyDescent="0.2">
      <c r="A141" s="153" t="s">
        <v>1644</v>
      </c>
      <c r="B141" s="160" t="s">
        <v>450</v>
      </c>
      <c r="C141" s="154" t="s">
        <v>1644</v>
      </c>
      <c r="D141" s="155" t="s">
        <v>1537</v>
      </c>
      <c r="E141" s="156">
        <v>258</v>
      </c>
    </row>
    <row r="142" spans="1:5" ht="25.5" customHeight="1" x14ac:dyDescent="0.2">
      <c r="A142" s="153" t="s">
        <v>469</v>
      </c>
      <c r="B142" s="160" t="s">
        <v>1041</v>
      </c>
      <c r="C142" s="154" t="s">
        <v>19</v>
      </c>
      <c r="D142" s="155" t="s">
        <v>1874</v>
      </c>
      <c r="E142" s="156">
        <v>20</v>
      </c>
    </row>
    <row r="143" spans="1:5" ht="25.5" customHeight="1" x14ac:dyDescent="0.2">
      <c r="A143" s="153" t="s">
        <v>469</v>
      </c>
      <c r="B143" s="160" t="s">
        <v>1041</v>
      </c>
      <c r="C143" s="154" t="s">
        <v>1053</v>
      </c>
      <c r="D143" s="155" t="s">
        <v>1874</v>
      </c>
      <c r="E143" s="156">
        <v>9</v>
      </c>
    </row>
    <row r="144" spans="1:5" ht="25.5" customHeight="1" x14ac:dyDescent="0.2">
      <c r="A144" s="153" t="s">
        <v>469</v>
      </c>
      <c r="B144" s="160" t="s">
        <v>1041</v>
      </c>
      <c r="C144" s="154" t="s">
        <v>721</v>
      </c>
      <c r="D144" s="155" t="s">
        <v>1875</v>
      </c>
      <c r="E144" s="156">
        <v>4</v>
      </c>
    </row>
    <row r="145" spans="1:5" ht="25.5" customHeight="1" x14ac:dyDescent="0.2">
      <c r="A145" s="153" t="s">
        <v>469</v>
      </c>
      <c r="B145" s="160" t="s">
        <v>1041</v>
      </c>
      <c r="C145" s="154" t="s">
        <v>1080</v>
      </c>
      <c r="D145" s="155" t="s">
        <v>1876</v>
      </c>
      <c r="E145" s="156">
        <v>6</v>
      </c>
    </row>
    <row r="146" spans="1:5" ht="25.5" customHeight="1" x14ac:dyDescent="0.2">
      <c r="A146" s="153" t="s">
        <v>469</v>
      </c>
      <c r="B146" s="160" t="s">
        <v>469</v>
      </c>
      <c r="C146" s="154" t="s">
        <v>1094</v>
      </c>
      <c r="D146" s="155" t="s">
        <v>1877</v>
      </c>
      <c r="E146" s="156">
        <v>3</v>
      </c>
    </row>
    <row r="147" spans="1:5" ht="25.5" customHeight="1" x14ac:dyDescent="0.2">
      <c r="A147" s="153" t="s">
        <v>249</v>
      </c>
      <c r="B147" s="160" t="s">
        <v>260</v>
      </c>
      <c r="C147" s="154" t="s">
        <v>261</v>
      </c>
      <c r="D147" s="155" t="s">
        <v>1879</v>
      </c>
      <c r="E147" s="156">
        <v>3</v>
      </c>
    </row>
    <row r="148" spans="1:5" ht="25.5" customHeight="1" x14ac:dyDescent="0.2">
      <c r="A148" s="153" t="s">
        <v>249</v>
      </c>
      <c r="B148" s="160" t="s">
        <v>269</v>
      </c>
      <c r="C148" s="154" t="s">
        <v>270</v>
      </c>
      <c r="D148" s="155" t="s">
        <v>1880</v>
      </c>
      <c r="E148" s="156">
        <v>6</v>
      </c>
    </row>
    <row r="149" spans="1:5" ht="25.5" customHeight="1" x14ac:dyDescent="0.2">
      <c r="A149" s="153" t="s">
        <v>249</v>
      </c>
      <c r="B149" s="160" t="s">
        <v>276</v>
      </c>
      <c r="C149" s="154" t="s">
        <v>277</v>
      </c>
      <c r="D149" s="155" t="s">
        <v>1881</v>
      </c>
      <c r="E149" s="156">
        <v>3</v>
      </c>
    </row>
    <row r="150" spans="1:5" ht="25.5" customHeight="1" x14ac:dyDescent="0.2">
      <c r="A150" s="153" t="s">
        <v>249</v>
      </c>
      <c r="B150" s="160" t="s">
        <v>269</v>
      </c>
      <c r="C150" s="154" t="s">
        <v>285</v>
      </c>
      <c r="D150" s="155" t="s">
        <v>1882</v>
      </c>
      <c r="E150" s="156">
        <v>8</v>
      </c>
    </row>
    <row r="151" spans="1:5" ht="25.5" customHeight="1" x14ac:dyDescent="0.2">
      <c r="A151" s="153" t="s">
        <v>249</v>
      </c>
      <c r="B151" s="160" t="s">
        <v>269</v>
      </c>
      <c r="C151" s="154" t="s">
        <v>291</v>
      </c>
      <c r="D151" s="155" t="s">
        <v>1883</v>
      </c>
      <c r="E151" s="156">
        <v>1</v>
      </c>
    </row>
    <row r="152" spans="1:5" ht="25.5" customHeight="1" x14ac:dyDescent="0.2">
      <c r="A152" s="153" t="s">
        <v>249</v>
      </c>
      <c r="B152" s="160" t="s">
        <v>269</v>
      </c>
      <c r="C152" s="154" t="s">
        <v>297</v>
      </c>
      <c r="D152" s="155" t="s">
        <v>1884</v>
      </c>
      <c r="E152" s="156">
        <v>1</v>
      </c>
    </row>
    <row r="153" spans="1:5" ht="25.5" customHeight="1" x14ac:dyDescent="0.2">
      <c r="A153" s="153" t="s">
        <v>249</v>
      </c>
      <c r="B153" s="160" t="s">
        <v>269</v>
      </c>
      <c r="C153" s="154" t="s">
        <v>302</v>
      </c>
      <c r="D153" s="155" t="s">
        <v>1885</v>
      </c>
      <c r="E153" s="156">
        <v>7</v>
      </c>
    </row>
    <row r="154" spans="1:5" ht="25.5" customHeight="1" x14ac:dyDescent="0.2">
      <c r="A154" s="153" t="s">
        <v>249</v>
      </c>
      <c r="B154" s="160" t="s">
        <v>305</v>
      </c>
      <c r="C154" s="154" t="s">
        <v>306</v>
      </c>
      <c r="D154" s="155" t="s">
        <v>1886</v>
      </c>
      <c r="E154" s="156">
        <v>3</v>
      </c>
    </row>
    <row r="155" spans="1:5" ht="25.5" customHeight="1" x14ac:dyDescent="0.2">
      <c r="A155" s="153" t="s">
        <v>249</v>
      </c>
      <c r="B155" s="160" t="s">
        <v>312</v>
      </c>
      <c r="C155" s="154" t="s">
        <v>313</v>
      </c>
      <c r="D155" s="155" t="s">
        <v>1887</v>
      </c>
      <c r="E155" s="156">
        <v>3</v>
      </c>
    </row>
    <row r="156" spans="1:5" ht="25.5" customHeight="1" x14ac:dyDescent="0.2">
      <c r="A156" s="153" t="s">
        <v>249</v>
      </c>
      <c r="B156" s="160" t="s">
        <v>328</v>
      </c>
      <c r="C156" s="154" t="s">
        <v>329</v>
      </c>
      <c r="D156" s="155" t="s">
        <v>1889</v>
      </c>
      <c r="E156" s="156">
        <v>2</v>
      </c>
    </row>
    <row r="157" spans="1:5" ht="25.5" customHeight="1" x14ac:dyDescent="0.2">
      <c r="A157" s="153" t="s">
        <v>249</v>
      </c>
      <c r="B157" s="160" t="s">
        <v>269</v>
      </c>
      <c r="C157" s="154" t="s">
        <v>19</v>
      </c>
      <c r="D157" s="155" t="s">
        <v>1890</v>
      </c>
      <c r="E157" s="156">
        <v>14</v>
      </c>
    </row>
    <row r="158" spans="1:5" ht="25.5" customHeight="1" x14ac:dyDescent="0.2">
      <c r="A158" s="153" t="s">
        <v>470</v>
      </c>
      <c r="B158" s="160" t="s">
        <v>906</v>
      </c>
      <c r="C158" s="154" t="s">
        <v>19</v>
      </c>
      <c r="D158" s="155" t="s">
        <v>1891</v>
      </c>
      <c r="E158" s="156">
        <v>64</v>
      </c>
    </row>
    <row r="159" spans="1:5" ht="25.5" customHeight="1" x14ac:dyDescent="0.2">
      <c r="A159" s="153" t="s">
        <v>470</v>
      </c>
      <c r="B159" s="160" t="s">
        <v>915</v>
      </c>
      <c r="C159" s="154" t="s">
        <v>916</v>
      </c>
      <c r="D159" s="155" t="s">
        <v>1892</v>
      </c>
      <c r="E159" s="156">
        <v>10</v>
      </c>
    </row>
    <row r="160" spans="1:5" ht="25.5" customHeight="1" x14ac:dyDescent="0.2">
      <c r="A160" s="153" t="s">
        <v>470</v>
      </c>
      <c r="B160" s="160" t="s">
        <v>924</v>
      </c>
      <c r="C160" s="154" t="s">
        <v>925</v>
      </c>
      <c r="D160" s="155" t="s">
        <v>1893</v>
      </c>
      <c r="E160" s="156">
        <v>4</v>
      </c>
    </row>
    <row r="161" spans="1:5" ht="25.5" customHeight="1" x14ac:dyDescent="0.2">
      <c r="A161" s="153" t="s">
        <v>470</v>
      </c>
      <c r="B161" s="160" t="s">
        <v>930</v>
      </c>
      <c r="C161" s="154" t="s">
        <v>931</v>
      </c>
      <c r="D161" s="155" t="s">
        <v>1894</v>
      </c>
      <c r="E161" s="156">
        <v>5</v>
      </c>
    </row>
    <row r="162" spans="1:5" ht="25.5" customHeight="1" x14ac:dyDescent="0.2">
      <c r="A162" s="153" t="s">
        <v>470</v>
      </c>
      <c r="B162" s="160" t="s">
        <v>906</v>
      </c>
      <c r="C162" s="154" t="s">
        <v>942</v>
      </c>
      <c r="D162" s="155" t="s">
        <v>1896</v>
      </c>
      <c r="E162" s="156">
        <v>5</v>
      </c>
    </row>
    <row r="163" spans="1:5" ht="25.5" customHeight="1" x14ac:dyDescent="0.2">
      <c r="A163" s="153" t="s">
        <v>470</v>
      </c>
      <c r="B163" s="160" t="s">
        <v>906</v>
      </c>
      <c r="C163" s="154" t="s">
        <v>947</v>
      </c>
      <c r="D163" s="155" t="s">
        <v>1897</v>
      </c>
      <c r="E163" s="156">
        <v>2</v>
      </c>
    </row>
    <row r="164" spans="1:5" ht="25.5" customHeight="1" x14ac:dyDescent="0.2">
      <c r="A164" s="153" t="s">
        <v>470</v>
      </c>
      <c r="B164" s="160" t="s">
        <v>952</v>
      </c>
      <c r="C164" s="154" t="s">
        <v>953</v>
      </c>
      <c r="D164" s="155" t="s">
        <v>1898</v>
      </c>
      <c r="E164" s="156">
        <v>6</v>
      </c>
    </row>
    <row r="165" spans="1:5" ht="25.5" customHeight="1" x14ac:dyDescent="0.2">
      <c r="A165" s="153" t="s">
        <v>470</v>
      </c>
      <c r="B165" s="160" t="s">
        <v>906</v>
      </c>
      <c r="C165" s="154" t="s">
        <v>958</v>
      </c>
      <c r="D165" s="155" t="s">
        <v>1899</v>
      </c>
      <c r="E165" s="156">
        <v>9</v>
      </c>
    </row>
    <row r="166" spans="1:5" ht="25.5" customHeight="1" x14ac:dyDescent="0.2">
      <c r="A166" s="153" t="s">
        <v>470</v>
      </c>
      <c r="B166" s="160" t="s">
        <v>963</v>
      </c>
      <c r="C166" s="154" t="s">
        <v>964</v>
      </c>
      <c r="D166" s="155" t="s">
        <v>1900</v>
      </c>
      <c r="E166" s="156">
        <v>4</v>
      </c>
    </row>
    <row r="167" spans="1:5" ht="25.5" customHeight="1" x14ac:dyDescent="0.2">
      <c r="A167" s="153" t="s">
        <v>470</v>
      </c>
      <c r="B167" s="160" t="s">
        <v>906</v>
      </c>
      <c r="C167" s="154" t="s">
        <v>969</v>
      </c>
      <c r="D167" s="155" t="s">
        <v>1901</v>
      </c>
      <c r="E167" s="156">
        <v>9</v>
      </c>
    </row>
    <row r="168" spans="1:5" ht="25.5" customHeight="1" x14ac:dyDescent="0.2">
      <c r="A168" s="153" t="s">
        <v>470</v>
      </c>
      <c r="B168" s="160" t="s">
        <v>974</v>
      </c>
      <c r="C168" s="154" t="s">
        <v>975</v>
      </c>
      <c r="D168" s="155" t="s">
        <v>1902</v>
      </c>
      <c r="E168" s="156">
        <v>9</v>
      </c>
    </row>
    <row r="169" spans="1:5" ht="25.5" customHeight="1" x14ac:dyDescent="0.2">
      <c r="A169" s="153" t="s">
        <v>470</v>
      </c>
      <c r="B169" s="160" t="s">
        <v>982</v>
      </c>
      <c r="C169" s="154" t="s">
        <v>983</v>
      </c>
      <c r="D169" s="155" t="s">
        <v>1903</v>
      </c>
      <c r="E169" s="156">
        <v>4</v>
      </c>
    </row>
    <row r="170" spans="1:5" ht="25.5" customHeight="1" x14ac:dyDescent="0.2">
      <c r="A170" s="153" t="s">
        <v>470</v>
      </c>
      <c r="B170" s="160" t="s">
        <v>988</v>
      </c>
      <c r="C170" s="154" t="s">
        <v>989</v>
      </c>
      <c r="D170" s="155" t="s">
        <v>1904</v>
      </c>
      <c r="E170" s="156">
        <v>10</v>
      </c>
    </row>
    <row r="171" spans="1:5" ht="25.5" customHeight="1" x14ac:dyDescent="0.2">
      <c r="A171" s="153" t="s">
        <v>470</v>
      </c>
      <c r="B171" s="160" t="s">
        <v>906</v>
      </c>
      <c r="C171" s="154" t="s">
        <v>993</v>
      </c>
      <c r="D171" s="155" t="s">
        <v>1905</v>
      </c>
      <c r="E171" s="156">
        <v>4</v>
      </c>
    </row>
    <row r="172" spans="1:5" ht="25.5" customHeight="1" x14ac:dyDescent="0.2">
      <c r="A172" s="166" t="s">
        <v>1991</v>
      </c>
      <c r="B172" s="166"/>
      <c r="C172" s="166"/>
      <c r="D172" s="166"/>
      <c r="E172" s="167">
        <f>SUM(E4:E171)</f>
        <v>2010</v>
      </c>
    </row>
    <row r="173" spans="1:5" ht="8.25" customHeight="1" x14ac:dyDescent="0.2"/>
    <row r="174" spans="1:5" ht="35.25" customHeight="1" thickBot="1" x14ac:dyDescent="0.25">
      <c r="A174" s="165" t="s">
        <v>1993</v>
      </c>
      <c r="B174" s="165"/>
      <c r="C174" s="165"/>
      <c r="D174" s="165"/>
      <c r="E174" s="165"/>
    </row>
    <row r="175" spans="1:5" ht="30" x14ac:dyDescent="0.2">
      <c r="A175" s="81" t="s">
        <v>440</v>
      </c>
      <c r="B175" s="82" t="s">
        <v>1679</v>
      </c>
      <c r="C175" s="83" t="s">
        <v>1680</v>
      </c>
      <c r="D175" s="82" t="s">
        <v>1681</v>
      </c>
      <c r="E175" s="84" t="s">
        <v>1682</v>
      </c>
    </row>
    <row r="176" spans="1:5" ht="15" x14ac:dyDescent="0.2">
      <c r="A176" s="85" t="s">
        <v>449</v>
      </c>
      <c r="B176" s="79" t="s">
        <v>491</v>
      </c>
      <c r="C176" s="78" t="s">
        <v>19</v>
      </c>
      <c r="D176" s="79" t="s">
        <v>493</v>
      </c>
      <c r="E176" s="148">
        <v>9</v>
      </c>
    </row>
    <row r="177" spans="1:5" ht="15" x14ac:dyDescent="0.2">
      <c r="A177" s="85" t="s">
        <v>341</v>
      </c>
      <c r="B177" s="79" t="s">
        <v>522</v>
      </c>
      <c r="C177" s="78" t="s">
        <v>523</v>
      </c>
      <c r="D177" s="79" t="s">
        <v>524</v>
      </c>
      <c r="E177" s="148">
        <v>2</v>
      </c>
    </row>
    <row r="178" spans="1:5" ht="15" x14ac:dyDescent="0.2">
      <c r="A178" s="85" t="s">
        <v>341</v>
      </c>
      <c r="B178" s="79" t="s">
        <v>529</v>
      </c>
      <c r="C178" s="78" t="s">
        <v>530</v>
      </c>
      <c r="D178" s="79" t="s">
        <v>531</v>
      </c>
      <c r="E178" s="148">
        <v>3</v>
      </c>
    </row>
    <row r="179" spans="1:5" ht="15" x14ac:dyDescent="0.2">
      <c r="A179" s="85" t="s">
        <v>341</v>
      </c>
      <c r="B179" s="79" t="s">
        <v>549</v>
      </c>
      <c r="C179" s="78" t="s">
        <v>550</v>
      </c>
      <c r="D179" s="79" t="s">
        <v>551</v>
      </c>
      <c r="E179" s="148">
        <v>8</v>
      </c>
    </row>
    <row r="180" spans="1:5" ht="15" x14ac:dyDescent="0.2">
      <c r="A180" s="85" t="s">
        <v>341</v>
      </c>
      <c r="B180" s="79" t="s">
        <v>570</v>
      </c>
      <c r="C180" s="78" t="s">
        <v>571</v>
      </c>
      <c r="D180" s="79" t="s">
        <v>572</v>
      </c>
      <c r="E180" s="148">
        <v>3</v>
      </c>
    </row>
    <row r="181" spans="1:5" ht="15" x14ac:dyDescent="0.2">
      <c r="A181" s="85" t="s">
        <v>341</v>
      </c>
      <c r="B181" s="79" t="s">
        <v>1988</v>
      </c>
      <c r="C181" s="78" t="s">
        <v>581</v>
      </c>
      <c r="D181" s="79" t="s">
        <v>1683</v>
      </c>
      <c r="E181" s="148">
        <v>3</v>
      </c>
    </row>
    <row r="182" spans="1:5" ht="15" x14ac:dyDescent="0.2">
      <c r="A182" s="85" t="s">
        <v>154</v>
      </c>
      <c r="B182" s="79" t="s">
        <v>1689</v>
      </c>
      <c r="C182" s="78" t="s">
        <v>1690</v>
      </c>
      <c r="D182" s="79" t="s">
        <v>1691</v>
      </c>
      <c r="E182" s="148">
        <v>3</v>
      </c>
    </row>
    <row r="183" spans="1:5" ht="15" x14ac:dyDescent="0.2">
      <c r="A183" s="85" t="s">
        <v>154</v>
      </c>
      <c r="B183" s="79" t="s">
        <v>1692</v>
      </c>
      <c r="C183" s="78" t="s">
        <v>1693</v>
      </c>
      <c r="D183" s="79" t="s">
        <v>1694</v>
      </c>
      <c r="E183" s="148">
        <v>3</v>
      </c>
    </row>
    <row r="184" spans="1:5" ht="15" x14ac:dyDescent="0.2">
      <c r="A184" s="85" t="s">
        <v>374</v>
      </c>
      <c r="B184" s="79" t="s">
        <v>822</v>
      </c>
      <c r="C184" s="78" t="s">
        <v>823</v>
      </c>
      <c r="D184" s="79" t="s">
        <v>1702</v>
      </c>
      <c r="E184" s="148">
        <v>3</v>
      </c>
    </row>
    <row r="185" spans="1:5" ht="15" x14ac:dyDescent="0.2">
      <c r="A185" s="85" t="s">
        <v>374</v>
      </c>
      <c r="B185" s="79" t="s">
        <v>828</v>
      </c>
      <c r="C185" s="78" t="s">
        <v>829</v>
      </c>
      <c r="D185" s="79" t="s">
        <v>1703</v>
      </c>
      <c r="E185" s="148">
        <v>2</v>
      </c>
    </row>
    <row r="186" spans="1:5" ht="15" x14ac:dyDescent="0.2">
      <c r="A186" s="85" t="s">
        <v>374</v>
      </c>
      <c r="B186" s="79" t="s">
        <v>834</v>
      </c>
      <c r="C186" s="78" t="s">
        <v>835</v>
      </c>
      <c r="D186" s="79" t="s">
        <v>1704</v>
      </c>
      <c r="E186" s="148">
        <v>2</v>
      </c>
    </row>
    <row r="187" spans="1:5" ht="15" x14ac:dyDescent="0.2">
      <c r="A187" s="85" t="s">
        <v>342</v>
      </c>
      <c r="B187" s="79" t="s">
        <v>1710</v>
      </c>
      <c r="C187" s="78" t="s">
        <v>1711</v>
      </c>
      <c r="D187" s="79" t="s">
        <v>377</v>
      </c>
      <c r="E187" s="148">
        <v>2</v>
      </c>
    </row>
    <row r="188" spans="1:5" ht="15" x14ac:dyDescent="0.2">
      <c r="A188" s="85" t="s">
        <v>342</v>
      </c>
      <c r="B188" s="79" t="s">
        <v>1712</v>
      </c>
      <c r="C188" s="78" t="s">
        <v>1713</v>
      </c>
      <c r="D188" s="79" t="s">
        <v>1714</v>
      </c>
      <c r="E188" s="148">
        <v>2</v>
      </c>
    </row>
    <row r="189" spans="1:5" ht="15" x14ac:dyDescent="0.2">
      <c r="A189" s="85" t="s">
        <v>342</v>
      </c>
      <c r="B189" s="79" t="s">
        <v>1718</v>
      </c>
      <c r="C189" s="78" t="s">
        <v>1719</v>
      </c>
      <c r="D189" s="79" t="s">
        <v>398</v>
      </c>
      <c r="E189" s="148">
        <v>2</v>
      </c>
    </row>
    <row r="190" spans="1:5" ht="15" x14ac:dyDescent="0.2">
      <c r="A190" s="85" t="s">
        <v>342</v>
      </c>
      <c r="B190" s="79" t="s">
        <v>1720</v>
      </c>
      <c r="C190" s="78" t="s">
        <v>1721</v>
      </c>
      <c r="D190" s="79" t="s">
        <v>1722</v>
      </c>
      <c r="E190" s="148">
        <v>2</v>
      </c>
    </row>
    <row r="191" spans="1:5" ht="15" x14ac:dyDescent="0.2">
      <c r="A191" s="85" t="s">
        <v>452</v>
      </c>
      <c r="B191" s="79" t="s">
        <v>1086</v>
      </c>
      <c r="C191" s="78" t="s">
        <v>1087</v>
      </c>
      <c r="D191" s="79" t="s">
        <v>1732</v>
      </c>
      <c r="E191" s="150">
        <v>5</v>
      </c>
    </row>
    <row r="192" spans="1:5" ht="15" x14ac:dyDescent="0.2">
      <c r="A192" s="85" t="s">
        <v>452</v>
      </c>
      <c r="B192" s="79" t="s">
        <v>1100</v>
      </c>
      <c r="C192" s="78" t="s">
        <v>1101</v>
      </c>
      <c r="D192" s="79" t="s">
        <v>1102</v>
      </c>
      <c r="E192" s="150">
        <v>2</v>
      </c>
    </row>
    <row r="193" spans="1:5" ht="15" x14ac:dyDescent="0.2">
      <c r="A193" s="85" t="s">
        <v>1513</v>
      </c>
      <c r="B193" s="79" t="s">
        <v>1514</v>
      </c>
      <c r="C193" s="78" t="s">
        <v>1515</v>
      </c>
      <c r="D193" s="79" t="s">
        <v>1733</v>
      </c>
      <c r="E193" s="150">
        <v>3</v>
      </c>
    </row>
    <row r="194" spans="1:5" ht="15" x14ac:dyDescent="0.2">
      <c r="A194" s="85" t="s">
        <v>1513</v>
      </c>
      <c r="B194" s="79" t="s">
        <v>1522</v>
      </c>
      <c r="C194" s="78" t="s">
        <v>1523</v>
      </c>
      <c r="D194" s="79" t="s">
        <v>1734</v>
      </c>
      <c r="E194" s="150">
        <v>2</v>
      </c>
    </row>
    <row r="195" spans="1:5" ht="15" x14ac:dyDescent="0.2">
      <c r="A195" s="85" t="s">
        <v>1513</v>
      </c>
      <c r="B195" s="79" t="s">
        <v>1527</v>
      </c>
      <c r="C195" s="78" t="s">
        <v>1528</v>
      </c>
      <c r="D195" s="79" t="s">
        <v>1735</v>
      </c>
      <c r="E195" s="150">
        <v>2</v>
      </c>
    </row>
    <row r="196" spans="1:5" ht="15" x14ac:dyDescent="0.2">
      <c r="A196" s="85" t="s">
        <v>1513</v>
      </c>
      <c r="B196" s="79" t="s">
        <v>1514</v>
      </c>
      <c r="C196" s="78" t="s">
        <v>19</v>
      </c>
      <c r="D196" s="79" t="s">
        <v>1733</v>
      </c>
      <c r="E196" s="150">
        <v>8</v>
      </c>
    </row>
    <row r="197" spans="1:5" ht="30" x14ac:dyDescent="0.2">
      <c r="A197" s="85" t="s">
        <v>454</v>
      </c>
      <c r="B197" s="79" t="s">
        <v>766</v>
      </c>
      <c r="C197" s="78" t="s">
        <v>767</v>
      </c>
      <c r="D197" s="79" t="s">
        <v>768</v>
      </c>
      <c r="E197" s="150">
        <v>3</v>
      </c>
    </row>
    <row r="198" spans="1:5" ht="15" x14ac:dyDescent="0.2">
      <c r="A198" s="85" t="s">
        <v>454</v>
      </c>
      <c r="B198" s="79" t="s">
        <v>374</v>
      </c>
      <c r="C198" s="78" t="s">
        <v>771</v>
      </c>
      <c r="D198" s="79" t="s">
        <v>772</v>
      </c>
      <c r="E198" s="150">
        <v>4</v>
      </c>
    </row>
    <row r="199" spans="1:5" ht="15" x14ac:dyDescent="0.2">
      <c r="A199" s="85" t="s">
        <v>454</v>
      </c>
      <c r="B199" s="79" t="s">
        <v>775</v>
      </c>
      <c r="C199" s="78" t="s">
        <v>776</v>
      </c>
      <c r="D199" s="79" t="s">
        <v>1737</v>
      </c>
      <c r="E199" s="150">
        <v>1</v>
      </c>
    </row>
    <row r="200" spans="1:5" ht="15" x14ac:dyDescent="0.2">
      <c r="A200" s="85" t="s">
        <v>455</v>
      </c>
      <c r="B200" s="79" t="s">
        <v>1364</v>
      </c>
      <c r="C200" s="78" t="s">
        <v>1365</v>
      </c>
      <c r="D200" s="79" t="s">
        <v>1366</v>
      </c>
      <c r="E200" s="150">
        <v>5</v>
      </c>
    </row>
    <row r="201" spans="1:5" ht="15" x14ac:dyDescent="0.2">
      <c r="A201" s="85" t="s">
        <v>456</v>
      </c>
      <c r="B201" s="79" t="s">
        <v>1022</v>
      </c>
      <c r="C201" s="78" t="s">
        <v>1023</v>
      </c>
      <c r="D201" s="79" t="s">
        <v>1740</v>
      </c>
      <c r="E201" s="150">
        <v>1</v>
      </c>
    </row>
    <row r="202" spans="1:5" ht="15" x14ac:dyDescent="0.2">
      <c r="A202" s="85" t="s">
        <v>456</v>
      </c>
      <c r="B202" s="79" t="s">
        <v>727</v>
      </c>
      <c r="C202" s="78" t="s">
        <v>1029</v>
      </c>
      <c r="D202" s="79" t="s">
        <v>1741</v>
      </c>
      <c r="E202" s="150">
        <v>3</v>
      </c>
    </row>
    <row r="203" spans="1:5" ht="15" x14ac:dyDescent="0.2">
      <c r="A203" s="85" t="s">
        <v>40</v>
      </c>
      <c r="B203" s="79" t="s">
        <v>81</v>
      </c>
      <c r="C203" s="78" t="s">
        <v>82</v>
      </c>
      <c r="D203" s="79" t="s">
        <v>1747</v>
      </c>
      <c r="E203" s="150">
        <v>4</v>
      </c>
    </row>
    <row r="204" spans="1:5" ht="15" x14ac:dyDescent="0.2">
      <c r="A204" s="85" t="s">
        <v>40</v>
      </c>
      <c r="B204" s="79" t="s">
        <v>94</v>
      </c>
      <c r="C204" s="78" t="s">
        <v>95</v>
      </c>
      <c r="D204" s="79" t="s">
        <v>1748</v>
      </c>
      <c r="E204" s="150">
        <v>4</v>
      </c>
    </row>
    <row r="205" spans="1:5" ht="15" x14ac:dyDescent="0.2">
      <c r="A205" s="85" t="s">
        <v>40</v>
      </c>
      <c r="B205" s="79" t="s">
        <v>113</v>
      </c>
      <c r="C205" s="78" t="s">
        <v>114</v>
      </c>
      <c r="D205" s="79" t="s">
        <v>115</v>
      </c>
      <c r="E205" s="150">
        <v>2</v>
      </c>
    </row>
    <row r="206" spans="1:5" ht="15" x14ac:dyDescent="0.2">
      <c r="A206" s="85" t="s">
        <v>458</v>
      </c>
      <c r="B206" s="79" t="s">
        <v>195</v>
      </c>
      <c r="C206" s="78" t="s">
        <v>1792</v>
      </c>
      <c r="D206" s="79" t="s">
        <v>1793</v>
      </c>
      <c r="E206" s="148">
        <v>17</v>
      </c>
    </row>
    <row r="207" spans="1:5" ht="15" x14ac:dyDescent="0.2">
      <c r="A207" s="85" t="s">
        <v>205</v>
      </c>
      <c r="B207" s="79" t="s">
        <v>1797</v>
      </c>
      <c r="C207" s="78" t="s">
        <v>1798</v>
      </c>
      <c r="D207" s="79" t="s">
        <v>1799</v>
      </c>
      <c r="E207" s="150">
        <v>3</v>
      </c>
    </row>
    <row r="208" spans="1:5" ht="30" x14ac:dyDescent="0.2">
      <c r="A208" s="85" t="s">
        <v>205</v>
      </c>
      <c r="B208" s="79" t="s">
        <v>1800</v>
      </c>
      <c r="C208" s="78" t="s">
        <v>1801</v>
      </c>
      <c r="D208" s="79" t="s">
        <v>1802</v>
      </c>
      <c r="E208" s="150">
        <v>2</v>
      </c>
    </row>
    <row r="209" spans="1:5" ht="15" x14ac:dyDescent="0.2">
      <c r="A209" s="85" t="s">
        <v>237</v>
      </c>
      <c r="B209" s="79" t="s">
        <v>238</v>
      </c>
      <c r="C209" s="78" t="s">
        <v>19</v>
      </c>
      <c r="D209" s="79" t="s">
        <v>239</v>
      </c>
      <c r="E209" s="150">
        <v>15</v>
      </c>
    </row>
    <row r="210" spans="1:5" ht="15" x14ac:dyDescent="0.2">
      <c r="A210" s="85" t="s">
        <v>462</v>
      </c>
      <c r="B210" s="79" t="s">
        <v>1167</v>
      </c>
      <c r="C210" s="78" t="s">
        <v>1168</v>
      </c>
      <c r="D210" s="79" t="s">
        <v>1169</v>
      </c>
      <c r="E210" s="150">
        <v>6</v>
      </c>
    </row>
    <row r="211" spans="1:5" ht="30" x14ac:dyDescent="0.2">
      <c r="A211" s="85" t="s">
        <v>462</v>
      </c>
      <c r="B211" s="79" t="s">
        <v>1182</v>
      </c>
      <c r="C211" s="78" t="s">
        <v>1183</v>
      </c>
      <c r="D211" s="79" t="s">
        <v>1184</v>
      </c>
      <c r="E211" s="150">
        <v>3</v>
      </c>
    </row>
    <row r="212" spans="1:5" ht="45" x14ac:dyDescent="0.2">
      <c r="A212" s="85" t="s">
        <v>462</v>
      </c>
      <c r="B212" s="79" t="s">
        <v>1197</v>
      </c>
      <c r="C212" s="78" t="s">
        <v>1198</v>
      </c>
      <c r="D212" s="79" t="s">
        <v>1831</v>
      </c>
      <c r="E212" s="150">
        <v>3</v>
      </c>
    </row>
    <row r="213" spans="1:5" ht="45" x14ac:dyDescent="0.2">
      <c r="A213" s="85" t="s">
        <v>462</v>
      </c>
      <c r="B213" s="79" t="s">
        <v>1232</v>
      </c>
      <c r="C213" s="78" t="s">
        <v>1233</v>
      </c>
      <c r="D213" s="79" t="s">
        <v>1834</v>
      </c>
      <c r="E213" s="150">
        <v>4</v>
      </c>
    </row>
    <row r="214" spans="1:5" ht="15" x14ac:dyDescent="0.2">
      <c r="A214" s="85" t="s">
        <v>1154</v>
      </c>
      <c r="B214" s="79" t="s">
        <v>1155</v>
      </c>
      <c r="C214" s="78" t="s">
        <v>1156</v>
      </c>
      <c r="D214" s="79" t="s">
        <v>1842</v>
      </c>
      <c r="E214" s="150">
        <v>3</v>
      </c>
    </row>
    <row r="215" spans="1:5" ht="15" x14ac:dyDescent="0.2">
      <c r="A215" s="85" t="s">
        <v>1154</v>
      </c>
      <c r="B215" s="79" t="s">
        <v>1175</v>
      </c>
      <c r="C215" s="78" t="s">
        <v>1176</v>
      </c>
      <c r="D215" s="79" t="s">
        <v>1843</v>
      </c>
      <c r="E215" s="150">
        <v>5</v>
      </c>
    </row>
    <row r="216" spans="1:5" ht="15" x14ac:dyDescent="0.2">
      <c r="A216" s="85" t="s">
        <v>1154</v>
      </c>
      <c r="B216" s="79" t="s">
        <v>1203</v>
      </c>
      <c r="C216" s="78" t="s">
        <v>1204</v>
      </c>
      <c r="D216" s="79" t="s">
        <v>1844</v>
      </c>
      <c r="E216" s="150">
        <v>4</v>
      </c>
    </row>
    <row r="217" spans="1:5" ht="15" x14ac:dyDescent="0.2">
      <c r="A217" s="85" t="s">
        <v>1154</v>
      </c>
      <c r="B217" s="79" t="s">
        <v>1216</v>
      </c>
      <c r="C217" s="78" t="s">
        <v>1217</v>
      </c>
      <c r="D217" s="79" t="s">
        <v>1845</v>
      </c>
      <c r="E217" s="150">
        <v>4</v>
      </c>
    </row>
    <row r="218" spans="1:5" ht="15" x14ac:dyDescent="0.2">
      <c r="A218" s="85" t="s">
        <v>1154</v>
      </c>
      <c r="B218" s="79" t="s">
        <v>1216</v>
      </c>
      <c r="C218" s="78" t="s">
        <v>19</v>
      </c>
      <c r="D218" s="79" t="s">
        <v>1845</v>
      </c>
      <c r="E218" s="150">
        <v>12</v>
      </c>
    </row>
    <row r="219" spans="1:5" ht="15" x14ac:dyDescent="0.2">
      <c r="A219" s="85" t="s">
        <v>665</v>
      </c>
      <c r="B219" s="79" t="s">
        <v>1856</v>
      </c>
      <c r="C219" s="78" t="s">
        <v>1857</v>
      </c>
      <c r="D219" s="79" t="s">
        <v>1858</v>
      </c>
      <c r="E219" s="150">
        <v>2</v>
      </c>
    </row>
    <row r="220" spans="1:5" ht="15" x14ac:dyDescent="0.2">
      <c r="A220" s="85" t="s">
        <v>143</v>
      </c>
      <c r="B220" s="79" t="s">
        <v>143</v>
      </c>
      <c r="C220" s="78" t="s">
        <v>19</v>
      </c>
      <c r="D220" s="79" t="s">
        <v>144</v>
      </c>
      <c r="E220" s="150">
        <v>17</v>
      </c>
    </row>
    <row r="221" spans="1:5" ht="15" x14ac:dyDescent="0.2">
      <c r="A221" s="85" t="s">
        <v>468</v>
      </c>
      <c r="B221" s="79" t="s">
        <v>1861</v>
      </c>
      <c r="C221" s="78" t="s">
        <v>1862</v>
      </c>
      <c r="D221" s="79" t="s">
        <v>1863</v>
      </c>
      <c r="E221" s="150">
        <v>5</v>
      </c>
    </row>
    <row r="222" spans="1:5" ht="15" x14ac:dyDescent="0.2">
      <c r="A222" s="85" t="s">
        <v>249</v>
      </c>
      <c r="B222" s="79" t="s">
        <v>250</v>
      </c>
      <c r="C222" s="78" t="s">
        <v>251</v>
      </c>
      <c r="D222" s="79" t="s">
        <v>1878</v>
      </c>
      <c r="E222" s="150">
        <v>3</v>
      </c>
    </row>
    <row r="223" spans="1:5" ht="15" x14ac:dyDescent="0.2">
      <c r="A223" s="85" t="s">
        <v>249</v>
      </c>
      <c r="B223" s="79" t="s">
        <v>319</v>
      </c>
      <c r="C223" s="78" t="s">
        <v>320</v>
      </c>
      <c r="D223" s="79" t="s">
        <v>1888</v>
      </c>
      <c r="E223" s="150">
        <v>3</v>
      </c>
    </row>
    <row r="224" spans="1:5" ht="15" x14ac:dyDescent="0.2">
      <c r="A224" s="85" t="s">
        <v>470</v>
      </c>
      <c r="B224" s="79" t="s">
        <v>936</v>
      </c>
      <c r="C224" s="78" t="s">
        <v>937</v>
      </c>
      <c r="D224" s="79" t="s">
        <v>1895</v>
      </c>
      <c r="E224" s="150">
        <v>4</v>
      </c>
    </row>
    <row r="225" spans="1:5" ht="15" x14ac:dyDescent="0.2">
      <c r="A225" s="85" t="s">
        <v>1126</v>
      </c>
      <c r="B225" s="79" t="s">
        <v>1127</v>
      </c>
      <c r="C225" s="78" t="s">
        <v>19</v>
      </c>
      <c r="D225" s="79" t="s">
        <v>1906</v>
      </c>
      <c r="E225" s="150">
        <v>3</v>
      </c>
    </row>
    <row r="226" spans="1:5" ht="15" x14ac:dyDescent="0.2">
      <c r="A226" s="85" t="s">
        <v>472</v>
      </c>
      <c r="B226" s="79" t="s">
        <v>840</v>
      </c>
      <c r="C226" s="78" t="s">
        <v>19</v>
      </c>
      <c r="D226" s="79" t="s">
        <v>841</v>
      </c>
      <c r="E226" s="150">
        <v>7</v>
      </c>
    </row>
    <row r="227" spans="1:5" ht="15" x14ac:dyDescent="0.2">
      <c r="A227" s="166" t="s">
        <v>1991</v>
      </c>
      <c r="B227" s="166"/>
      <c r="C227" s="166"/>
      <c r="D227" s="166"/>
      <c r="E227" s="167">
        <f>SUM(E176:E226)</f>
        <v>223</v>
      </c>
    </row>
    <row r="228" spans="1:5" ht="9.75" customHeight="1" x14ac:dyDescent="0.2"/>
    <row r="229" spans="1:5" ht="15" x14ac:dyDescent="0.25">
      <c r="A229" s="168" t="s">
        <v>1992</v>
      </c>
      <c r="B229" s="168"/>
      <c r="C229" s="168"/>
      <c r="D229" s="168"/>
      <c r="E229" s="167">
        <f>+E227+E172</f>
        <v>2233</v>
      </c>
    </row>
  </sheetData>
  <mergeCells count="5">
    <mergeCell ref="A172:D172"/>
    <mergeCell ref="A2:E2"/>
    <mergeCell ref="A227:D227"/>
    <mergeCell ref="A229:D229"/>
    <mergeCell ref="A174:E17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W39"/>
  <sheetViews>
    <sheetView topLeftCell="A16" workbookViewId="0">
      <selection activeCell="C18" sqref="C18"/>
    </sheetView>
  </sheetViews>
  <sheetFormatPr baseColWidth="10" defaultColWidth="0" defaultRowHeight="15" zeroHeight="1" x14ac:dyDescent="0.25"/>
  <cols>
    <col min="1" max="1" width="38.85546875" customWidth="1"/>
    <col min="2" max="2" width="25.7109375" style="86" customWidth="1"/>
    <col min="3" max="3" width="96.7109375" customWidth="1"/>
    <col min="4" max="4" width="22.28515625" hidden="1" customWidth="1"/>
    <col min="5" max="20" width="11.42578125" hidden="1" customWidth="1"/>
    <col min="21" max="23" width="0" hidden="1" customWidth="1"/>
    <col min="24" max="16384" width="11.42578125" hidden="1"/>
  </cols>
  <sheetData>
    <row r="1" spans="1:4" ht="15" customHeight="1" x14ac:dyDescent="0.25">
      <c r="A1" s="136" t="s">
        <v>1977</v>
      </c>
      <c r="B1" s="137"/>
      <c r="C1" s="138"/>
      <c r="D1" s="94"/>
    </row>
    <row r="2" spans="1:4" x14ac:dyDescent="0.25">
      <c r="A2" s="139"/>
      <c r="B2" s="140"/>
      <c r="C2" s="141"/>
    </row>
    <row r="3" spans="1:4" ht="15" customHeight="1" x14ac:dyDescent="0.25">
      <c r="A3" s="142"/>
      <c r="B3" s="143"/>
      <c r="C3" s="144"/>
      <c r="D3" s="87"/>
    </row>
    <row r="4" spans="1:4" ht="15" customHeight="1" x14ac:dyDescent="0.25">
      <c r="A4" s="95" t="s">
        <v>19</v>
      </c>
      <c r="B4" s="93" t="s">
        <v>1971</v>
      </c>
      <c r="C4" s="96" t="s">
        <v>1907</v>
      </c>
      <c r="D4" s="88"/>
    </row>
    <row r="5" spans="1:4" ht="25.5" customHeight="1" x14ac:dyDescent="0.25">
      <c r="A5" s="97" t="s">
        <v>1961</v>
      </c>
      <c r="B5" s="92">
        <v>0.9</v>
      </c>
      <c r="C5" s="98" t="s">
        <v>1962</v>
      </c>
      <c r="D5" s="89"/>
    </row>
    <row r="6" spans="1:4" ht="15" customHeight="1" x14ac:dyDescent="0.25">
      <c r="A6" s="97" t="s">
        <v>1910</v>
      </c>
      <c r="B6" s="92">
        <v>17.2</v>
      </c>
      <c r="C6" s="99" t="s">
        <v>1911</v>
      </c>
      <c r="D6" s="89"/>
    </row>
    <row r="7" spans="1:4" ht="15" customHeight="1" x14ac:dyDescent="0.25">
      <c r="A7" s="97" t="s">
        <v>155</v>
      </c>
      <c r="B7" s="92">
        <v>2.5</v>
      </c>
      <c r="C7" s="99" t="s">
        <v>1912</v>
      </c>
      <c r="D7" s="89"/>
    </row>
    <row r="8" spans="1:4" ht="15" customHeight="1" x14ac:dyDescent="0.25">
      <c r="A8" s="97" t="s">
        <v>1913</v>
      </c>
      <c r="B8" s="92">
        <v>7.7</v>
      </c>
      <c r="C8" s="99" t="s">
        <v>1914</v>
      </c>
      <c r="D8" s="89"/>
    </row>
    <row r="9" spans="1:4" ht="15" customHeight="1" x14ac:dyDescent="0.25">
      <c r="A9" s="97" t="s">
        <v>1915</v>
      </c>
      <c r="B9" s="92">
        <v>24.400000000000002</v>
      </c>
      <c r="C9" s="99" t="s">
        <v>1916</v>
      </c>
      <c r="D9" s="89"/>
    </row>
    <row r="10" spans="1:4" ht="15" customHeight="1" x14ac:dyDescent="0.25">
      <c r="A10" s="97" t="s">
        <v>1917</v>
      </c>
      <c r="B10" s="92">
        <v>3.6</v>
      </c>
      <c r="C10" s="99" t="s">
        <v>1918</v>
      </c>
      <c r="D10" s="89"/>
    </row>
    <row r="11" spans="1:4" ht="15" customHeight="1" x14ac:dyDescent="0.25">
      <c r="A11" s="97" t="s">
        <v>1919</v>
      </c>
      <c r="B11" s="92">
        <v>7.9</v>
      </c>
      <c r="C11" s="99" t="s">
        <v>1920</v>
      </c>
      <c r="D11" s="89"/>
    </row>
    <row r="12" spans="1:4" ht="15" customHeight="1" x14ac:dyDescent="0.25">
      <c r="A12" s="97" t="s">
        <v>1921</v>
      </c>
      <c r="B12" s="92">
        <v>6.1000000000000005</v>
      </c>
      <c r="C12" s="99" t="s">
        <v>1922</v>
      </c>
      <c r="D12" s="89"/>
    </row>
    <row r="13" spans="1:4" ht="15" customHeight="1" x14ac:dyDescent="0.25">
      <c r="A13" s="97" t="s">
        <v>1923</v>
      </c>
      <c r="B13" s="92">
        <v>4.5</v>
      </c>
      <c r="C13" s="99" t="s">
        <v>1924</v>
      </c>
      <c r="D13" s="89"/>
    </row>
    <row r="14" spans="1:4" ht="15" customHeight="1" x14ac:dyDescent="0.25">
      <c r="A14" s="97" t="s">
        <v>453</v>
      </c>
      <c r="B14" s="92">
        <v>1.5</v>
      </c>
      <c r="C14" s="99" t="s">
        <v>1925</v>
      </c>
      <c r="D14" s="89"/>
    </row>
    <row r="15" spans="1:4" ht="15" customHeight="1" x14ac:dyDescent="0.25">
      <c r="A15" s="97" t="s">
        <v>1926</v>
      </c>
      <c r="B15" s="92">
        <v>5.3000000000000007</v>
      </c>
      <c r="C15" s="99" t="s">
        <v>1927</v>
      </c>
      <c r="D15" s="89"/>
    </row>
    <row r="16" spans="1:4" ht="15" customHeight="1" x14ac:dyDescent="0.25">
      <c r="A16" s="97" t="s">
        <v>1928</v>
      </c>
      <c r="B16" s="92">
        <v>4.3</v>
      </c>
      <c r="C16" s="99" t="s">
        <v>1929</v>
      </c>
      <c r="D16" s="89"/>
    </row>
    <row r="17" spans="1:4" ht="15" customHeight="1" x14ac:dyDescent="0.25">
      <c r="A17" s="97" t="s">
        <v>1930</v>
      </c>
      <c r="B17" s="92">
        <v>4.5</v>
      </c>
      <c r="C17" s="99" t="s">
        <v>1931</v>
      </c>
      <c r="D17" s="89"/>
    </row>
    <row r="18" spans="1:4" ht="15" customHeight="1" x14ac:dyDescent="0.25">
      <c r="A18" s="97" t="s">
        <v>1932</v>
      </c>
      <c r="B18" s="92">
        <v>5.4</v>
      </c>
      <c r="C18" s="99" t="s">
        <v>1933</v>
      </c>
      <c r="D18" s="89"/>
    </row>
    <row r="19" spans="1:4" ht="15" customHeight="1" x14ac:dyDescent="0.25">
      <c r="A19" s="97" t="s">
        <v>1934</v>
      </c>
      <c r="B19" s="92">
        <v>10.5</v>
      </c>
      <c r="C19" s="99" t="s">
        <v>1935</v>
      </c>
      <c r="D19" s="89"/>
    </row>
    <row r="20" spans="1:4" ht="15" customHeight="1" x14ac:dyDescent="0.25">
      <c r="A20" s="97" t="s">
        <v>1963</v>
      </c>
      <c r="B20" s="92">
        <v>1.7000000000000002</v>
      </c>
      <c r="C20" s="99" t="s">
        <v>1964</v>
      </c>
      <c r="D20" s="89"/>
    </row>
    <row r="21" spans="1:4" ht="15" customHeight="1" x14ac:dyDescent="0.25">
      <c r="A21" s="97" t="s">
        <v>1975</v>
      </c>
      <c r="B21" s="92">
        <v>2.8000000000000003</v>
      </c>
      <c r="C21" s="99" t="s">
        <v>1938</v>
      </c>
      <c r="D21" s="89"/>
    </row>
    <row r="22" spans="1:4" ht="15" customHeight="1" x14ac:dyDescent="0.25">
      <c r="A22" s="97" t="s">
        <v>1965</v>
      </c>
      <c r="B22" s="92">
        <v>1.5</v>
      </c>
      <c r="C22" s="99" t="s">
        <v>1966</v>
      </c>
      <c r="D22" s="90"/>
    </row>
    <row r="23" spans="1:4" ht="15" customHeight="1" x14ac:dyDescent="0.25">
      <c r="A23" s="97" t="s">
        <v>1936</v>
      </c>
      <c r="B23" s="92">
        <v>7.2</v>
      </c>
      <c r="C23" s="99" t="s">
        <v>1937</v>
      </c>
      <c r="D23" s="90"/>
    </row>
    <row r="24" spans="1:4" ht="15" customHeight="1" x14ac:dyDescent="0.25">
      <c r="A24" s="97" t="s">
        <v>1939</v>
      </c>
      <c r="B24" s="92">
        <v>4.9000000000000004</v>
      </c>
      <c r="C24" s="100" t="s">
        <v>1940</v>
      </c>
      <c r="D24" s="89"/>
    </row>
    <row r="25" spans="1:4" ht="15" customHeight="1" x14ac:dyDescent="0.25">
      <c r="A25" s="97" t="s">
        <v>1941</v>
      </c>
      <c r="B25" s="92">
        <v>5.8000000000000007</v>
      </c>
      <c r="C25" s="100" t="s">
        <v>1942</v>
      </c>
      <c r="D25" s="89"/>
    </row>
    <row r="26" spans="1:4" ht="15" customHeight="1" x14ac:dyDescent="0.25">
      <c r="A26" s="97" t="s">
        <v>1943</v>
      </c>
      <c r="B26" s="92">
        <v>7.7</v>
      </c>
      <c r="C26" s="99" t="s">
        <v>1944</v>
      </c>
      <c r="D26" s="89"/>
    </row>
    <row r="27" spans="1:4" ht="15" customHeight="1" x14ac:dyDescent="0.25">
      <c r="A27" s="97" t="s">
        <v>1945</v>
      </c>
      <c r="B27" s="92">
        <v>6.6000000000000005</v>
      </c>
      <c r="C27" s="99" t="s">
        <v>1946</v>
      </c>
      <c r="D27" s="89"/>
    </row>
    <row r="28" spans="1:4" ht="15" customHeight="1" x14ac:dyDescent="0.25">
      <c r="A28" s="97" t="s">
        <v>464</v>
      </c>
      <c r="B28" s="92">
        <v>2.8000000000000003</v>
      </c>
      <c r="C28" s="99" t="s">
        <v>1947</v>
      </c>
      <c r="D28" s="90"/>
    </row>
    <row r="29" spans="1:4" ht="15" customHeight="1" x14ac:dyDescent="0.25">
      <c r="A29" s="97" t="s">
        <v>1948</v>
      </c>
      <c r="B29" s="92">
        <v>5.8000000000000007</v>
      </c>
      <c r="C29" s="99" t="s">
        <v>1949</v>
      </c>
      <c r="D29" s="90"/>
    </row>
    <row r="30" spans="1:4" ht="15" customHeight="1" x14ac:dyDescent="0.25">
      <c r="A30" s="97" t="s">
        <v>466</v>
      </c>
      <c r="B30" s="92">
        <v>5.9</v>
      </c>
      <c r="C30" s="100" t="s">
        <v>1950</v>
      </c>
      <c r="D30" s="89"/>
    </row>
    <row r="31" spans="1:4" ht="15" customHeight="1" x14ac:dyDescent="0.25">
      <c r="A31" s="97" t="s">
        <v>1951</v>
      </c>
      <c r="B31" s="92">
        <v>1.7000000000000002</v>
      </c>
      <c r="C31" s="100" t="s">
        <v>1952</v>
      </c>
      <c r="D31" s="89"/>
    </row>
    <row r="32" spans="1:4" ht="15" customHeight="1" x14ac:dyDescent="0.25">
      <c r="A32" s="97" t="s">
        <v>1953</v>
      </c>
      <c r="B32" s="92">
        <v>11</v>
      </c>
      <c r="C32" s="99" t="s">
        <v>1954</v>
      </c>
      <c r="D32" s="90"/>
    </row>
    <row r="33" spans="1:4" ht="15" customHeight="1" x14ac:dyDescent="0.25">
      <c r="A33" s="97" t="s">
        <v>1908</v>
      </c>
      <c r="B33" s="92">
        <v>25.8</v>
      </c>
      <c r="C33" s="99" t="s">
        <v>1909</v>
      </c>
      <c r="D33" s="90"/>
    </row>
    <row r="34" spans="1:4" ht="15" customHeight="1" x14ac:dyDescent="0.25">
      <c r="A34" s="97" t="s">
        <v>1955</v>
      </c>
      <c r="B34" s="92">
        <v>4.2</v>
      </c>
      <c r="C34" s="99" t="s">
        <v>1956</v>
      </c>
      <c r="D34" s="91"/>
    </row>
    <row r="35" spans="1:4" ht="15" customHeight="1" x14ac:dyDescent="0.25">
      <c r="A35" s="97" t="s">
        <v>1957</v>
      </c>
      <c r="B35" s="92">
        <v>5.7</v>
      </c>
      <c r="C35" s="100" t="s">
        <v>1958</v>
      </c>
      <c r="D35" s="89"/>
    </row>
    <row r="36" spans="1:4" ht="15" customHeight="1" x14ac:dyDescent="0.25">
      <c r="A36" s="97" t="s">
        <v>1959</v>
      </c>
      <c r="B36" s="92">
        <v>14.9</v>
      </c>
      <c r="C36" s="100" t="s">
        <v>1960</v>
      </c>
      <c r="D36" s="89"/>
    </row>
    <row r="37" spans="1:4" ht="15" customHeight="1" x14ac:dyDescent="0.25">
      <c r="A37" s="97" t="s">
        <v>1967</v>
      </c>
      <c r="B37" s="92">
        <v>1</v>
      </c>
      <c r="C37" s="99" t="s">
        <v>1968</v>
      </c>
      <c r="D37" s="89"/>
    </row>
    <row r="38" spans="1:4" ht="15" customHeight="1" thickBot="1" x14ac:dyDescent="0.3">
      <c r="A38" s="101" t="s">
        <v>1969</v>
      </c>
      <c r="B38" s="102">
        <v>0.70000000000000007</v>
      </c>
      <c r="C38" s="103" t="s">
        <v>1970</v>
      </c>
      <c r="D38" s="89"/>
    </row>
    <row r="39" spans="1:4" ht="15.75" thickBot="1" x14ac:dyDescent="0.3">
      <c r="A39" s="104" t="s">
        <v>1976</v>
      </c>
      <c r="B39" s="134">
        <f>SUM(B5:B38)</f>
        <v>224</v>
      </c>
      <c r="C39" s="135"/>
    </row>
  </sheetData>
  <sortState ref="A5:D38">
    <sortCondition ref="A5:A38"/>
  </sortState>
  <mergeCells count="2">
    <mergeCell ref="B39:C39"/>
    <mergeCell ref="A1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E38"/>
  <sheetViews>
    <sheetView view="pageBreakPreview" zoomScale="90" zoomScaleNormal="100" zoomScaleSheetLayoutView="90" workbookViewId="0">
      <selection activeCell="E35" sqref="E35"/>
    </sheetView>
  </sheetViews>
  <sheetFormatPr baseColWidth="10" defaultRowHeight="14.25" x14ac:dyDescent="0.2"/>
  <cols>
    <col min="1" max="1" width="11.140625" style="105" customWidth="1"/>
    <col min="2" max="2" width="42.5703125" style="105" customWidth="1"/>
    <col min="3" max="3" width="34.5703125" style="105" customWidth="1"/>
    <col min="4" max="4" width="23.28515625" style="105" customWidth="1"/>
    <col min="5" max="5" width="23" style="105" customWidth="1"/>
    <col min="6" max="16384" width="11.42578125" style="105"/>
  </cols>
  <sheetData>
    <row r="1" spans="1:5" ht="54.75" customHeight="1" x14ac:dyDescent="0.2">
      <c r="A1" s="145" t="s">
        <v>1983</v>
      </c>
      <c r="B1" s="145"/>
      <c r="C1" s="145"/>
      <c r="D1" s="145"/>
      <c r="E1" s="145"/>
    </row>
    <row r="2" spans="1:5" ht="35.25" customHeight="1" x14ac:dyDescent="0.2">
      <c r="A2" s="119"/>
      <c r="B2" s="119" t="s">
        <v>1984</v>
      </c>
      <c r="C2" s="147" t="s">
        <v>1985</v>
      </c>
      <c r="D2" s="147"/>
      <c r="E2" s="147"/>
    </row>
    <row r="3" spans="1:5" ht="24.75" customHeight="1" x14ac:dyDescent="0.2">
      <c r="A3" s="119"/>
      <c r="B3" s="119"/>
      <c r="C3" s="119"/>
      <c r="D3" s="119"/>
      <c r="E3" s="119"/>
    </row>
    <row r="4" spans="1:5" ht="24" customHeight="1" x14ac:dyDescent="0.2">
      <c r="A4" s="111" t="s">
        <v>1978</v>
      </c>
      <c r="B4" s="111" t="s">
        <v>1979</v>
      </c>
      <c r="C4" s="111" t="s">
        <v>1980</v>
      </c>
      <c r="D4" s="111" t="s">
        <v>1981</v>
      </c>
      <c r="E4" s="111" t="s">
        <v>1982</v>
      </c>
    </row>
    <row r="5" spans="1:5" x14ac:dyDescent="0.2">
      <c r="A5" s="106">
        <v>1</v>
      </c>
      <c r="B5" s="107"/>
      <c r="C5" s="107"/>
      <c r="D5" s="108"/>
      <c r="E5" s="108"/>
    </row>
    <row r="6" spans="1:5" x14ac:dyDescent="0.2">
      <c r="A6" s="106">
        <v>2</v>
      </c>
      <c r="B6" s="107"/>
      <c r="C6" s="107"/>
      <c r="D6" s="108"/>
      <c r="E6" s="108"/>
    </row>
    <row r="7" spans="1:5" x14ac:dyDescent="0.2">
      <c r="A7" s="106">
        <v>3</v>
      </c>
      <c r="B7" s="107"/>
      <c r="C7" s="107"/>
      <c r="D7" s="108"/>
      <c r="E7" s="108"/>
    </row>
    <row r="8" spans="1:5" x14ac:dyDescent="0.2">
      <c r="A8" s="106">
        <v>4</v>
      </c>
      <c r="B8" s="107"/>
      <c r="C8" s="107"/>
      <c r="D8" s="108"/>
      <c r="E8" s="108"/>
    </row>
    <row r="9" spans="1:5" x14ac:dyDescent="0.2">
      <c r="A9" s="106">
        <v>5</v>
      </c>
      <c r="B9" s="107"/>
      <c r="C9" s="107"/>
      <c r="D9" s="108"/>
      <c r="E9" s="108"/>
    </row>
    <row r="10" spans="1:5" x14ac:dyDescent="0.2">
      <c r="A10" s="106">
        <v>6</v>
      </c>
      <c r="B10" s="107"/>
      <c r="C10" s="107"/>
      <c r="D10" s="108"/>
      <c r="E10" s="108"/>
    </row>
    <row r="11" spans="1:5" x14ac:dyDescent="0.2">
      <c r="A11" s="106">
        <v>7</v>
      </c>
      <c r="B11" s="107"/>
      <c r="C11" s="107"/>
      <c r="D11" s="108"/>
      <c r="E11" s="108"/>
    </row>
    <row r="12" spans="1:5" x14ac:dyDescent="0.2">
      <c r="A12" s="106">
        <v>8</v>
      </c>
      <c r="B12" s="107"/>
      <c r="C12" s="107"/>
      <c r="D12" s="108"/>
      <c r="E12" s="108"/>
    </row>
    <row r="13" spans="1:5" x14ac:dyDescent="0.2">
      <c r="A13" s="106">
        <v>9</v>
      </c>
      <c r="B13" s="107"/>
      <c r="C13" s="107"/>
      <c r="D13" s="108"/>
      <c r="E13" s="108"/>
    </row>
    <row r="14" spans="1:5" x14ac:dyDescent="0.2">
      <c r="A14" s="106">
        <v>10</v>
      </c>
      <c r="B14" s="107"/>
      <c r="C14" s="107"/>
      <c r="D14" s="108"/>
      <c r="E14" s="108"/>
    </row>
    <row r="15" spans="1:5" x14ac:dyDescent="0.2">
      <c r="A15" s="106">
        <v>11</v>
      </c>
      <c r="B15" s="107"/>
      <c r="C15" s="107"/>
      <c r="D15" s="109"/>
      <c r="E15" s="108"/>
    </row>
    <row r="16" spans="1:5" x14ac:dyDescent="0.2">
      <c r="A16" s="106">
        <v>12</v>
      </c>
      <c r="B16" s="107"/>
      <c r="C16" s="107"/>
      <c r="D16" s="108"/>
      <c r="E16" s="108"/>
    </row>
    <row r="17" spans="1:5" x14ac:dyDescent="0.2">
      <c r="A17" s="106">
        <v>13</v>
      </c>
      <c r="B17" s="107"/>
      <c r="C17" s="107"/>
      <c r="D17" s="108"/>
      <c r="E17" s="108"/>
    </row>
    <row r="18" spans="1:5" x14ac:dyDescent="0.2">
      <c r="A18" s="106">
        <v>14</v>
      </c>
      <c r="B18" s="110"/>
      <c r="C18" s="108"/>
      <c r="D18" s="108"/>
      <c r="E18" s="108"/>
    </row>
    <row r="19" spans="1:5" x14ac:dyDescent="0.2">
      <c r="A19" s="106">
        <v>15</v>
      </c>
      <c r="B19" s="110"/>
      <c r="C19" s="108"/>
      <c r="D19" s="108"/>
      <c r="E19" s="108"/>
    </row>
    <row r="20" spans="1:5" x14ac:dyDescent="0.2">
      <c r="A20" s="106">
        <v>16</v>
      </c>
      <c r="B20" s="110"/>
      <c r="C20" s="108"/>
      <c r="D20" s="108"/>
      <c r="E20" s="108"/>
    </row>
    <row r="21" spans="1:5" x14ac:dyDescent="0.2">
      <c r="A21" s="106">
        <v>17</v>
      </c>
      <c r="B21" s="110"/>
      <c r="C21" s="108"/>
      <c r="D21" s="108"/>
      <c r="E21" s="108"/>
    </row>
    <row r="22" spans="1:5" x14ac:dyDescent="0.2">
      <c r="A22" s="106">
        <v>18</v>
      </c>
      <c r="B22" s="110"/>
      <c r="C22" s="108"/>
      <c r="D22" s="108"/>
      <c r="E22" s="108"/>
    </row>
    <row r="23" spans="1:5" x14ac:dyDescent="0.2">
      <c r="A23" s="106">
        <v>19</v>
      </c>
      <c r="B23" s="110"/>
      <c r="C23" s="108"/>
      <c r="D23" s="108"/>
      <c r="E23" s="108"/>
    </row>
    <row r="24" spans="1:5" x14ac:dyDescent="0.2">
      <c r="A24" s="106">
        <v>20</v>
      </c>
      <c r="B24" s="110"/>
      <c r="C24" s="108"/>
      <c r="D24" s="108"/>
      <c r="E24" s="108"/>
    </row>
    <row r="25" spans="1:5" x14ac:dyDescent="0.2">
      <c r="A25" s="106">
        <v>21</v>
      </c>
      <c r="B25" s="110"/>
      <c r="C25" s="108"/>
      <c r="D25" s="108"/>
      <c r="E25" s="108"/>
    </row>
    <row r="26" spans="1:5" x14ac:dyDescent="0.2">
      <c r="A26" s="106">
        <v>22</v>
      </c>
      <c r="B26" s="110"/>
      <c r="C26" s="108"/>
      <c r="D26" s="108"/>
      <c r="E26" s="108"/>
    </row>
    <row r="27" spans="1:5" x14ac:dyDescent="0.2">
      <c r="A27" s="106">
        <v>23</v>
      </c>
      <c r="B27" s="110"/>
      <c r="C27" s="108"/>
      <c r="D27" s="108"/>
      <c r="E27" s="108"/>
    </row>
    <row r="28" spans="1:5" x14ac:dyDescent="0.2">
      <c r="A28" s="106">
        <v>24</v>
      </c>
      <c r="B28" s="110"/>
      <c r="C28" s="108"/>
      <c r="D28" s="108"/>
      <c r="E28" s="108"/>
    </row>
    <row r="29" spans="1:5" x14ac:dyDescent="0.2">
      <c r="A29" s="106">
        <v>25</v>
      </c>
      <c r="B29" s="110"/>
      <c r="C29" s="108"/>
      <c r="D29" s="108"/>
      <c r="E29" s="108"/>
    </row>
    <row r="30" spans="1:5" x14ac:dyDescent="0.2">
      <c r="A30" s="106">
        <v>26</v>
      </c>
      <c r="B30" s="110"/>
      <c r="C30" s="108"/>
      <c r="D30" s="108"/>
      <c r="E30" s="108"/>
    </row>
    <row r="31" spans="1:5" x14ac:dyDescent="0.2">
      <c r="A31" s="106">
        <v>27</v>
      </c>
      <c r="B31" s="110"/>
      <c r="C31" s="108"/>
      <c r="D31" s="108"/>
      <c r="E31" s="108"/>
    </row>
    <row r="32" spans="1:5" x14ac:dyDescent="0.2">
      <c r="A32" s="106">
        <v>28</v>
      </c>
      <c r="B32" s="110"/>
      <c r="C32" s="108"/>
      <c r="D32" s="108"/>
      <c r="E32" s="108"/>
    </row>
    <row r="33" spans="1:5" x14ac:dyDescent="0.2">
      <c r="A33" s="106">
        <v>29</v>
      </c>
      <c r="B33" s="110"/>
      <c r="C33" s="108"/>
      <c r="D33" s="108"/>
      <c r="E33" s="108"/>
    </row>
    <row r="34" spans="1:5" x14ac:dyDescent="0.2">
      <c r="A34" s="106">
        <v>30</v>
      </c>
      <c r="B34" s="110"/>
      <c r="C34" s="108"/>
      <c r="D34" s="108"/>
      <c r="E34" s="108"/>
    </row>
    <row r="35" spans="1:5" x14ac:dyDescent="0.2">
      <c r="A35" s="115"/>
      <c r="B35" s="116"/>
      <c r="C35" s="117"/>
      <c r="D35" s="117"/>
      <c r="E35" s="117"/>
    </row>
    <row r="36" spans="1:5" ht="29.25" customHeight="1" x14ac:dyDescent="0.2">
      <c r="A36" s="115"/>
      <c r="B36" s="146" t="s">
        <v>1987</v>
      </c>
      <c r="C36" s="146"/>
      <c r="D36" s="117"/>
      <c r="E36" s="117"/>
    </row>
    <row r="37" spans="1:5" x14ac:dyDescent="0.2">
      <c r="A37" s="115"/>
      <c r="B37" s="118" t="s">
        <v>1986</v>
      </c>
      <c r="C37" s="117"/>
      <c r="D37" s="117"/>
      <c r="E37" s="117"/>
    </row>
    <row r="38" spans="1:5" x14ac:dyDescent="0.2">
      <c r="A38" s="112"/>
      <c r="B38" s="113"/>
      <c r="C38" s="114"/>
      <c r="D38" s="114"/>
      <c r="E38" s="114"/>
    </row>
  </sheetData>
  <mergeCells count="3">
    <mergeCell ref="A1:E1"/>
    <mergeCell ref="B36:C36"/>
    <mergeCell ref="C2:E2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Hoja3 (2)</vt:lpstr>
      <vt:lpstr>Hoja3</vt:lpstr>
      <vt:lpstr>owssvr (2)</vt:lpstr>
      <vt:lpstr>Hoja2</vt:lpstr>
      <vt:lpstr>ANEXO N°1 TOTAL</vt:lpstr>
      <vt:lpstr>ANEXO N° 1</vt:lpstr>
      <vt:lpstr>ANEXO N°2</vt:lpstr>
      <vt:lpstr>ANEXO N°3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Mancipe</dc:creator>
  <cp:lastModifiedBy>Engree Johanna Duica Navarro</cp:lastModifiedBy>
  <dcterms:created xsi:type="dcterms:W3CDTF">2013-12-02T15:12:39Z</dcterms:created>
  <dcterms:modified xsi:type="dcterms:W3CDTF">2015-06-16T16:45:20Z</dcterms:modified>
</cp:coreProperties>
</file>