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CBF\2019\OP INFORMACION\FCT DEFINITIVA\"/>
    </mc:Choice>
  </mc:AlternateContent>
  <bookViews>
    <workbookView xWindow="0" yWindow="0" windowWidth="28800" windowHeight="12165"/>
  </bookViews>
  <sheets>
    <sheet name="FORMATO COTIZACIÓN" sheetId="1" r:id="rId1"/>
    <sheet name="Anexo 1 y PROYECCION" sheetId="2" r:id="rId2"/>
    <sheet name="INFO GENERAL Y FINANCIERA" sheetId="3" r:id="rId3"/>
    <sheet name="INFO EXPERIENCIA" sheetId="4" r:id="rId4"/>
    <sheet name="POLIZAS" sheetId="5"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1__123Graph_Aｸﾞﾗﾌ_7" localSheetId="1" hidden="1">#REF!</definedName>
    <definedName name="_1__123Graph_Aｸﾞﾗﾌ_7" localSheetId="3" hidden="1">#REF!</definedName>
    <definedName name="_1__123Graph_Aｸﾞﾗﾌ_7" localSheetId="2" hidden="1">#REF!</definedName>
    <definedName name="_1__123Graph_Aｸﾞﾗﾌ_7" localSheetId="4" hidden="1">#REF!</definedName>
    <definedName name="_1__123Graph_Aｸﾞﾗﾌ_7" hidden="1">#REF!</definedName>
    <definedName name="_112233" localSheetId="1" hidden="1">#REF!</definedName>
    <definedName name="_112233" localSheetId="3" hidden="1">#REF!</definedName>
    <definedName name="_112233" localSheetId="2" hidden="1">#REF!</definedName>
    <definedName name="_112233" localSheetId="4" hidden="1">#REF!</definedName>
    <definedName name="_112233" hidden="1">#REF!</definedName>
    <definedName name="_112277" localSheetId="1" hidden="1">#REF!</definedName>
    <definedName name="_112277" localSheetId="3" hidden="1">#REF!</definedName>
    <definedName name="_112277" localSheetId="2" hidden="1">#REF!</definedName>
    <definedName name="_112277" localSheetId="4" hidden="1">#REF!</definedName>
    <definedName name="_112277" hidden="1">#REF!</definedName>
    <definedName name="_12__123Graph_BCHART_5" localSheetId="1" hidden="1">[1]MEX95IB!#REF!</definedName>
    <definedName name="_12__123Graph_BCHART_5" localSheetId="3" hidden="1">[1]MEX95IB!#REF!</definedName>
    <definedName name="_12__123Graph_BCHART_5" localSheetId="2" hidden="1">[1]MEX95IB!#REF!</definedName>
    <definedName name="_12__123Graph_BCHART_5" localSheetId="4" hidden="1">[1]MEX95IB!#REF!</definedName>
    <definedName name="_12__123Graph_BCHART_5" hidden="1">[1]MEX95IB!#REF!</definedName>
    <definedName name="_1222" localSheetId="1" hidden="1">#REF!</definedName>
    <definedName name="_1222" localSheetId="3" hidden="1">#REF!</definedName>
    <definedName name="_1222" localSheetId="2" hidden="1">#REF!</definedName>
    <definedName name="_1222" localSheetId="4" hidden="1">#REF!</definedName>
    <definedName name="_1222" hidden="1">#REF!</definedName>
    <definedName name="_13__123Graph_Bｸﾞﾗﾌ_7" localSheetId="1" hidden="1">#REF!</definedName>
    <definedName name="_13__123Graph_Bｸﾞﾗﾌ_7" localSheetId="3" hidden="1">#REF!</definedName>
    <definedName name="_13__123Graph_Bｸﾞﾗﾌ_7" localSheetId="2" hidden="1">#REF!</definedName>
    <definedName name="_13__123Graph_Bｸﾞﾗﾌ_7" localSheetId="4" hidden="1">#REF!</definedName>
    <definedName name="_13__123Graph_Bｸﾞﾗﾌ_7" hidden="1">#REF!</definedName>
    <definedName name="_14__123Graph_Cｸﾞﾗﾌ_7" localSheetId="1" hidden="1">#REF!</definedName>
    <definedName name="_14__123Graph_Cｸﾞﾗﾌ_7" localSheetId="3" hidden="1">#REF!</definedName>
    <definedName name="_14__123Graph_Cｸﾞﾗﾌ_7" localSheetId="2" hidden="1">#REF!</definedName>
    <definedName name="_14__123Graph_Cｸﾞﾗﾌ_7" localSheetId="4" hidden="1">#REF!</definedName>
    <definedName name="_14__123Graph_Cｸﾞﾗﾌ_7" hidden="1">#REF!</definedName>
    <definedName name="_15__123Graph_Dｸﾞﾗﾌ_7" localSheetId="1" hidden="1">#REF!</definedName>
    <definedName name="_15__123Graph_Dｸﾞﾗﾌ_7" localSheetId="3" hidden="1">#REF!</definedName>
    <definedName name="_15__123Graph_Dｸﾞﾗﾌ_7" localSheetId="2" hidden="1">#REF!</definedName>
    <definedName name="_15__123Graph_Dｸﾞﾗﾌ_7" localSheetId="4" hidden="1">#REF!</definedName>
    <definedName name="_15__123Graph_Dｸﾞﾗﾌ_7" hidden="1">#REF!</definedName>
    <definedName name="_16__123Graph_Eｸﾞﾗﾌ_7" localSheetId="1" hidden="1">#REF!</definedName>
    <definedName name="_16__123Graph_Eｸﾞﾗﾌ_7" localSheetId="3" hidden="1">#REF!</definedName>
    <definedName name="_16__123Graph_Eｸﾞﾗﾌ_7" localSheetId="2" hidden="1">#REF!</definedName>
    <definedName name="_16__123Graph_Eｸﾞﾗﾌ_7" localSheetId="4" hidden="1">#REF!</definedName>
    <definedName name="_16__123Graph_Eｸﾞﾗﾌ_7" hidden="1">#REF!</definedName>
    <definedName name="_17__123Graph_Fｸﾞﾗﾌ_7" localSheetId="1" hidden="1">#REF!</definedName>
    <definedName name="_17__123Graph_Fｸﾞﾗﾌ_7" localSheetId="3" hidden="1">#REF!</definedName>
    <definedName name="_17__123Graph_Fｸﾞﾗﾌ_7" localSheetId="2" hidden="1">#REF!</definedName>
    <definedName name="_17__123Graph_Fｸﾞﾗﾌ_7" localSheetId="4" hidden="1">#REF!</definedName>
    <definedName name="_17__123Graph_Fｸﾞﾗﾌ_7" hidden="1">#REF!</definedName>
    <definedName name="_21" localSheetId="1" hidden="1">#REF!</definedName>
    <definedName name="_21" localSheetId="3" hidden="1">#REF!</definedName>
    <definedName name="_21" localSheetId="2" hidden="1">#REF!</definedName>
    <definedName name="_21" localSheetId="4" hidden="1">#REF!</definedName>
    <definedName name="_21" hidden="1">#REF!</definedName>
    <definedName name="_25" localSheetId="1" hidden="1">#REF!</definedName>
    <definedName name="_25" localSheetId="3" hidden="1">#REF!</definedName>
    <definedName name="_25" localSheetId="2" hidden="1">#REF!</definedName>
    <definedName name="_25" localSheetId="4" hidden="1">#REF!</definedName>
    <definedName name="_25" hidden="1">#REF!</definedName>
    <definedName name="_29" localSheetId="1" hidden="1">#REF!</definedName>
    <definedName name="_29" localSheetId="3" hidden="1">#REF!</definedName>
    <definedName name="_29" localSheetId="2" hidden="1">#REF!</definedName>
    <definedName name="_29" localSheetId="4" hidden="1">#REF!</definedName>
    <definedName name="_29" hidden="1">#REF!</definedName>
    <definedName name="_456" localSheetId="1" hidden="1">{0,#N/A,FALSE,0;0,#N/A,FALSE,0;0,#N/A,FALSE,0;0,#N/A,FALSE,0;0,#N/A,FALSE,0;0,#N/A,FALSE,0}</definedName>
    <definedName name="_456" localSheetId="3" hidden="1">{0,#N/A,FALSE,0;0,#N/A,FALSE,0;0,#N/A,FALSE,0;0,#N/A,FALSE,0;0,#N/A,FALSE,0;0,#N/A,FALSE,0}</definedName>
    <definedName name="_456" localSheetId="2" hidden="1">{0,#N/A,FALSE,0;0,#N/A,FALSE,0;0,#N/A,FALSE,0;0,#N/A,FALSE,0;0,#N/A,FALSE,0;0,#N/A,FALSE,0}</definedName>
    <definedName name="_456" localSheetId="4" hidden="1">{0,#N/A,FALSE,0;0,#N/A,FALSE,0;0,#N/A,FALSE,0;0,#N/A,FALSE,0;0,#N/A,FALSE,0;0,#N/A,FALSE,0}</definedName>
    <definedName name="_456" hidden="1">{0,#N/A,FALSE,0;0,#N/A,FALSE,0;0,#N/A,FALSE,0;0,#N/A,FALSE,0;0,#N/A,FALSE,0;0,#N/A,FALSE,0}</definedName>
    <definedName name="_Fill" localSheetId="1" hidden="1">#REF!</definedName>
    <definedName name="_Fill" localSheetId="3" hidden="1">#REF!</definedName>
    <definedName name="_Fill" localSheetId="2" hidden="1">#REF!</definedName>
    <definedName name="_Fill" localSheetId="4" hidden="1">#REF!</definedName>
    <definedName name="_Fill" hidden="1">#REF!</definedName>
    <definedName name="_xlnm._FilterDatabase" localSheetId="1" hidden="1">#REF!</definedName>
    <definedName name="_xlnm._FilterDatabase" localSheetId="3" hidden="1">'INFO EXPERIENCIA'!#REF!</definedName>
    <definedName name="_xlnm._FilterDatabase" localSheetId="2" hidden="1">'INFO GENERAL Y FINANCIERA'!$B$37:$AQ$37</definedName>
    <definedName name="_xlnm._FilterDatabase" localSheetId="4" hidden="1">#REF!</definedName>
    <definedName name="_xlnm._FilterDatabase" hidden="1">#REF!</definedName>
    <definedName name="_ftn1" localSheetId="0">'FORMATO COTIZACIÓN'!#REF!</definedName>
    <definedName name="_ftn2" localSheetId="0">'FORMATO COTIZACIÓN'!#REF!</definedName>
    <definedName name="_ftn3" localSheetId="0">'FORMATO COTIZACIÓN'!#REF!</definedName>
    <definedName name="_ftnref1" localSheetId="0">'FORMATO COTIZACIÓN'!#REF!</definedName>
    <definedName name="_ftnref2" localSheetId="0">'FORMATO COTIZACIÓN'!#REF!</definedName>
    <definedName name="_ftnref3" localSheetId="0">'FORMATO COTIZACIÓN'!#REF!</definedName>
    <definedName name="_NDC1" localSheetId="1" hidden="1">{"'内訳表'!$B$2:$N$64"}</definedName>
    <definedName name="_NDC1" localSheetId="3" hidden="1">{"'内訳表'!$B$2:$N$64"}</definedName>
    <definedName name="_NDC1" localSheetId="2" hidden="1">{"'内訳表'!$B$2:$N$64"}</definedName>
    <definedName name="_NDC1" localSheetId="4" hidden="1">{"'内訳表'!$B$2:$N$64"}</definedName>
    <definedName name="_NDC1" hidden="1">{"'内訳表'!$B$2:$N$64"}</definedName>
    <definedName name="_Order1" hidden="1">0</definedName>
    <definedName name="_Order2" hidden="1">255</definedName>
    <definedName name="_r3d" localSheetId="1" hidden="1">{#N/A,#N/A,FALSE,"POLONNA 8";#N/A,#N/A,FALSE,"POLONNA 7";#N/A,#N/A,FALSE,"POLONNA 6";#N/A,#N/A,FALSE,"POLONNA 5 ";#N/A,#N/A,FALSE,"POLONNA 3";#N/A,#N/A,FALSE,"POLONNA 4";#N/A,#N/A,FALSE,"POLONNA 2";#N/A,#N/A,FALSE,"POLONNA 1"}</definedName>
    <definedName name="_r3d" localSheetId="3" hidden="1">{#N/A,#N/A,FALSE,"POLONNA 8";#N/A,#N/A,FALSE,"POLONNA 7";#N/A,#N/A,FALSE,"POLONNA 6";#N/A,#N/A,FALSE,"POLONNA 5 ";#N/A,#N/A,FALSE,"POLONNA 3";#N/A,#N/A,FALSE,"POLONNA 4";#N/A,#N/A,FALSE,"POLONNA 2";#N/A,#N/A,FALSE,"POLONNA 1"}</definedName>
    <definedName name="_r3d" localSheetId="2" hidden="1">{#N/A,#N/A,FALSE,"POLONNA 8";#N/A,#N/A,FALSE,"POLONNA 7";#N/A,#N/A,FALSE,"POLONNA 6";#N/A,#N/A,FALSE,"POLONNA 5 ";#N/A,#N/A,FALSE,"POLONNA 3";#N/A,#N/A,FALSE,"POLONNA 4";#N/A,#N/A,FALSE,"POLONNA 2";#N/A,#N/A,FALSE,"POLONNA 1"}</definedName>
    <definedName name="_r3d" localSheetId="4" hidden="1">{#N/A,#N/A,FALSE,"POLONNA 8";#N/A,#N/A,FALSE,"POLONNA 7";#N/A,#N/A,FALSE,"POLONNA 6";#N/A,#N/A,FALSE,"POLONNA 5 ";#N/A,#N/A,FALSE,"POLONNA 3";#N/A,#N/A,FALSE,"POLONNA 4";#N/A,#N/A,FALSE,"POLONNA 2";#N/A,#N/A,FALSE,"POLONNA 1"}</definedName>
    <definedName name="_r3d" hidden="1">{#N/A,#N/A,FALSE,"POLONNA 8";#N/A,#N/A,FALSE,"POLONNA 7";#N/A,#N/A,FALSE,"POLONNA 6";#N/A,#N/A,FALSE,"POLONNA 5 ";#N/A,#N/A,FALSE,"POLONNA 3";#N/A,#N/A,FALSE,"POLONNA 4";#N/A,#N/A,FALSE,"POLONNA 2";#N/A,#N/A,FALSE,"POLONNA 1"}</definedName>
    <definedName name="a1_Y1" localSheetId="2">[20]CONFIGURACIÓN!$D$17</definedName>
    <definedName name="a1_Y1">[2]CONFIGURACIÓN!$D$17</definedName>
    <definedName name="a1_Y2" localSheetId="2">[20]CONFIGURACIÓN!$E$17</definedName>
    <definedName name="a1_Y2">[2]CONFIGURACIÓN!$E$17</definedName>
    <definedName name="a10_Y10" localSheetId="2">[20]CONFIGURACIÓN!$M$26</definedName>
    <definedName name="a10_Y10">[2]CONFIGURACIÓN!$M$26</definedName>
    <definedName name="a10_Y11" localSheetId="2">[20]CONFIGURACIÓN!$N$26</definedName>
    <definedName name="a10_Y11">[2]CONFIGURACIÓN!$N$26</definedName>
    <definedName name="a2_Y2" localSheetId="2">[20]CONFIGURACIÓN!$E$18</definedName>
    <definedName name="a2_Y2">[2]CONFIGURACIÓN!$E$18</definedName>
    <definedName name="a2_Y3" localSheetId="2">[20]CONFIGURACIÓN!$F$18</definedName>
    <definedName name="a2_Y3">[2]CONFIGURACIÓN!$F$18</definedName>
    <definedName name="a3_Y3" localSheetId="2">[20]CONFIGURACIÓN!$F$19</definedName>
    <definedName name="a3_Y3">[2]CONFIGURACIÓN!$F$19</definedName>
    <definedName name="a3_Y4" localSheetId="2">[20]CONFIGURACIÓN!$G$19</definedName>
    <definedName name="a3_Y4">[2]CONFIGURACIÓN!$G$19</definedName>
    <definedName name="a4_Y4" localSheetId="2">[20]CONFIGURACIÓN!$G$20</definedName>
    <definedName name="a4_Y4">[2]CONFIGURACIÓN!$G$20</definedName>
    <definedName name="a4_Y5" localSheetId="2">[20]CONFIGURACIÓN!$H$20</definedName>
    <definedName name="a4_Y5">[2]CONFIGURACIÓN!$H$20</definedName>
    <definedName name="a5_Y5" localSheetId="2">[20]CONFIGURACIÓN!$H$21</definedName>
    <definedName name="a5_Y5">[2]CONFIGURACIÓN!$H$21</definedName>
    <definedName name="a5_Y6" localSheetId="2">[20]CONFIGURACIÓN!$I$21</definedName>
    <definedName name="a5_Y6">[2]CONFIGURACIÓN!$I$21</definedName>
    <definedName name="a6_Y6" localSheetId="2">[20]CONFIGURACIÓN!$I$22</definedName>
    <definedName name="a6_Y6">[2]CONFIGURACIÓN!$I$22</definedName>
    <definedName name="a6_Y7" localSheetId="2">[20]CONFIGURACIÓN!$J$22</definedName>
    <definedName name="a6_Y7">[2]CONFIGURACIÓN!$J$22</definedName>
    <definedName name="a7_Y7" localSheetId="2">[20]CONFIGURACIÓN!$J$23</definedName>
    <definedName name="a7_Y7">[2]CONFIGURACIÓN!$J$23</definedName>
    <definedName name="a7_Y8" localSheetId="2">[20]CONFIGURACIÓN!$K$23</definedName>
    <definedName name="a7_Y8">[2]CONFIGURACIÓN!$K$23</definedName>
    <definedName name="a8_Y8" localSheetId="2">[20]CONFIGURACIÓN!$K$24</definedName>
    <definedName name="a8_Y8">[2]CONFIGURACIÓN!$K$24</definedName>
    <definedName name="a8_Y9" localSheetId="2">[20]CONFIGURACIÓN!$L$24</definedName>
    <definedName name="a8_Y9">[2]CONFIGURACIÓN!$L$24</definedName>
    <definedName name="a9_Y10" localSheetId="2">[20]CONFIGURACIÓN!$M$25</definedName>
    <definedName name="a9_Y10">[2]CONFIGURACIÓN!$M$25</definedName>
    <definedName name="a9_Y9" localSheetId="2">[20]CONFIGURACIÓN!$L$25</definedName>
    <definedName name="a9_Y9">[2]CONFIGURACIÓN!$L$25</definedName>
    <definedName name="aaaa" localSheetId="1" hidden="1">#REF!</definedName>
    <definedName name="aaaa" localSheetId="3" hidden="1">#REF!</definedName>
    <definedName name="aaaa" localSheetId="2" hidden="1">#REF!</definedName>
    <definedName name="aaaa" localSheetId="4" hidden="1">#REF!</definedName>
    <definedName name="aaaa" hidden="1">#REF!</definedName>
    <definedName name="ABF" localSheetId="1" hidden="1">#REF!</definedName>
    <definedName name="ABF" localSheetId="3" hidden="1">#REF!</definedName>
    <definedName name="ABF" localSheetId="2" hidden="1">#REF!</definedName>
    <definedName name="ABF" localSheetId="4" hidden="1">#REF!</definedName>
    <definedName name="ABF" hidden="1">#REF!</definedName>
    <definedName name="AccessDatabase" hidden="1">"C:\My Documents\New MMR\INPUT.mdb"</definedName>
    <definedName name="ACCV" localSheetId="1" hidden="1">#REF!</definedName>
    <definedName name="ACCV" localSheetId="3" hidden="1">#REF!</definedName>
    <definedName name="ACCV" localSheetId="2" hidden="1">#REF!</definedName>
    <definedName name="ACCV" localSheetId="4" hidden="1">#REF!</definedName>
    <definedName name="ACCV" hidden="1">#REF!</definedName>
    <definedName name="ADSF" localSheetId="1" hidden="1">#REF!</definedName>
    <definedName name="ADSF" localSheetId="3" hidden="1">#REF!</definedName>
    <definedName name="ADSF" localSheetId="2" hidden="1">#REF!</definedName>
    <definedName name="ADSF" localSheetId="4" hidden="1">#REF!</definedName>
    <definedName name="ADSF" hidden="1">#REF!</definedName>
    <definedName name="afdgbva" localSheetId="1" hidden="1">{#N/A,#N/A,TRUE,"Report"}</definedName>
    <definedName name="afdgbva" localSheetId="3" hidden="1">{#N/A,#N/A,TRUE,"Report"}</definedName>
    <definedName name="afdgbva" localSheetId="2" hidden="1">{#N/A,#N/A,TRUE,"Report"}</definedName>
    <definedName name="afdgbva" localSheetId="4" hidden="1">{#N/A,#N/A,TRUE,"Report"}</definedName>
    <definedName name="afdgbva" hidden="1">{#N/A,#N/A,TRUE,"Report"}</definedName>
    <definedName name="aga" localSheetId="1" hidden="1">{#N/A,#N/A,TRUE,"Report"}</definedName>
    <definedName name="aga" localSheetId="3" hidden="1">{#N/A,#N/A,TRUE,"Report"}</definedName>
    <definedName name="aga" localSheetId="2" hidden="1">{#N/A,#N/A,TRUE,"Report"}</definedName>
    <definedName name="aga" localSheetId="4" hidden="1">{#N/A,#N/A,TRUE,"Report"}</definedName>
    <definedName name="aga" hidden="1">{#N/A,#N/A,TRUE,"Report"}</definedName>
    <definedName name="AGHFD" localSheetId="1" hidden="1">#REF!</definedName>
    <definedName name="AGHFD" localSheetId="3" hidden="1">#REF!</definedName>
    <definedName name="AGHFD" localSheetId="2" hidden="1">#REF!</definedName>
    <definedName name="AGHFD" localSheetId="4" hidden="1">#REF!</definedName>
    <definedName name="AGHFD" hidden="1">#REF!</definedName>
    <definedName name="ALMUERZO">'[3]Resumen Preparaciones'!$C$52:$C$113</definedName>
    <definedName name="almuerzocena">'[3]Resumen Preparaciones'!$C$52:$C$141</definedName>
    <definedName name="año1" localSheetId="2">[20]CONFIGURACIÓN!$F$9</definedName>
    <definedName name="año1">[2]CONFIGURACIÓN!$F$9</definedName>
    <definedName name="_xlnm.Print_Area" localSheetId="0">'FORMATO COTIZACIÓN'!$A$1:$L$63</definedName>
    <definedName name="_xlnm.Print_Area" localSheetId="3">'INFO EXPERIENCIA'!$B$2:$J$25</definedName>
    <definedName name="_xlnm.Print_Area" localSheetId="2">'INFO GENERAL Y FINANCIERA'!$B$2:$AJ$53</definedName>
    <definedName name="_xlnm.Print_Area" localSheetId="4">POLIZAS!$B$2:$H$23</definedName>
    <definedName name="ATGHH" localSheetId="1" hidden="1">#REF!</definedName>
    <definedName name="ATGHH" localSheetId="3" hidden="1">#REF!</definedName>
    <definedName name="ATGHH" localSheetId="2" hidden="1">#REF!</definedName>
    <definedName name="ATGHH" localSheetId="4" hidden="1">#REF!</definedName>
    <definedName name="ATGHH" hidden="1">#REF!</definedName>
    <definedName name="AVBC" localSheetId="1" hidden="1">#REF!</definedName>
    <definedName name="AVBC" localSheetId="3" hidden="1">#REF!</definedName>
    <definedName name="AVBC" localSheetId="2" hidden="1">#REF!</definedName>
    <definedName name="AVBC" localSheetId="4" hidden="1">#REF!</definedName>
    <definedName name="AVBC" hidden="1">#REF!</definedName>
    <definedName name="AXCC" localSheetId="1" hidden="1">#REF!</definedName>
    <definedName name="AXCC" localSheetId="3" hidden="1">#REF!</definedName>
    <definedName name="AXCC" localSheetId="2" hidden="1">#REF!</definedName>
    <definedName name="AXCC" localSheetId="4" hidden="1">#REF!</definedName>
    <definedName name="AXCC" hidden="1">#REF!</definedName>
    <definedName name="AXX" localSheetId="1" hidden="1">#REF!</definedName>
    <definedName name="AXX" localSheetId="3" hidden="1">#REF!</definedName>
    <definedName name="AXX" localSheetId="2" hidden="1">#REF!</definedName>
    <definedName name="AXX" localSheetId="4" hidden="1">#REF!</definedName>
    <definedName name="AXX" hidden="1">#REF!</definedName>
    <definedName name="Aグラフ" localSheetId="1" hidden="1">#REF!</definedName>
    <definedName name="Aグラフ" localSheetId="3" hidden="1">#REF!</definedName>
    <definedName name="Aグラフ" localSheetId="2" hidden="1">#REF!</definedName>
    <definedName name="Aグラフ" localSheetId="4" hidden="1">#REF!</definedName>
    <definedName name="Aグラフ" hidden="1">#REF!</definedName>
    <definedName name="badb" localSheetId="1" hidden="1">{"MG-2002-F1",#N/A,FALSE,"PPU-Telemig";"MG-2002-F2",#N/A,FALSE,"PPU-Telemig";"MG-2002-F3",#N/A,FALSE,"PPU-Telemig";"MG-2002-F4",#N/A,FALSE,"PPU-Telemig";"MG-2003-F1",#N/A,FALSE,"PPU-Telemig";"MG-2004-F1",#N/A,FALSE,"PPU-Telemig"}</definedName>
    <definedName name="badb" localSheetId="3" hidden="1">{"MG-2002-F1",#N/A,FALSE,"PPU-Telemig";"MG-2002-F2",#N/A,FALSE,"PPU-Telemig";"MG-2002-F3",#N/A,FALSE,"PPU-Telemig";"MG-2002-F4",#N/A,FALSE,"PPU-Telemig";"MG-2003-F1",#N/A,FALSE,"PPU-Telemig";"MG-2004-F1",#N/A,FALSE,"PPU-Telemig"}</definedName>
    <definedName name="badb" localSheetId="2" hidden="1">{"MG-2002-F1",#N/A,FALSE,"PPU-Telemig";"MG-2002-F2",#N/A,FALSE,"PPU-Telemig";"MG-2002-F3",#N/A,FALSE,"PPU-Telemig";"MG-2002-F4",#N/A,FALSE,"PPU-Telemig";"MG-2003-F1",#N/A,FALSE,"PPU-Telemig";"MG-2004-F1",#N/A,FALSE,"PPU-Telemig"}</definedName>
    <definedName name="badb" localSheetId="4" hidden="1">{"MG-2002-F1",#N/A,FALSE,"PPU-Telemig";"MG-2002-F2",#N/A,FALSE,"PPU-Telemig";"MG-2002-F3",#N/A,FALSE,"PPU-Telemig";"MG-2002-F4",#N/A,FALSE,"PPU-Telemig";"MG-2003-F1",#N/A,FALSE,"PPU-Telemig";"MG-2004-F1",#N/A,FALSE,"PPU-Telemig"}</definedName>
    <definedName name="badb" hidden="1">{"MG-2002-F1",#N/A,FALSE,"PPU-Telemig";"MG-2002-F2",#N/A,FALSE,"PPU-Telemig";"MG-2002-F3",#N/A,FALSE,"PPU-Telemig";"MG-2002-F4",#N/A,FALSE,"PPU-Telemig";"MG-2003-F1",#N/A,FALSE,"PPU-Telemig";"MG-2004-F1",#N/A,FALSE,"PPU-Telemig"}</definedName>
    <definedName name="bbb">[4]lista!$A$11:$A$13</definedName>
    <definedName name="bn" localSheetId="1" hidden="1">{"'内訳表'!$B$2:$N$64"}</definedName>
    <definedName name="bn" localSheetId="3" hidden="1">{"'内訳表'!$B$2:$N$64"}</definedName>
    <definedName name="bn" localSheetId="2" hidden="1">{"'内訳表'!$B$2:$N$64"}</definedName>
    <definedName name="bn" localSheetId="4" hidden="1">{"'内訳表'!$B$2:$N$64"}</definedName>
    <definedName name="bn" hidden="1">{"'内訳表'!$B$2:$N$64"}</definedName>
    <definedName name="Ｂグラフ" localSheetId="1" hidden="1">#REF!</definedName>
    <definedName name="Ｂグラフ" localSheetId="3" hidden="1">#REF!</definedName>
    <definedName name="Ｂグラフ" localSheetId="2" hidden="1">#REF!</definedName>
    <definedName name="Ｂグラフ" localSheetId="4" hidden="1">#REF!</definedName>
    <definedName name="Ｂグラフ" hidden="1">#REF!</definedName>
    <definedName name="CALENDARIO" localSheetId="2">[20]CALENDARIO!$B$6:$H$161</definedName>
    <definedName name="CALENDARIO">[2]CALENDARIO!$B$6:$H$161</definedName>
    <definedName name="Calidad">[5]PERSONAL!$P$58</definedName>
    <definedName name="Campamento">[5]PERSONAL!$P$122</definedName>
    <definedName name="Ｃグラフ" localSheetId="1" hidden="1">#REF!</definedName>
    <definedName name="Ｃグラフ" localSheetId="3" hidden="1">#REF!</definedName>
    <definedName name="Ｃグラフ" localSheetId="2" hidden="1">#REF!</definedName>
    <definedName name="Ｃグラフ" localSheetId="4" hidden="1">#REF!</definedName>
    <definedName name="Ｃグラフ" hidden="1">#REF!</definedName>
    <definedName name="dasd" localSheetId="1" hidden="1">#REF!</definedName>
    <definedName name="dasd" localSheetId="3" hidden="1">#REF!</definedName>
    <definedName name="dasd" localSheetId="2" hidden="1">#REF!</definedName>
    <definedName name="dasd" localSheetId="4" hidden="1">#REF!</definedName>
    <definedName name="dasd" hidden="1">#REF!</definedName>
    <definedName name="Decision" localSheetId="0">[4]lista!$A$6:$A$7</definedName>
    <definedName name="Decision" localSheetId="3">[4]lista!$A$6:$A$7</definedName>
    <definedName name="Decision" localSheetId="2">[4]lista!$A$6:$A$7</definedName>
    <definedName name="Decision">[4]lista!$A$6:$A$7</definedName>
    <definedName name="dependencia">'[6]Datos Inciales'!$B$5:$B$30</definedName>
    <definedName name="desayuno">'[3]Resumen Preparaciones'!$C$5:$C$50</definedName>
    <definedName name="DESAYUNOS">'[3]Resumen Preparaciones'!$C$5:$C$33</definedName>
    <definedName name="DFG" localSheetId="1" hidden="1">#REF!</definedName>
    <definedName name="DFG" localSheetId="3" hidden="1">#REF!</definedName>
    <definedName name="DFG" localSheetId="2" hidden="1">#REF!</definedName>
    <definedName name="DFG" localSheetId="4" hidden="1">#REF!</definedName>
    <definedName name="DFG" hidden="1">#REF!</definedName>
    <definedName name="dfgd56" localSheetId="1" hidden="1">{0,#N/A,FALSE,0;0,#N/A,FALSE,0;0,#N/A,FALSE,0;0,#N/A,FALSE,0;0,#N/A,FALSE,0;0,#N/A,FALSE,0}</definedName>
    <definedName name="dfgd56" localSheetId="3" hidden="1">{0,#N/A,FALSE,0;0,#N/A,FALSE,0;0,#N/A,FALSE,0;0,#N/A,FALSE,0;0,#N/A,FALSE,0;0,#N/A,FALSE,0}</definedName>
    <definedName name="dfgd56" localSheetId="2" hidden="1">{0,#N/A,FALSE,0;0,#N/A,FALSE,0;0,#N/A,FALSE,0;0,#N/A,FALSE,0;0,#N/A,FALSE,0;0,#N/A,FALSE,0}</definedName>
    <definedName name="dfgd56" localSheetId="4" hidden="1">{0,#N/A,FALSE,0;0,#N/A,FALSE,0;0,#N/A,FALSE,0;0,#N/A,FALSE,0;0,#N/A,FALSE,0;0,#N/A,FALSE,0}</definedName>
    <definedName name="dfgd56" hidden="1">{0,#N/A,FALSE,0;0,#N/A,FALSE,0;0,#N/A,FALSE,0;0,#N/A,FALSE,0;0,#N/A,FALSE,0;0,#N/A,FALSE,0}</definedName>
    <definedName name="DFGH" localSheetId="1" hidden="1">#REF!</definedName>
    <definedName name="DFGH" localSheetId="3" hidden="1">#REF!</definedName>
    <definedName name="DFGH" localSheetId="2" hidden="1">#REF!</definedName>
    <definedName name="DFGH" localSheetId="4" hidden="1">#REF!</definedName>
    <definedName name="DFGH" hidden="1">#REF!</definedName>
    <definedName name="DFSG" localSheetId="1" hidden="1">#REF!</definedName>
    <definedName name="DFSG" localSheetId="3" hidden="1">#REF!</definedName>
    <definedName name="DFSG" localSheetId="2" hidden="1">#REF!</definedName>
    <definedName name="DFSG" localSheetId="4" hidden="1">#REF!</definedName>
    <definedName name="DFSG" hidden="1">#REF!</definedName>
    <definedName name="dgb" localSheetId="1" hidden="1">{"'内訳表'!$B$2:$N$64"}</definedName>
    <definedName name="dgb" localSheetId="3" hidden="1">{"'内訳表'!$B$2:$N$64"}</definedName>
    <definedName name="dgb" localSheetId="2" hidden="1">{"'内訳表'!$B$2:$N$64"}</definedName>
    <definedName name="dgb" localSheetId="4" hidden="1">{"'内訳表'!$B$2:$N$64"}</definedName>
    <definedName name="dgb" hidden="1">{"'内訳表'!$B$2:$N$64"}</definedName>
    <definedName name="dhb" localSheetId="1" hidden="1">{"'内訳表'!$B$2:$N$64"}</definedName>
    <definedName name="dhb" localSheetId="3" hidden="1">{"'内訳表'!$B$2:$N$64"}</definedName>
    <definedName name="dhb" localSheetId="2" hidden="1">{"'内訳表'!$B$2:$N$64"}</definedName>
    <definedName name="dhb" localSheetId="4" hidden="1">{"'内訳表'!$B$2:$N$64"}</definedName>
    <definedName name="dhb" hidden="1">{"'内訳表'!$B$2:$N$64"}</definedName>
    <definedName name="dszgre" localSheetId="1" hidden="1">{"MG-2002-F1",#N/A,FALSE,"PPU-Telemig";"MG-2002-F2",#N/A,FALSE,"PPU-Telemig";"MG-2002-F3",#N/A,FALSE,"PPU-Telemig";"MG-2002-F4",#N/A,FALSE,"PPU-Telemig";"MG-2003-F1",#N/A,FALSE,"PPU-Telemig";"MG-2004-F1",#N/A,FALSE,"PPU-Telemig"}</definedName>
    <definedName name="dszgre" localSheetId="3" hidden="1">{"MG-2002-F1",#N/A,FALSE,"PPU-Telemig";"MG-2002-F2",#N/A,FALSE,"PPU-Telemig";"MG-2002-F3",#N/A,FALSE,"PPU-Telemig";"MG-2002-F4",#N/A,FALSE,"PPU-Telemig";"MG-2003-F1",#N/A,FALSE,"PPU-Telemig";"MG-2004-F1",#N/A,FALSE,"PPU-Telemig"}</definedName>
    <definedName name="dszgre" localSheetId="2" hidden="1">{"MG-2002-F1",#N/A,FALSE,"PPU-Telemig";"MG-2002-F2",#N/A,FALSE,"PPU-Telemig";"MG-2002-F3",#N/A,FALSE,"PPU-Telemig";"MG-2002-F4",#N/A,FALSE,"PPU-Telemig";"MG-2003-F1",#N/A,FALSE,"PPU-Telemig";"MG-2004-F1",#N/A,FALSE,"PPU-Telemig"}</definedName>
    <definedName name="dszgre" localSheetId="4" hidden="1">{"MG-2002-F1",#N/A,FALSE,"PPU-Telemig";"MG-2002-F2",#N/A,FALSE,"PPU-Telemig";"MG-2002-F3",#N/A,FALSE,"PPU-Telemig";"MG-2002-F4",#N/A,FALSE,"PPU-Telemig";"MG-2003-F1",#N/A,FALSE,"PPU-Telemig";"MG-2004-F1",#N/A,FALSE,"PPU-Telemig"}</definedName>
    <definedName name="dszgre" hidden="1">{"MG-2002-F1",#N/A,FALSE,"PPU-Telemig";"MG-2002-F2",#N/A,FALSE,"PPU-Telemig";"MG-2002-F3",#N/A,FALSE,"PPU-Telemig";"MG-2002-F4",#N/A,FALSE,"PPU-Telemig";"MG-2003-F1",#N/A,FALSE,"PPU-Telemig";"MG-2004-F1",#N/A,FALSE,"PPU-Telemig"}</definedName>
    <definedName name="dxhm" localSheetId="1" hidden="1">{"MG-2002-F1",#N/A,FALSE,"PPU-Telemig";"MG-2002-F2",#N/A,FALSE,"PPU-Telemig";"MG-2002-F3",#N/A,FALSE,"PPU-Telemig";"MG-2002-F4",#N/A,FALSE,"PPU-Telemig";"MG-2003-F1",#N/A,FALSE,"PPU-Telemig";"MG-2004-F1",#N/A,FALSE,"PPU-Telemig"}</definedName>
    <definedName name="dxhm" localSheetId="3" hidden="1">{"MG-2002-F1",#N/A,FALSE,"PPU-Telemig";"MG-2002-F2",#N/A,FALSE,"PPU-Telemig";"MG-2002-F3",#N/A,FALSE,"PPU-Telemig";"MG-2002-F4",#N/A,FALSE,"PPU-Telemig";"MG-2003-F1",#N/A,FALSE,"PPU-Telemig";"MG-2004-F1",#N/A,FALSE,"PPU-Telemig"}</definedName>
    <definedName name="dxhm" localSheetId="2" hidden="1">{"MG-2002-F1",#N/A,FALSE,"PPU-Telemig";"MG-2002-F2",#N/A,FALSE,"PPU-Telemig";"MG-2002-F3",#N/A,FALSE,"PPU-Telemig";"MG-2002-F4",#N/A,FALSE,"PPU-Telemig";"MG-2003-F1",#N/A,FALSE,"PPU-Telemig";"MG-2004-F1",#N/A,FALSE,"PPU-Telemig"}</definedName>
    <definedName name="dxhm" localSheetId="4" hidden="1">{"MG-2002-F1",#N/A,FALSE,"PPU-Telemig";"MG-2002-F2",#N/A,FALSE,"PPU-Telemig";"MG-2002-F3",#N/A,FALSE,"PPU-Telemig";"MG-2002-F4",#N/A,FALSE,"PPU-Telemig";"MG-2003-F1",#N/A,FALSE,"PPU-Telemig";"MG-2004-F1",#N/A,FALSE,"PPU-Telemig"}</definedName>
    <definedName name="dxhm" hidden="1">{"MG-2002-F1",#N/A,FALSE,"PPU-Telemig";"MG-2002-F2",#N/A,FALSE,"PPU-Telemig";"MG-2002-F3",#N/A,FALSE,"PPU-Telemig";"MG-2002-F4",#N/A,FALSE,"PPU-Telemig";"MG-2003-F1",#N/A,FALSE,"PPU-Telemig";"MG-2004-F1",#N/A,FALSE,"PPU-Telemig"}</definedName>
    <definedName name="Ｄグラフ" localSheetId="1" hidden="1">#REF!</definedName>
    <definedName name="Ｄグラフ" localSheetId="3" hidden="1">#REF!</definedName>
    <definedName name="Ｄグラフ" localSheetId="2" hidden="1">#REF!</definedName>
    <definedName name="Ｄグラフ" localSheetId="4" hidden="1">#REF!</definedName>
    <definedName name="Ｄグラフ" hidden="1">#REF!</definedName>
    <definedName name="eagrbve" localSheetId="1" hidden="1">{"'内訳表'!$B$2:$N$64"}</definedName>
    <definedName name="eagrbve" localSheetId="3" hidden="1">{"'内訳表'!$B$2:$N$64"}</definedName>
    <definedName name="eagrbve" localSheetId="2" hidden="1">{"'内訳表'!$B$2:$N$64"}</definedName>
    <definedName name="eagrbve" localSheetId="4" hidden="1">{"'内訳表'!$B$2:$N$64"}</definedName>
    <definedName name="eagrbve" hidden="1">{"'内訳表'!$B$2:$N$64"}</definedName>
    <definedName name="eargbwrg" localSheetId="1" hidden="1">{"'内訳表'!$B$2:$N$64"}</definedName>
    <definedName name="eargbwrg" localSheetId="3" hidden="1">{"'内訳表'!$B$2:$N$64"}</definedName>
    <definedName name="eargbwrg" localSheetId="2" hidden="1">{"'内訳表'!$B$2:$N$64"}</definedName>
    <definedName name="eargbwrg" localSheetId="4" hidden="1">{"'内訳表'!$B$2:$N$64"}</definedName>
    <definedName name="eargbwrg" hidden="1">{"'内訳表'!$B$2:$N$64"}</definedName>
    <definedName name="EE" localSheetId="1" hidden="1">{"MG-2002-F1",#N/A,FALSE,"PPU-Telemig";"MG-2002-F2",#N/A,FALSE,"PPU-Telemig";"MG-2002-F3",#N/A,FALSE,"PPU-Telemig";"MG-2002-F4",#N/A,FALSE,"PPU-Telemig";"MG-2003-F1",#N/A,FALSE,"PPU-Telemig";"MG-2004-F1",#N/A,FALSE,"PPU-Telemig"}</definedName>
    <definedName name="EE" localSheetId="3" hidden="1">{"MG-2002-F1",#N/A,FALSE,"PPU-Telemig";"MG-2002-F2",#N/A,FALSE,"PPU-Telemig";"MG-2002-F3",#N/A,FALSE,"PPU-Telemig";"MG-2002-F4",#N/A,FALSE,"PPU-Telemig";"MG-2003-F1",#N/A,FALSE,"PPU-Telemig";"MG-2004-F1",#N/A,FALSE,"PPU-Telemig"}</definedName>
    <definedName name="EE" localSheetId="2" hidden="1">{"MG-2002-F1",#N/A,FALSE,"PPU-Telemig";"MG-2002-F2",#N/A,FALSE,"PPU-Telemig";"MG-2002-F3",#N/A,FALSE,"PPU-Telemig";"MG-2002-F4",#N/A,FALSE,"PPU-Telemig";"MG-2003-F1",#N/A,FALSE,"PPU-Telemig";"MG-2004-F1",#N/A,FALSE,"PPU-Telemig"}</definedName>
    <definedName name="EE" localSheetId="4" hidden="1">{"MG-2002-F1",#N/A,FALSE,"PPU-Telemig";"MG-2002-F2",#N/A,FALSE,"PPU-Telemig";"MG-2002-F3",#N/A,FALSE,"PPU-Telemig";"MG-2002-F4",#N/A,FALSE,"PPU-Telemig";"MG-2003-F1",#N/A,FALSE,"PPU-Telemig";"MG-2004-F1",#N/A,FALSE,"PPU-Telemig"}</definedName>
    <definedName name="EE" hidden="1">{"MG-2002-F1",#N/A,FALSE,"PPU-Telemig";"MG-2002-F2",#N/A,FALSE,"PPU-Telemig";"MG-2002-F3",#N/A,FALSE,"PPU-Telemig";"MG-2002-F4",#N/A,FALSE,"PPU-Telemig";"MG-2003-F1",#N/A,FALSE,"PPU-Telemig";"MG-2004-F1",#N/A,FALSE,"PPU-Telemig"}</definedName>
    <definedName name="Ensayos">[5]PERSONAL!$P$100</definedName>
    <definedName name="ESCENARIO">[7]ESCENARIOS!#REF!,[7]ESCENARIOS!$B$6,[7]ESCENARIOS!$B$8,[7]ESCENARIOS!$B$10,[7]ESCENARIOS!#REF!</definedName>
    <definedName name="ESTADO">#REF!</definedName>
    <definedName name="ESTADO.">#REF!</definedName>
    <definedName name="Estrategia">[8]Tablas!$F$2:$F$34</definedName>
    <definedName name="ET" localSheetId="1" hidden="1">{"MG-2002-F1",#N/A,FALSE,"PPU-Telemig";"MG-2002-F2",#N/A,FALSE,"PPU-Telemig";"MG-2002-F3",#N/A,FALSE,"PPU-Telemig";"MG-2002-F4",#N/A,FALSE,"PPU-Telemig";"MG-2003-F1",#N/A,FALSE,"PPU-Telemig";"MG-2004-F1",#N/A,FALSE,"PPU-Telemig"}</definedName>
    <definedName name="ET" localSheetId="3" hidden="1">{"MG-2002-F1",#N/A,FALSE,"PPU-Telemig";"MG-2002-F2",#N/A,FALSE,"PPU-Telemig";"MG-2002-F3",#N/A,FALSE,"PPU-Telemig";"MG-2002-F4",#N/A,FALSE,"PPU-Telemig";"MG-2003-F1",#N/A,FALSE,"PPU-Telemig";"MG-2004-F1",#N/A,FALSE,"PPU-Telemig"}</definedName>
    <definedName name="ET" localSheetId="2" hidden="1">{"MG-2002-F1",#N/A,FALSE,"PPU-Telemig";"MG-2002-F2",#N/A,FALSE,"PPU-Telemig";"MG-2002-F3",#N/A,FALSE,"PPU-Telemig";"MG-2002-F4",#N/A,FALSE,"PPU-Telemig";"MG-2003-F1",#N/A,FALSE,"PPU-Telemig";"MG-2004-F1",#N/A,FALSE,"PPU-Telemig"}</definedName>
    <definedName name="ET" localSheetId="4" hidden="1">{"MG-2002-F1",#N/A,FALSE,"PPU-Telemig";"MG-2002-F2",#N/A,FALSE,"PPU-Telemig";"MG-2002-F3",#N/A,FALSE,"PPU-Telemig";"MG-2002-F4",#N/A,FALSE,"PPU-Telemig";"MG-2003-F1",#N/A,FALSE,"PPU-Telemig";"MG-2004-F1",#N/A,FALSE,"PPU-Telemig"}</definedName>
    <definedName name="ET" hidden="1">{"MG-2002-F1",#N/A,FALSE,"PPU-Telemig";"MG-2002-F2",#N/A,FALSE,"PPU-Telemig";"MG-2002-F3",#N/A,FALSE,"PPU-Telemig";"MG-2002-F4",#N/A,FALSE,"PPU-Telemig";"MG-2003-F1",#N/A,FALSE,"PPU-Telemig";"MG-2004-F1",#N/A,FALSE,"PPU-Telemig"}</definedName>
    <definedName name="EUR" localSheetId="2">'[20]DATOS ENTRADA'!$E$2</definedName>
    <definedName name="EUR">'[2]DATOS ENTRADA'!$E$2</definedName>
    <definedName name="Ｅグラフ" localSheetId="1" hidden="1">#REF!</definedName>
    <definedName name="Ｅグラフ" localSheetId="3" hidden="1">#REF!</definedName>
    <definedName name="Ｅグラフ" localSheetId="2" hidden="1">#REF!</definedName>
    <definedName name="Ｅグラフ" localSheetId="4" hidden="1">#REF!</definedName>
    <definedName name="Ｅグラフ" hidden="1">#REF!</definedName>
    <definedName name="fbvdv" localSheetId="1" hidden="1">{"MG-2002-F1",#N/A,FALSE,"PPU-Telemig";"MG-2002-F2",#N/A,FALSE,"PPU-Telemig";"MG-2002-F3",#N/A,FALSE,"PPU-Telemig";"MG-2002-F4",#N/A,FALSE,"PPU-Telemig";"MG-2003-F1",#N/A,FALSE,"PPU-Telemig";"MG-2004-F1",#N/A,FALSE,"PPU-Telemig"}</definedName>
    <definedName name="fbvdv" localSheetId="3" hidden="1">{"MG-2002-F1",#N/A,FALSE,"PPU-Telemig";"MG-2002-F2",#N/A,FALSE,"PPU-Telemig";"MG-2002-F3",#N/A,FALSE,"PPU-Telemig";"MG-2002-F4",#N/A,FALSE,"PPU-Telemig";"MG-2003-F1",#N/A,FALSE,"PPU-Telemig";"MG-2004-F1",#N/A,FALSE,"PPU-Telemig"}</definedName>
    <definedName name="fbvdv" localSheetId="2" hidden="1">{"MG-2002-F1",#N/A,FALSE,"PPU-Telemig";"MG-2002-F2",#N/A,FALSE,"PPU-Telemig";"MG-2002-F3",#N/A,FALSE,"PPU-Telemig";"MG-2002-F4",#N/A,FALSE,"PPU-Telemig";"MG-2003-F1",#N/A,FALSE,"PPU-Telemig";"MG-2004-F1",#N/A,FALSE,"PPU-Telemig"}</definedName>
    <definedName name="fbvdv" localSheetId="4" hidden="1">{"MG-2002-F1",#N/A,FALSE,"PPU-Telemig";"MG-2002-F2",#N/A,FALSE,"PPU-Telemig";"MG-2002-F3",#N/A,FALSE,"PPU-Telemig";"MG-2002-F4",#N/A,FALSE,"PPU-Telemig";"MG-2003-F1",#N/A,FALSE,"PPU-Telemig";"MG-2004-F1",#N/A,FALSE,"PPU-Telemig"}</definedName>
    <definedName name="fbvdv" hidden="1">{"MG-2002-F1",#N/A,FALSE,"PPU-Telemig";"MG-2002-F2",#N/A,FALSE,"PPU-Telemig";"MG-2002-F3",#N/A,FALSE,"PPU-Telemig";"MG-2002-F4",#N/A,FALSE,"PPU-Telemig";"MG-2003-F1",#N/A,FALSE,"PPU-Telemig";"MG-2004-F1",#N/A,FALSE,"PPU-Telemig"}</definedName>
    <definedName name="fdfd" localSheetId="1" hidden="1">{"MG-2002-F1",#N/A,FALSE,"PPU-Telemig";"MG-2002-F2",#N/A,FALSE,"PPU-Telemig";"MG-2002-F3",#N/A,FALSE,"PPU-Telemig";"MG-2002-F4",#N/A,FALSE,"PPU-Telemig";"MG-2003-F1",#N/A,FALSE,"PPU-Telemig";"MG-2004-F1",#N/A,FALSE,"PPU-Telemig"}</definedName>
    <definedName name="fdfd" localSheetId="3" hidden="1">{"MG-2002-F1",#N/A,FALSE,"PPU-Telemig";"MG-2002-F2",#N/A,FALSE,"PPU-Telemig";"MG-2002-F3",#N/A,FALSE,"PPU-Telemig";"MG-2002-F4",#N/A,FALSE,"PPU-Telemig";"MG-2003-F1",#N/A,FALSE,"PPU-Telemig";"MG-2004-F1",#N/A,FALSE,"PPU-Telemig"}</definedName>
    <definedName name="fdfd" localSheetId="2" hidden="1">{"MG-2002-F1",#N/A,FALSE,"PPU-Telemig";"MG-2002-F2",#N/A,FALSE,"PPU-Telemig";"MG-2002-F3",#N/A,FALSE,"PPU-Telemig";"MG-2002-F4",#N/A,FALSE,"PPU-Telemig";"MG-2003-F1",#N/A,FALSE,"PPU-Telemig";"MG-2004-F1",#N/A,FALSE,"PPU-Telemig"}</definedName>
    <definedName name="fdfd" localSheetId="4" hidden="1">{"MG-2002-F1",#N/A,FALSE,"PPU-Telemig";"MG-2002-F2",#N/A,FALSE,"PPU-Telemig";"MG-2002-F3",#N/A,FALSE,"PPU-Telemig";"MG-2002-F4",#N/A,FALSE,"PPU-Telemig";"MG-2003-F1",#N/A,FALSE,"PPU-Telemig";"MG-2004-F1",#N/A,FALSE,"PPU-Telemig"}</definedName>
    <definedName name="fdfd" hidden="1">{"MG-2002-F1",#N/A,FALSE,"PPU-Telemig";"MG-2002-F2",#N/A,FALSE,"PPU-Telemig";"MG-2002-F3",#N/A,FALSE,"PPU-Telemig";"MG-2002-F4",#N/A,FALSE,"PPU-Telemig";"MG-2003-F1",#N/A,FALSE,"PPU-Telemig";"MG-2004-F1",#N/A,FALSE,"PPU-Telemig"}</definedName>
    <definedName name="FDG" localSheetId="1" hidden="1">#REF!</definedName>
    <definedName name="FDG" localSheetId="3" hidden="1">#REF!</definedName>
    <definedName name="FDG" localSheetId="2" hidden="1">#REF!</definedName>
    <definedName name="FDG" localSheetId="4" hidden="1">#REF!</definedName>
    <definedName name="FDG" hidden="1">#REF!</definedName>
    <definedName name="fecha_fin_servicio" localSheetId="2">[20]CONFIGURACIÓN!$C$10</definedName>
    <definedName name="fecha_fin_servicio">[2]CONFIGURACIÓN!$C$10</definedName>
    <definedName name="fecha_inicio_servicio" localSheetId="2">[20]CONFIGURACIÓN!$C$9</definedName>
    <definedName name="fecha_inicio_servicio">[2]CONFIGURACIÓN!$C$9</definedName>
    <definedName name="ff" localSheetId="1" hidden="1">{#N/A,#N/A,TRUE,"Report"}</definedName>
    <definedName name="ff" localSheetId="3" hidden="1">{#N/A,#N/A,TRUE,"Report"}</definedName>
    <definedName name="ff" localSheetId="2" hidden="1">{#N/A,#N/A,TRUE,"Report"}</definedName>
    <definedName name="ff" localSheetId="4" hidden="1">{#N/A,#N/A,TRUE,"Report"}</definedName>
    <definedName name="ff" hidden="1">{#N/A,#N/A,TRUE,"Report"}</definedName>
    <definedName name="FFF" localSheetId="1" hidden="1">{"MG-2002-F1",#N/A,FALSE,"PPU-Telemig";"MG-2002-F2",#N/A,FALSE,"PPU-Telemig";"MG-2002-F3",#N/A,FALSE,"PPU-Telemig";"MG-2002-F4",#N/A,FALSE,"PPU-Telemig";"MG-2003-F1",#N/A,FALSE,"PPU-Telemig";"MG-2004-F1",#N/A,FALSE,"PPU-Telemig"}</definedName>
    <definedName name="FFF" localSheetId="3" hidden="1">{"MG-2002-F1",#N/A,FALSE,"PPU-Telemig";"MG-2002-F2",#N/A,FALSE,"PPU-Telemig";"MG-2002-F3",#N/A,FALSE,"PPU-Telemig";"MG-2002-F4",#N/A,FALSE,"PPU-Telemig";"MG-2003-F1",#N/A,FALSE,"PPU-Telemig";"MG-2004-F1",#N/A,FALSE,"PPU-Telemig"}</definedName>
    <definedName name="FFF" localSheetId="2" hidden="1">{"MG-2002-F1",#N/A,FALSE,"PPU-Telemig";"MG-2002-F2",#N/A,FALSE,"PPU-Telemig";"MG-2002-F3",#N/A,FALSE,"PPU-Telemig";"MG-2002-F4",#N/A,FALSE,"PPU-Telemig";"MG-2003-F1",#N/A,FALSE,"PPU-Telemig";"MG-2004-F1",#N/A,FALSE,"PPU-Telemig"}</definedName>
    <definedName name="FFF" localSheetId="4" hidden="1">{"MG-2002-F1",#N/A,FALSE,"PPU-Telemig";"MG-2002-F2",#N/A,FALSE,"PPU-Telemig";"MG-2002-F3",#N/A,FALSE,"PPU-Telemig";"MG-2002-F4",#N/A,FALSE,"PPU-Telemig";"MG-2003-F1",#N/A,FALSE,"PPU-Telemig";"MG-2004-F1",#N/A,FALSE,"PPU-Telemig"}</definedName>
    <definedName name="FFF" hidden="1">{"MG-2002-F1",#N/A,FALSE,"PPU-Telemig";"MG-2002-F2",#N/A,FALSE,"PPU-Telemig";"MG-2002-F3",#N/A,FALSE,"PPU-Telemig";"MG-2002-F4",#N/A,FALSE,"PPU-Telemig";"MG-2003-F1",#N/A,FALSE,"PPU-Telemig";"MG-2004-F1",#N/A,FALSE,"PPU-Telemig"}</definedName>
    <definedName name="fgsznzfd" localSheetId="1" hidden="1">{"'内訳表'!$B$2:$N$64"}</definedName>
    <definedName name="fgsznzfd" localSheetId="3" hidden="1">{"'内訳表'!$B$2:$N$64"}</definedName>
    <definedName name="fgsznzfd" localSheetId="2" hidden="1">{"'内訳表'!$B$2:$N$64"}</definedName>
    <definedName name="fgsznzfd" localSheetId="4" hidden="1">{"'内訳表'!$B$2:$N$64"}</definedName>
    <definedName name="fgsznzfd" hidden="1">{"'内訳表'!$B$2:$N$64"}</definedName>
    <definedName name="fgxnbf" localSheetId="1" hidden="1">{"MG-2002-F1",#N/A,FALSE,"PPU-Telemig";"MG-2002-F2",#N/A,FALSE,"PPU-Telemig";"MG-2002-F3",#N/A,FALSE,"PPU-Telemig";"MG-2002-F4",#N/A,FALSE,"PPU-Telemig";"MG-2003-F1",#N/A,FALSE,"PPU-Telemig";"MG-2004-F1",#N/A,FALSE,"PPU-Telemig"}</definedName>
    <definedName name="fgxnbf" localSheetId="3" hidden="1">{"MG-2002-F1",#N/A,FALSE,"PPU-Telemig";"MG-2002-F2",#N/A,FALSE,"PPU-Telemig";"MG-2002-F3",#N/A,FALSE,"PPU-Telemig";"MG-2002-F4",#N/A,FALSE,"PPU-Telemig";"MG-2003-F1",#N/A,FALSE,"PPU-Telemig";"MG-2004-F1",#N/A,FALSE,"PPU-Telemig"}</definedName>
    <definedName name="fgxnbf" localSheetId="2" hidden="1">{"MG-2002-F1",#N/A,FALSE,"PPU-Telemig";"MG-2002-F2",#N/A,FALSE,"PPU-Telemig";"MG-2002-F3",#N/A,FALSE,"PPU-Telemig";"MG-2002-F4",#N/A,FALSE,"PPU-Telemig";"MG-2003-F1",#N/A,FALSE,"PPU-Telemig";"MG-2004-F1",#N/A,FALSE,"PPU-Telemig"}</definedName>
    <definedName name="fgxnbf" localSheetId="4" hidden="1">{"MG-2002-F1",#N/A,FALSE,"PPU-Telemig";"MG-2002-F2",#N/A,FALSE,"PPU-Telemig";"MG-2002-F3",#N/A,FALSE,"PPU-Telemig";"MG-2002-F4",#N/A,FALSE,"PPU-Telemig";"MG-2003-F1",#N/A,FALSE,"PPU-Telemig";"MG-2004-F1",#N/A,FALSE,"PPU-Telemig"}</definedName>
    <definedName name="fgxnbf" hidden="1">{"MG-2002-F1",#N/A,FALSE,"PPU-Telemig";"MG-2002-F2",#N/A,FALSE,"PPU-Telemig";"MG-2002-F3",#N/A,FALSE,"PPU-Telemig";"MG-2002-F4",#N/A,FALSE,"PPU-Telemig";"MG-2003-F1",#N/A,FALSE,"PPU-Telemig";"MG-2004-F1",#N/A,FALSE,"PPU-Telemig"}</definedName>
    <definedName name="FSDFSD" localSheetId="1" hidden="1">{0,#N/A,FALSE,0;0,#N/A,FALSE,0;0,#N/A,FALSE,0;0,#N/A,FALSE,0;0,#N/A,FALSE,0;0,#N/A,FALSE,0}</definedName>
    <definedName name="FSDFSD" localSheetId="3" hidden="1">{0,#N/A,FALSE,0;0,#N/A,FALSE,0;0,#N/A,FALSE,0;0,#N/A,FALSE,0;0,#N/A,FALSE,0;0,#N/A,FALSE,0}</definedName>
    <definedName name="FSDFSD" localSheetId="2" hidden="1">{0,#N/A,FALSE,0;0,#N/A,FALSE,0;0,#N/A,FALSE,0;0,#N/A,FALSE,0;0,#N/A,FALSE,0;0,#N/A,FALSE,0}</definedName>
    <definedName name="FSDFSD" localSheetId="4" hidden="1">{0,#N/A,FALSE,0;0,#N/A,FALSE,0;0,#N/A,FALSE,0;0,#N/A,FALSE,0;0,#N/A,FALSE,0;0,#N/A,FALSE,0}</definedName>
    <definedName name="FSDFSD" hidden="1">{0,#N/A,FALSE,0;0,#N/A,FALSE,0;0,#N/A,FALSE,0;0,#N/A,FALSE,0;0,#N/A,FALSE,0;0,#N/A,FALSE,0}</definedName>
    <definedName name="fsmnfs" localSheetId="1" hidden="1">{"MG-2002-F1",#N/A,FALSE,"PPU-Telemig";"MG-2002-F2",#N/A,FALSE,"PPU-Telemig";"MG-2002-F3",#N/A,FALSE,"PPU-Telemig";"MG-2002-F4",#N/A,FALSE,"PPU-Telemig";"MG-2003-F1",#N/A,FALSE,"PPU-Telemig";"MG-2004-F1",#N/A,FALSE,"PPU-Telemig"}</definedName>
    <definedName name="fsmnfs" localSheetId="3" hidden="1">{"MG-2002-F1",#N/A,FALSE,"PPU-Telemig";"MG-2002-F2",#N/A,FALSE,"PPU-Telemig";"MG-2002-F3",#N/A,FALSE,"PPU-Telemig";"MG-2002-F4",#N/A,FALSE,"PPU-Telemig";"MG-2003-F1",#N/A,FALSE,"PPU-Telemig";"MG-2004-F1",#N/A,FALSE,"PPU-Telemig"}</definedName>
    <definedName name="fsmnfs" localSheetId="2" hidden="1">{"MG-2002-F1",#N/A,FALSE,"PPU-Telemig";"MG-2002-F2",#N/A,FALSE,"PPU-Telemig";"MG-2002-F3",#N/A,FALSE,"PPU-Telemig";"MG-2002-F4",#N/A,FALSE,"PPU-Telemig";"MG-2003-F1",#N/A,FALSE,"PPU-Telemig";"MG-2004-F1",#N/A,FALSE,"PPU-Telemig"}</definedName>
    <definedName name="fsmnfs" localSheetId="4" hidden="1">{"MG-2002-F1",#N/A,FALSE,"PPU-Telemig";"MG-2002-F2",#N/A,FALSE,"PPU-Telemig";"MG-2002-F3",#N/A,FALSE,"PPU-Telemig";"MG-2002-F4",#N/A,FALSE,"PPU-Telemig";"MG-2003-F1",#N/A,FALSE,"PPU-Telemig";"MG-2004-F1",#N/A,FALSE,"PPU-Telemig"}</definedName>
    <definedName name="fsmnfs" hidden="1">{"MG-2002-F1",#N/A,FALSE,"PPU-Telemig";"MG-2002-F2",#N/A,FALSE,"PPU-Telemig";"MG-2002-F3",#N/A,FALSE,"PPU-Telemig";"MG-2002-F4",#N/A,FALSE,"PPU-Telemig";"MG-2003-F1",#N/A,FALSE,"PPU-Telemig";"MG-2004-F1",#N/A,FALSE,"PPU-Telemig"}</definedName>
    <definedName name="Fuente">[8]Tablas!$D$2:$D$10</definedName>
    <definedName name="FUENTES">'[6]Datos Inciales'!$B$40:$B$49</definedName>
    <definedName name="Ｆグラフ" localSheetId="1" hidden="1">#REF!</definedName>
    <definedName name="Ｆグラフ" localSheetId="3" hidden="1">#REF!</definedName>
    <definedName name="Ｆグラフ" localSheetId="2" hidden="1">#REF!</definedName>
    <definedName name="Ｆグラフ" localSheetId="4" hidden="1">#REF!</definedName>
    <definedName name="Ｆグラフ" hidden="1">#REF!</definedName>
    <definedName name="gbvREDSAb" localSheetId="1" hidden="1">{"MG-2002-F1",#N/A,FALSE,"PPU-Telemig";"MG-2002-F2",#N/A,FALSE,"PPU-Telemig";"MG-2002-F3",#N/A,FALSE,"PPU-Telemig";"MG-2002-F4",#N/A,FALSE,"PPU-Telemig";"MG-2003-F1",#N/A,FALSE,"PPU-Telemig";"MG-2004-F1",#N/A,FALSE,"PPU-Telemig"}</definedName>
    <definedName name="gbvREDSAb" localSheetId="3" hidden="1">{"MG-2002-F1",#N/A,FALSE,"PPU-Telemig";"MG-2002-F2",#N/A,FALSE,"PPU-Telemig";"MG-2002-F3",#N/A,FALSE,"PPU-Telemig";"MG-2002-F4",#N/A,FALSE,"PPU-Telemig";"MG-2003-F1",#N/A,FALSE,"PPU-Telemig";"MG-2004-F1",#N/A,FALSE,"PPU-Telemig"}</definedName>
    <definedName name="gbvREDSAb" localSheetId="2" hidden="1">{"MG-2002-F1",#N/A,FALSE,"PPU-Telemig";"MG-2002-F2",#N/A,FALSE,"PPU-Telemig";"MG-2002-F3",#N/A,FALSE,"PPU-Telemig";"MG-2002-F4",#N/A,FALSE,"PPU-Telemig";"MG-2003-F1",#N/A,FALSE,"PPU-Telemig";"MG-2004-F1",#N/A,FALSE,"PPU-Telemig"}</definedName>
    <definedName name="gbvREDSAb" localSheetId="4" hidden="1">{"MG-2002-F1",#N/A,FALSE,"PPU-Telemig";"MG-2002-F2",#N/A,FALSE,"PPU-Telemig";"MG-2002-F3",#N/A,FALSE,"PPU-Telemig";"MG-2002-F4",#N/A,FALSE,"PPU-Telemig";"MG-2003-F1",#N/A,FALSE,"PPU-Telemig";"MG-2004-F1",#N/A,FALSE,"PPU-Telemig"}</definedName>
    <definedName name="gbvREDSAb" hidden="1">{"MG-2002-F1",#N/A,FALSE,"PPU-Telemig";"MG-2002-F2",#N/A,FALSE,"PPU-Telemig";"MG-2002-F3",#N/A,FALSE,"PPU-Telemig";"MG-2002-F4",#N/A,FALSE,"PPU-Telemig";"MG-2003-F1",#N/A,FALSE,"PPU-Telemig";"MG-2004-F1",#N/A,FALSE,"PPU-Telemig"}</definedName>
    <definedName name="geral" localSheetId="1" hidden="1">{"MG-2002-F1",#N/A,FALSE,"PPU-Telemig";"MG-2002-F2",#N/A,FALSE,"PPU-Telemig";"MG-2002-F3",#N/A,FALSE,"PPU-Telemig";"MG-2002-F4",#N/A,FALSE,"PPU-Telemig";"MG-2003-F1",#N/A,FALSE,"PPU-Telemig";"MG-2004-F1",#N/A,FALSE,"PPU-Telemig"}</definedName>
    <definedName name="geral" localSheetId="3" hidden="1">{"MG-2002-F1",#N/A,FALSE,"PPU-Telemig";"MG-2002-F2",#N/A,FALSE,"PPU-Telemig";"MG-2002-F3",#N/A,FALSE,"PPU-Telemig";"MG-2002-F4",#N/A,FALSE,"PPU-Telemig";"MG-2003-F1",#N/A,FALSE,"PPU-Telemig";"MG-2004-F1",#N/A,FALSE,"PPU-Telemig"}</definedName>
    <definedName name="geral" localSheetId="2" hidden="1">{"MG-2002-F1",#N/A,FALSE,"PPU-Telemig";"MG-2002-F2",#N/A,FALSE,"PPU-Telemig";"MG-2002-F3",#N/A,FALSE,"PPU-Telemig";"MG-2002-F4",#N/A,FALSE,"PPU-Telemig";"MG-2003-F1",#N/A,FALSE,"PPU-Telemig";"MG-2004-F1",#N/A,FALSE,"PPU-Telemig"}</definedName>
    <definedName name="geral" localSheetId="4" hidden="1">{"MG-2002-F1",#N/A,FALSE,"PPU-Telemig";"MG-2002-F2",#N/A,FALSE,"PPU-Telemig";"MG-2002-F3",#N/A,FALSE,"PPU-Telemig";"MG-2002-F4",#N/A,FALSE,"PPU-Telemig";"MG-2003-F1",#N/A,FALSE,"PPU-Telemig";"MG-2004-F1",#N/A,FALSE,"PPU-Telemig"}</definedName>
    <definedName name="geral" hidden="1">{"MG-2002-F1",#N/A,FALSE,"PPU-Telemig";"MG-2002-F2",#N/A,FALSE,"PPU-Telemig";"MG-2002-F3",#N/A,FALSE,"PPU-Telemig";"MG-2002-F4",#N/A,FALSE,"PPU-Telemig";"MG-2003-F1",#N/A,FALSE,"PPU-Telemig";"MG-2004-F1",#N/A,FALSE,"PPU-Telemig"}</definedName>
    <definedName name="GFH" localSheetId="1" hidden="1">#REF!</definedName>
    <definedName name="GFH" localSheetId="3" hidden="1">#REF!</definedName>
    <definedName name="GFH" localSheetId="2" hidden="1">#REF!</definedName>
    <definedName name="GFH" localSheetId="4" hidden="1">#REF!</definedName>
    <definedName name="GFH" hidden="1">#REF!</definedName>
    <definedName name="hhjn" localSheetId="1" hidden="1">{"MG-2002-F1",#N/A,FALSE,"PPU-Telemig";"MG-2002-F2",#N/A,FALSE,"PPU-Telemig";"MG-2002-F3",#N/A,FALSE,"PPU-Telemig";"MG-2002-F4",#N/A,FALSE,"PPU-Telemig";"MG-2003-F1",#N/A,FALSE,"PPU-Telemig";"MG-2004-F1",#N/A,FALSE,"PPU-Telemig"}</definedName>
    <definedName name="hhjn" localSheetId="3" hidden="1">{"MG-2002-F1",#N/A,FALSE,"PPU-Telemig";"MG-2002-F2",#N/A,FALSE,"PPU-Telemig";"MG-2002-F3",#N/A,FALSE,"PPU-Telemig";"MG-2002-F4",#N/A,FALSE,"PPU-Telemig";"MG-2003-F1",#N/A,FALSE,"PPU-Telemig";"MG-2004-F1",#N/A,FALSE,"PPU-Telemig"}</definedName>
    <definedName name="hhjn" localSheetId="2" hidden="1">{"MG-2002-F1",#N/A,FALSE,"PPU-Telemig";"MG-2002-F2",#N/A,FALSE,"PPU-Telemig";"MG-2002-F3",#N/A,FALSE,"PPU-Telemig";"MG-2002-F4",#N/A,FALSE,"PPU-Telemig";"MG-2003-F1",#N/A,FALSE,"PPU-Telemig";"MG-2004-F1",#N/A,FALSE,"PPU-Telemig"}</definedName>
    <definedName name="hhjn" localSheetId="4" hidden="1">{"MG-2002-F1",#N/A,FALSE,"PPU-Telemig";"MG-2002-F2",#N/A,FALSE,"PPU-Telemig";"MG-2002-F3",#N/A,FALSE,"PPU-Telemig";"MG-2002-F4",#N/A,FALSE,"PPU-Telemig";"MG-2003-F1",#N/A,FALSE,"PPU-Telemig";"MG-2004-F1",#N/A,FALSE,"PPU-Telemig"}</definedName>
    <definedName name="hhjn" hidden="1">{"MG-2002-F1",#N/A,FALSE,"PPU-Telemig";"MG-2002-F2",#N/A,FALSE,"PPU-Telemig";"MG-2002-F3",#N/A,FALSE,"PPU-Telemig";"MG-2002-F4",#N/A,FALSE,"PPU-Telemig";"MG-2003-F1",#N/A,FALSE,"PPU-Telemig";"MG-2004-F1",#N/A,FALSE,"PPU-Telemig"}</definedName>
    <definedName name="hilyi">#REF!,#REF!,#REF!,#REF!,#REF!</definedName>
    <definedName name="hjgmyjk" localSheetId="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m" localSheetId="1" hidden="1">{#N/A,#N/A,FALSE,"KEGELLE 1 (3)";#N/A,#N/A,FALSE,"KEGELLE 2 (3)";#N/A,#N/A,FALSE,"KEGELLE 3 (3)";#N/A,#N/A,FALSE,"KEGELLE 4 (3)";#N/A,#N/A,FALSE,"KEGELLE 5 (3)";#N/A,#N/A,FALSE,"KEGELLE 6 (3)";#N/A,#N/A,FALSE,"KEGELLE 7 (3)"}</definedName>
    <definedName name="hjm" localSheetId="3" hidden="1">{#N/A,#N/A,FALSE,"KEGELLE 1 (3)";#N/A,#N/A,FALSE,"KEGELLE 2 (3)";#N/A,#N/A,FALSE,"KEGELLE 3 (3)";#N/A,#N/A,FALSE,"KEGELLE 4 (3)";#N/A,#N/A,FALSE,"KEGELLE 5 (3)";#N/A,#N/A,FALSE,"KEGELLE 6 (3)";#N/A,#N/A,FALSE,"KEGELLE 7 (3)"}</definedName>
    <definedName name="hjm" localSheetId="2" hidden="1">{#N/A,#N/A,FALSE,"KEGELLE 1 (3)";#N/A,#N/A,FALSE,"KEGELLE 2 (3)";#N/A,#N/A,FALSE,"KEGELLE 3 (3)";#N/A,#N/A,FALSE,"KEGELLE 4 (3)";#N/A,#N/A,FALSE,"KEGELLE 5 (3)";#N/A,#N/A,FALSE,"KEGELLE 6 (3)";#N/A,#N/A,FALSE,"KEGELLE 7 (3)"}</definedName>
    <definedName name="hjm" localSheetId="4" hidden="1">{#N/A,#N/A,FALSE,"KEGELLE 1 (3)";#N/A,#N/A,FALSE,"KEGELLE 2 (3)";#N/A,#N/A,FALSE,"KEGELLE 3 (3)";#N/A,#N/A,FALSE,"KEGELLE 4 (3)";#N/A,#N/A,FALSE,"KEGELLE 5 (3)";#N/A,#N/A,FALSE,"KEGELLE 6 (3)";#N/A,#N/A,FALSE,"KEGELLE 7 (3)"}</definedName>
    <definedName name="hjm" hidden="1">{#N/A,#N/A,FALSE,"KEGELLE 1 (3)";#N/A,#N/A,FALSE,"KEGELLE 2 (3)";#N/A,#N/A,FALSE,"KEGELLE 3 (3)";#N/A,#N/A,FALSE,"KEGELLE 4 (3)";#N/A,#N/A,FALSE,"KEGELLE 5 (3)";#N/A,#N/A,FALSE,"KEGELLE 6 (3)";#N/A,#N/A,FALSE,"KEGELLE 7 (3)"}</definedName>
    <definedName name="hjmhg" localSheetId="1" hidden="1">{#N/A,#N/A,FALSE,"KEGELLE 1 (2)";#N/A,#N/A,FALSE,"KEGELLE 2 (2)";#N/A,#N/A,FALSE,"KEGELLE 3 (2)";#N/A,#N/A,FALSE,"KEGELLE 4 (2)";#N/A,#N/A,FALSE,"KEGELLE 5 (2)";#N/A,#N/A,FALSE,"KEGELLE 6 (2)";#N/A,#N/A,FALSE,"KEGELLE 7 (2)"}</definedName>
    <definedName name="hjmhg" localSheetId="3" hidden="1">{#N/A,#N/A,FALSE,"KEGELLE 1 (2)";#N/A,#N/A,FALSE,"KEGELLE 2 (2)";#N/A,#N/A,FALSE,"KEGELLE 3 (2)";#N/A,#N/A,FALSE,"KEGELLE 4 (2)";#N/A,#N/A,FALSE,"KEGELLE 5 (2)";#N/A,#N/A,FALSE,"KEGELLE 6 (2)";#N/A,#N/A,FALSE,"KEGELLE 7 (2)"}</definedName>
    <definedName name="hjmhg" localSheetId="2" hidden="1">{#N/A,#N/A,FALSE,"KEGELLE 1 (2)";#N/A,#N/A,FALSE,"KEGELLE 2 (2)";#N/A,#N/A,FALSE,"KEGELLE 3 (2)";#N/A,#N/A,FALSE,"KEGELLE 4 (2)";#N/A,#N/A,FALSE,"KEGELLE 5 (2)";#N/A,#N/A,FALSE,"KEGELLE 6 (2)";#N/A,#N/A,FALSE,"KEGELLE 7 (2)"}</definedName>
    <definedName name="hjmhg" localSheetId="4" hidden="1">{#N/A,#N/A,FALSE,"KEGELLE 1 (2)";#N/A,#N/A,FALSE,"KEGELLE 2 (2)";#N/A,#N/A,FALSE,"KEGELLE 3 (2)";#N/A,#N/A,FALSE,"KEGELLE 4 (2)";#N/A,#N/A,FALSE,"KEGELLE 5 (2)";#N/A,#N/A,FALSE,"KEGELLE 6 (2)";#N/A,#N/A,FALSE,"KEGELLE 7 (2)"}</definedName>
    <definedName name="hjmhg" hidden="1">{#N/A,#N/A,FALSE,"KEGELLE 1 (2)";#N/A,#N/A,FALSE,"KEGELLE 2 (2)";#N/A,#N/A,FALSE,"KEGELLE 3 (2)";#N/A,#N/A,FALSE,"KEGELLE 4 (2)";#N/A,#N/A,FALSE,"KEGELLE 5 (2)";#N/A,#N/A,FALSE,"KEGELLE 6 (2)";#N/A,#N/A,FALSE,"KEGELLE 7 (2)"}</definedName>
    <definedName name="hmstj" localSheetId="1" hidden="1">{#N/A,#N/A,TRUE,"Report"}</definedName>
    <definedName name="hmstj" localSheetId="3" hidden="1">{#N/A,#N/A,TRUE,"Report"}</definedName>
    <definedName name="hmstj" localSheetId="2" hidden="1">{#N/A,#N/A,TRUE,"Report"}</definedName>
    <definedName name="hmstj" localSheetId="4" hidden="1">{#N/A,#N/A,TRUE,"Report"}</definedName>
    <definedName name="hmstj" hidden="1">{#N/A,#N/A,TRUE,"Report"}</definedName>
    <definedName name="hnfg" localSheetId="1" hidden="1">{"MG-2002-F1",#N/A,FALSE,"PPU-Telemig";"MG-2002-F2",#N/A,FALSE,"PPU-Telemig";"MG-2002-F3",#N/A,FALSE,"PPU-Telemig";"MG-2002-F4",#N/A,FALSE,"PPU-Telemig";"MG-2003-F1",#N/A,FALSE,"PPU-Telemig";"MG-2004-F1",#N/A,FALSE,"PPU-Telemig"}</definedName>
    <definedName name="hnfg" localSheetId="3" hidden="1">{"MG-2002-F1",#N/A,FALSE,"PPU-Telemig";"MG-2002-F2",#N/A,FALSE,"PPU-Telemig";"MG-2002-F3",#N/A,FALSE,"PPU-Telemig";"MG-2002-F4",#N/A,FALSE,"PPU-Telemig";"MG-2003-F1",#N/A,FALSE,"PPU-Telemig";"MG-2004-F1",#N/A,FALSE,"PPU-Telemig"}</definedName>
    <definedName name="hnfg" localSheetId="2" hidden="1">{"MG-2002-F1",#N/A,FALSE,"PPU-Telemig";"MG-2002-F2",#N/A,FALSE,"PPU-Telemig";"MG-2002-F3",#N/A,FALSE,"PPU-Telemig";"MG-2002-F4",#N/A,FALSE,"PPU-Telemig";"MG-2003-F1",#N/A,FALSE,"PPU-Telemig";"MG-2004-F1",#N/A,FALSE,"PPU-Telemig"}</definedName>
    <definedName name="hnfg" localSheetId="4" hidden="1">{"MG-2002-F1",#N/A,FALSE,"PPU-Telemig";"MG-2002-F2",#N/A,FALSE,"PPU-Telemig";"MG-2002-F3",#N/A,FALSE,"PPU-Telemig";"MG-2002-F4",#N/A,FALSE,"PPU-Telemig";"MG-2003-F1",#N/A,FALSE,"PPU-Telemig";"MG-2004-F1",#N/A,FALSE,"PPU-Telemig"}</definedName>
    <definedName name="hnfg" hidden="1">{"MG-2002-F1",#N/A,FALSE,"PPU-Telemig";"MG-2002-F2",#N/A,FALSE,"PPU-Telemig";"MG-2002-F3",#N/A,FALSE,"PPU-Telemig";"MG-2002-F4",#N/A,FALSE,"PPU-Telemig";"MG-2003-F1",#N/A,FALSE,"PPU-Telemig";"MG-2004-F1",#N/A,FALSE,"PPU-Telemig"}</definedName>
    <definedName name="horas_jornada" localSheetId="2">[20]CONFIGURACIÓN!$C$12</definedName>
    <definedName name="horas_jornada">[2]CONFIGURACIÓN!$C$12</definedName>
    <definedName name="horas_ubicacion1" localSheetId="2">[20]CONFIGURACIÓN!$C$47</definedName>
    <definedName name="horas_ubicacion1">[2]CONFIGURACIÓN!$C$47</definedName>
    <definedName name="horas_ubicacion2" localSheetId="2">[20]CONFIGURACIÓN!$C$48</definedName>
    <definedName name="horas_ubicacion2">[2]CONFIGURACIÓN!$C$48</definedName>
    <definedName name="horas_ubicacion3" localSheetId="2">[20]CONFIGURACIÓN!$C$49</definedName>
    <definedName name="horas_ubicacion3">[2]CONFIGURACIÓN!$C$49</definedName>
    <definedName name="horas_ubicacion4" localSheetId="2">[20]CONFIGURACIÓN!$C$50</definedName>
    <definedName name="horas_ubicacion4">[2]CONFIGURACIÓN!$C$50</definedName>
    <definedName name="horas_ubicacion5" localSheetId="2">[20]CONFIGURACIÓN!$C$51</definedName>
    <definedName name="horas_ubicacion5">[2]CONFIGURACIÓN!$C$51</definedName>
    <definedName name="horas_ubicacion6" localSheetId="2">[20]CONFIGURACIÓN!$C$52</definedName>
    <definedName name="horas_ubicacion6">[2]CONFIGURACIÓN!$C$52</definedName>
    <definedName name="horas_ubicacion7" localSheetId="2">[20]CONFIGURACIÓN!$C$53</definedName>
    <definedName name="horas_ubicacion7">[2]CONFIGURACIÓN!$C$53</definedName>
    <definedName name="hsf" localSheetId="1" hidden="1">{"'内訳表'!$B$2:$N$64"}</definedName>
    <definedName name="hsf" localSheetId="3" hidden="1">{"'内訳表'!$B$2:$N$64"}</definedName>
    <definedName name="hsf" localSheetId="2" hidden="1">{"'内訳表'!$B$2:$N$64"}</definedName>
    <definedName name="hsf" localSheetId="4" hidden="1">{"'内訳表'!$B$2:$N$64"}</definedName>
    <definedName name="hsf" hidden="1">{"'内訳表'!$B$2:$N$64"}</definedName>
    <definedName name="HTML_CodePage" localSheetId="2" hidden="1">1252</definedName>
    <definedName name="HTML_CodePage" hidden="1">932</definedName>
    <definedName name="HTML_Control" localSheetId="1" hidden="1">{"'内訳表'!$B$2:$N$64"}</definedName>
    <definedName name="HTML_Control" localSheetId="3" hidden="1">{"'内訳表'!$B$2:$N$64"}</definedName>
    <definedName name="HTML_Control" localSheetId="2" hidden="1">{"'Planner Cell based'!$A$1:$H$142"}</definedName>
    <definedName name="HTML_Control" localSheetId="4" hidden="1">{"'内訳表'!$B$2:$N$64"}</definedName>
    <definedName name="HTML_Control" hidden="1">{"'内訳表'!$B$2:$N$64"}</definedName>
    <definedName name="HTML_Description" hidden="1">""</definedName>
    <definedName name="HTML_Email" hidden="1">""</definedName>
    <definedName name="HTML_Header" localSheetId="2" hidden="1">"Planner Cell based"</definedName>
    <definedName name="HTML_Header" hidden="1">"内訳表"</definedName>
    <definedName name="HTML_LastUpdate" localSheetId="2" hidden="1">"24.08.2001"</definedName>
    <definedName name="HTML_LastUpdate" hidden="1">"99/12/27"</definedName>
    <definedName name="HTML_LineAfter" hidden="1">FALSE</definedName>
    <definedName name="HTML_LineBefore" hidden="1">FALSE</definedName>
    <definedName name="HTML_Name" localSheetId="2" hidden="1">"OEN NT-Netz"</definedName>
    <definedName name="HTML_Name" hidden="1">"Kenji Fujimori"</definedName>
    <definedName name="HTML_OBDlg2" hidden="1">TRUE</definedName>
    <definedName name="HTML_OBDlg4" hidden="1">TRUE</definedName>
    <definedName name="HTML_OS" hidden="1">0</definedName>
    <definedName name="HTML_PathFile" localSheetId="2" hidden="1">"F:\TV 4\Ebner\MeinHTML.htm"</definedName>
    <definedName name="HTML_PathFile" hidden="1">"A:\My Documents\MyHTML.htm"</definedName>
    <definedName name="HTML_Title" localSheetId="2" hidden="1">"Ang-ACI8-CB_neu230801 TDM"</definedName>
    <definedName name="HTML_Title" hidden="1">"BT21Rev4"</definedName>
    <definedName name="ii" localSheetId="1" hidden="1">{"'内訳表'!$B$2:$N$64"}</definedName>
    <definedName name="ii" localSheetId="3" hidden="1">{"'内訳表'!$B$2:$N$64"}</definedName>
    <definedName name="ii" localSheetId="2" hidden="1">{"'内訳表'!$B$2:$N$64"}</definedName>
    <definedName name="ii" localSheetId="4" hidden="1">{"'内訳表'!$B$2:$N$64"}</definedName>
    <definedName name="ii" hidden="1">{"'内訳表'!$B$2:$N$64"}</definedName>
    <definedName name="Info_Prazo_do_contrato" localSheetId="2">[21]Seletor!$C$13</definedName>
    <definedName name="Info_Prazo_do_contrato">[9]Seletor!$C$13</definedName>
    <definedName name="IPC_ESTIM_2009">[10]PRESUPUESTADO!$M$42</definedName>
    <definedName name="IVASobreUtilidad">[5]IMPUESTOS!$E$16</definedName>
    <definedName name="JGJ" localSheetId="1" hidden="1">{0,#N/A,FALSE,0;0,#N/A,FALSE,0;0,#N/A,FALSE,0;0,#N/A,FALSE,0;0,#N/A,FALSE,0;0,#N/A,FALSE,0}</definedName>
    <definedName name="JGJ" localSheetId="3" hidden="1">{0,#N/A,FALSE,0;0,#N/A,FALSE,0;0,#N/A,FALSE,0;0,#N/A,FALSE,0;0,#N/A,FALSE,0;0,#N/A,FALSE,0}</definedName>
    <definedName name="JGJ" localSheetId="2" hidden="1">{0,#N/A,FALSE,0;0,#N/A,FALSE,0;0,#N/A,FALSE,0;0,#N/A,FALSE,0;0,#N/A,FALSE,0;0,#N/A,FALSE,0}</definedName>
    <definedName name="JGJ" localSheetId="4" hidden="1">{0,#N/A,FALSE,0;0,#N/A,FALSE,0;0,#N/A,FALSE,0;0,#N/A,FALSE,0;0,#N/A,FALSE,0;0,#N/A,FALSE,0}</definedName>
    <definedName name="JGJ" hidden="1">{0,#N/A,FALSE,0;0,#N/A,FALSE,0;0,#N/A,FALSE,0;0,#N/A,FALSE,0;0,#N/A,FALSE,0;0,#N/A,FALSE,0}</definedName>
    <definedName name="l" localSheetId="1" hidden="1">{"MG-2002-F1",#N/A,FALSE,"PPU-Telemig";"MG-2002-F2",#N/A,FALSE,"PPU-Telemig";"MG-2002-F3",#N/A,FALSE,"PPU-Telemig";"MG-2002-F4",#N/A,FALSE,"PPU-Telemig";"MG-2003-F1",#N/A,FALSE,"PPU-Telemig";"MG-2004-F1",#N/A,FALSE,"PPU-Telemig"}</definedName>
    <definedName name="l" localSheetId="3" hidden="1">{"MG-2002-F1",#N/A,FALSE,"PPU-Telemig";"MG-2002-F2",#N/A,FALSE,"PPU-Telemig";"MG-2002-F3",#N/A,FALSE,"PPU-Telemig";"MG-2002-F4",#N/A,FALSE,"PPU-Telemig";"MG-2003-F1",#N/A,FALSE,"PPU-Telemig";"MG-2004-F1",#N/A,FALSE,"PPU-Telemig"}</definedName>
    <definedName name="l" localSheetId="2" hidden="1">{"MG-2002-F1",#N/A,FALSE,"PPU-Telemig";"MG-2002-F2",#N/A,FALSE,"PPU-Telemig";"MG-2002-F3",#N/A,FALSE,"PPU-Telemig";"MG-2002-F4",#N/A,FALSE,"PPU-Telemig";"MG-2003-F1",#N/A,FALSE,"PPU-Telemig";"MG-2004-F1",#N/A,FALSE,"PPU-Telemig"}</definedName>
    <definedName name="l" localSheetId="4" hidden="1">{"MG-2002-F1",#N/A,FALSE,"PPU-Telemig";"MG-2002-F2",#N/A,FALSE,"PPU-Telemig";"MG-2002-F3",#N/A,FALSE,"PPU-Telemig";"MG-2002-F4",#N/A,FALSE,"PPU-Telemig";"MG-2003-F1",#N/A,FALSE,"PPU-Telemig";"MG-2004-F1",#N/A,FALSE,"PPU-Telemig"}</definedName>
    <definedName name="l" hidden="1">{"MG-2002-F1",#N/A,FALSE,"PPU-Telemig";"MG-2002-F2",#N/A,FALSE,"PPU-Telemig";"MG-2002-F3",#N/A,FALSE,"PPU-Telemig";"MG-2002-F4",#N/A,FALSE,"PPU-Telemig";"MG-2003-F1",#N/A,FALSE,"PPU-Telemig";"MG-2004-F1",#N/A,FALSE,"PPU-Telemig"}</definedName>
    <definedName name="LEO">#REF!</definedName>
    <definedName name="lista_hnp" localSheetId="2">'[20]COSTES NO SSPP'!$B$24:$B$33</definedName>
    <definedName name="lista_hnp">'[2]COSTES NO SSPP'!$B$24:$B$33</definedName>
    <definedName name="lista_lineas_reparto" localSheetId="2">'[20]HW&amp;SW'!$C$314:$C$324</definedName>
    <definedName name="lista_lineas_reparto">'[2]HW&amp;SW'!$C$314:$C$324</definedName>
    <definedName name="lista_localizaciones" localSheetId="2">[20]CONFIGURACIÓN!$B$47:$B$53</definedName>
    <definedName name="lista_localizaciones">[2]CONFIGURACIÓN!$B$47:$B$53</definedName>
    <definedName name="lista_paises" localSheetId="2">'[20]DATOS MAESTROS'!$B$13:$B$39</definedName>
    <definedName name="lista_paises">'[2]DATOS MAESTROS'!$B$13:$B$39</definedName>
    <definedName name="lista_perfiles_esp" localSheetId="2">[20]TASAS!$D$7:$D$198</definedName>
    <definedName name="lista_perfiles_esp">[2]TASAS!$D$7:$D$198</definedName>
    <definedName name="lista_perfiles_resto" localSheetId="2">[20]TASAS!$B$330:$B$450</definedName>
    <definedName name="lista_perfiles_resto">[2]TASAS!$B$330:$B$450</definedName>
    <definedName name="margen" localSheetId="2">'[20]Cash Flow (COP)'!$O$68</definedName>
    <definedName name="margen">'[2]Cash Flow (COP)'!$O$68</definedName>
    <definedName name="markup_infra" localSheetId="2">[20]DASHBOARD!$D$20</definedName>
    <definedName name="markup_infra">[2]DASHBOARD!$D$20</definedName>
    <definedName name="matriz">#REF!</definedName>
    <definedName name="mdgh" localSheetId="1" hidden="1">{"'内訳表'!$B$2:$N$64"}</definedName>
    <definedName name="mdgh" localSheetId="3" hidden="1">{"'内訳表'!$B$2:$N$64"}</definedName>
    <definedName name="mdgh" localSheetId="2" hidden="1">{"'内訳表'!$B$2:$N$64"}</definedName>
    <definedName name="mdgh" localSheetId="4" hidden="1">{"'内訳表'!$B$2:$N$64"}</definedName>
    <definedName name="mdgh" hidden="1">{"'内訳表'!$B$2:$N$64"}</definedName>
    <definedName name="mes_inicio_servicio" localSheetId="2">MONTH([20]CONFIGURACIÓN!$C$9)</definedName>
    <definedName name="mes_inicio_servicio">MONTH([2]CONFIGURACIÓN!$C$9)</definedName>
    <definedName name="meses_a1" localSheetId="2">[20]CONFIGURACIÓN!$D$29</definedName>
    <definedName name="meses_a1">[2]CONFIGURACIÓN!$D$29</definedName>
    <definedName name="meses_a10" localSheetId="2">[20]CONFIGURACIÓN!$M$29</definedName>
    <definedName name="meses_a10">[2]CONFIGURACIÓN!$M$29</definedName>
    <definedName name="meses_a11" localSheetId="2">[20]CONFIGURACIÓN!$N$29</definedName>
    <definedName name="meses_a11">[2]CONFIGURACIÓN!$N$29</definedName>
    <definedName name="meses_a2" localSheetId="2">[20]CONFIGURACIÓN!$E$29</definedName>
    <definedName name="meses_a2">[2]CONFIGURACIÓN!$E$29</definedName>
    <definedName name="meses_a3" localSheetId="2">[20]CONFIGURACIÓN!$F$29</definedName>
    <definedName name="meses_a3">[2]CONFIGURACIÓN!$F$29</definedName>
    <definedName name="meses_a4" localSheetId="2">[20]CONFIGURACIÓN!$G$29</definedName>
    <definedName name="meses_a4">[2]CONFIGURACIÓN!$G$29</definedName>
    <definedName name="meses_a5" localSheetId="2">[20]CONFIGURACIÓN!$H$29</definedName>
    <definedName name="meses_a5">[2]CONFIGURACIÓN!$H$29</definedName>
    <definedName name="meses_a6" localSheetId="2">[20]CONFIGURACIÓN!$I$29</definedName>
    <definedName name="meses_a6">[2]CONFIGURACIÓN!$I$29</definedName>
    <definedName name="meses_a7" localSheetId="2">[20]CONFIGURACIÓN!$J$29</definedName>
    <definedName name="meses_a7">[2]CONFIGURACIÓN!$J$29</definedName>
    <definedName name="meses_a8" localSheetId="2">[20]CONFIGURACIÓN!$K$29</definedName>
    <definedName name="meses_a8">[2]CONFIGURACIÓN!$K$29</definedName>
    <definedName name="meses_a9" localSheetId="2">[20]CONFIGURACIÓN!$L$29</definedName>
    <definedName name="meses_a9">[2]CONFIGURACIÓN!$L$29</definedName>
    <definedName name="meses_servicio" localSheetId="2">[20]CONFIGURACIÓN!$C$8</definedName>
    <definedName name="meses_servicio">[2]CONFIGURACIÓN!$C$8</definedName>
    <definedName name="mfhjgjhg" localSheetId="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mExcelLinker_A12B55A7_9F67_4A31_8ABE_1C1F4218B5AF" localSheetId="1">BASE DE [11]DATOS!$B$2:$B$2</definedName>
    <definedName name="MmExcelLinker_A12B55A7_9F67_4A31_8ABE_1C1F4218B5AF" localSheetId="3">BASE DE [11]DATOS!$B$2:$B$2</definedName>
    <definedName name="MmExcelLinker_A12B55A7_9F67_4A31_8ABE_1C1F4218B5AF" localSheetId="2">BASE DE [11]DATOS!$B$2:$B$2</definedName>
    <definedName name="MmExcelLinker_A12B55A7_9F67_4A31_8ABE_1C1F4218B5AF" localSheetId="4">BASE DE [11]DATOS!$B$2:$B$2</definedName>
    <definedName name="MmExcelLinker_A12B55A7_9F67_4A31_8ABE_1C1F4218B5AF">BASE DE [11]DATOS!$B$2:$B$2</definedName>
    <definedName name="mmm" localSheetId="1" hidden="1">{"MG-2002-F1",#N/A,FALSE,"PPU-Telemig";"MG-2002-F2",#N/A,FALSE,"PPU-Telemig";"MG-2002-F3",#N/A,FALSE,"PPU-Telemig";"MG-2002-F4",#N/A,FALSE,"PPU-Telemig";"MG-2003-F1",#N/A,FALSE,"PPU-Telemig";"MG-2004-F1",#N/A,FALSE,"PPU-Telemig"}</definedName>
    <definedName name="mmm" localSheetId="3" hidden="1">{"MG-2002-F1",#N/A,FALSE,"PPU-Telemig";"MG-2002-F2",#N/A,FALSE,"PPU-Telemig";"MG-2002-F3",#N/A,FALSE,"PPU-Telemig";"MG-2002-F4",#N/A,FALSE,"PPU-Telemig";"MG-2003-F1",#N/A,FALSE,"PPU-Telemig";"MG-2004-F1",#N/A,FALSE,"PPU-Telemig"}</definedName>
    <definedName name="mmm" localSheetId="2" hidden="1">{"MG-2002-F1",#N/A,FALSE,"PPU-Telemig";"MG-2002-F2",#N/A,FALSE,"PPU-Telemig";"MG-2002-F3",#N/A,FALSE,"PPU-Telemig";"MG-2002-F4",#N/A,FALSE,"PPU-Telemig";"MG-2003-F1",#N/A,FALSE,"PPU-Telemig";"MG-2004-F1",#N/A,FALSE,"PPU-Telemig"}</definedName>
    <definedName name="mmm" localSheetId="4" hidden="1">{"MG-2002-F1",#N/A,FALSE,"PPU-Telemig";"MG-2002-F2",#N/A,FALSE,"PPU-Telemig";"MG-2002-F3",#N/A,FALSE,"PPU-Telemig";"MG-2002-F4",#N/A,FALSE,"PPU-Telemig";"MG-2003-F1",#N/A,FALSE,"PPU-Telemig";"MG-2004-F1",#N/A,FALSE,"PPU-Telemig"}</definedName>
    <definedName name="mmm" hidden="1">{"MG-2002-F1",#N/A,FALSE,"PPU-Telemig";"MG-2002-F2",#N/A,FALSE,"PPU-Telemig";"MG-2002-F3",#N/A,FALSE,"PPU-Telemig";"MG-2002-F4",#N/A,FALSE,"PPU-Telemig";"MG-2003-F1",#N/A,FALSE,"PPU-Telemig";"MG-2004-F1",#N/A,FALSE,"PPU-Telemig"}</definedName>
    <definedName name="mnhgd" localSheetId="1" hidden="1">{"MG-2002-F1",#N/A,FALSE,"PPU-Telemig";"MG-2002-F2",#N/A,FALSE,"PPU-Telemig";"MG-2002-F3",#N/A,FALSE,"PPU-Telemig";"MG-2002-F4",#N/A,FALSE,"PPU-Telemig";"MG-2003-F1",#N/A,FALSE,"PPU-Telemig";"MG-2004-F1",#N/A,FALSE,"PPU-Telemig"}</definedName>
    <definedName name="mnhgd" localSheetId="3" hidden="1">{"MG-2002-F1",#N/A,FALSE,"PPU-Telemig";"MG-2002-F2",#N/A,FALSE,"PPU-Telemig";"MG-2002-F3",#N/A,FALSE,"PPU-Telemig";"MG-2002-F4",#N/A,FALSE,"PPU-Telemig";"MG-2003-F1",#N/A,FALSE,"PPU-Telemig";"MG-2004-F1",#N/A,FALSE,"PPU-Telemig"}</definedName>
    <definedName name="mnhgd" localSheetId="2" hidden="1">{"MG-2002-F1",#N/A,FALSE,"PPU-Telemig";"MG-2002-F2",#N/A,FALSE,"PPU-Telemig";"MG-2002-F3",#N/A,FALSE,"PPU-Telemig";"MG-2002-F4",#N/A,FALSE,"PPU-Telemig";"MG-2003-F1",#N/A,FALSE,"PPU-Telemig";"MG-2004-F1",#N/A,FALSE,"PPU-Telemig"}</definedName>
    <definedName name="mnhgd" localSheetId="4" hidden="1">{"MG-2002-F1",#N/A,FALSE,"PPU-Telemig";"MG-2002-F2",#N/A,FALSE,"PPU-Telemig";"MG-2002-F3",#N/A,FALSE,"PPU-Telemig";"MG-2002-F4",#N/A,FALSE,"PPU-Telemig";"MG-2003-F1",#N/A,FALSE,"PPU-Telemig";"MG-2004-F1",#N/A,FALSE,"PPU-Telemig"}</definedName>
    <definedName name="mnhgd" hidden="1">{"MG-2002-F1",#N/A,FALSE,"PPU-Telemig";"MG-2002-F2",#N/A,FALSE,"PPU-Telemig";"MG-2002-F3",#N/A,FALSE,"PPU-Telemig";"MG-2002-F4",#N/A,FALSE,"PPU-Telemig";"MG-2003-F1",#N/A,FALSE,"PPU-Telemig";"MG-2004-F1",#N/A,FALSE,"PPU-Telemig"}</definedName>
    <definedName name="MTC">'[12]Cons Cotizac - Examenes médicos'!$M$12:$R$12</definedName>
    <definedName name="ndc" localSheetId="1" hidden="1">{"'内訳表'!$B$2:$N$64"}</definedName>
    <definedName name="ndc" localSheetId="3" hidden="1">{"'内訳表'!$B$2:$N$64"}</definedName>
    <definedName name="ndc" localSheetId="2" hidden="1">{"'内訳表'!$B$2:$N$64"}</definedName>
    <definedName name="ndc" localSheetId="4" hidden="1">{"'内訳表'!$B$2:$N$64"}</definedName>
    <definedName name="ndc" hidden="1">{"'内訳表'!$B$2:$N$64"}</definedName>
    <definedName name="NoFacturable">[5]PERSONAL!$P$46</definedName>
    <definedName name="normal" localSheetId="1" hidden="1">#REF!</definedName>
    <definedName name="normal" localSheetId="3" hidden="1">#REF!</definedName>
    <definedName name="normal" localSheetId="2" hidden="1">#REF!</definedName>
    <definedName name="normal" localSheetId="4" hidden="1">#REF!</definedName>
    <definedName name="normal" hidden="1">#REF!</definedName>
    <definedName name="normal2" localSheetId="1" hidden="1">#REF!</definedName>
    <definedName name="normal2" localSheetId="3" hidden="1">#REF!</definedName>
    <definedName name="normal2" localSheetId="2" hidden="1">#REF!</definedName>
    <definedName name="normal2" localSheetId="4" hidden="1">#REF!</definedName>
    <definedName name="normal2" hidden="1">#REF!</definedName>
    <definedName name="normal3" localSheetId="1" hidden="1">#REF!</definedName>
    <definedName name="normal3" localSheetId="3" hidden="1">#REF!</definedName>
    <definedName name="normal3" localSheetId="2" hidden="1">#REF!</definedName>
    <definedName name="normal3" localSheetId="4" hidden="1">#REF!</definedName>
    <definedName name="normal3" hidden="1">#REF!</definedName>
    <definedName name="normal4" localSheetId="1" hidden="1">#REF!</definedName>
    <definedName name="normal4" localSheetId="3" hidden="1">#REF!</definedName>
    <definedName name="normal4" localSheetId="2" hidden="1">#REF!</definedName>
    <definedName name="normal4" localSheetId="4" hidden="1">#REF!</definedName>
    <definedName name="normal4" hidden="1">#REF!</definedName>
    <definedName name="normal5" localSheetId="1" hidden="1">#REF!</definedName>
    <definedName name="normal5" localSheetId="3" hidden="1">#REF!</definedName>
    <definedName name="normal5" localSheetId="2" hidden="1">#REF!</definedName>
    <definedName name="normal5" localSheetId="4" hidden="1">#REF!</definedName>
    <definedName name="normal5" hidden="1">#REF!</definedName>
    <definedName name="normal6" localSheetId="1" hidden="1">#REF!</definedName>
    <definedName name="normal6" localSheetId="3" hidden="1">#REF!</definedName>
    <definedName name="normal6" localSheetId="2" hidden="1">#REF!</definedName>
    <definedName name="normal6" localSheetId="4" hidden="1">#REF!</definedName>
    <definedName name="normal6" hidden="1">#REF!</definedName>
    <definedName name="nueva">[4]lista!$A$2:$A$3</definedName>
    <definedName name="Objetivos">[8]Tablas!$E$2:$E$17</definedName>
    <definedName name="Oficina">[5]PERSONAL!$P$69</definedName>
    <definedName name="oo" localSheetId="1" hidden="1">{"'内訳表'!$B$2:$N$64"}</definedName>
    <definedName name="oo" localSheetId="3" hidden="1">{"'内訳表'!$B$2:$N$64"}</definedName>
    <definedName name="oo" localSheetId="2" hidden="1">{"'内訳表'!$B$2:$N$64"}</definedName>
    <definedName name="oo" localSheetId="4" hidden="1">{"'内訳表'!$B$2:$N$64"}</definedName>
    <definedName name="oo" hidden="1">{"'内訳表'!$B$2:$N$64"}</definedName>
    <definedName name="PARTICIPACION" localSheetId="0">[4]lista!$A$15:$A$17</definedName>
    <definedName name="PARTICIPACION" localSheetId="3">[4]lista!$A$15:$A$17</definedName>
    <definedName name="PARTICIPACION" localSheetId="2">[4]lista!$A$15:$A$17</definedName>
    <definedName name="PARTICIPACION">[4]lista!$A$15:$A$17</definedName>
    <definedName name="penal_1" localSheetId="2">[20]PARÁMETROS!$C$70</definedName>
    <definedName name="penal_1">[2]PARÁMETROS!$C$70</definedName>
    <definedName name="penal_10" localSheetId="2">[20]PARÁMETROS!$C$79</definedName>
    <definedName name="penal_10">[2]PARÁMETROS!$C$79</definedName>
    <definedName name="penal_2" localSheetId="2">[20]PARÁMETROS!$C$71</definedName>
    <definedName name="penal_2">[2]PARÁMETROS!$C$71</definedName>
    <definedName name="penal_3" localSheetId="2">[20]PARÁMETROS!$C$72</definedName>
    <definedName name="penal_3">[2]PARÁMETROS!$C$72</definedName>
    <definedName name="penal_4" localSheetId="2">[20]PARÁMETROS!$C$73</definedName>
    <definedName name="penal_4">[2]PARÁMETROS!$C$73</definedName>
    <definedName name="penal_5" localSheetId="2">[20]PARÁMETROS!$C$74</definedName>
    <definedName name="penal_5">[2]PARÁMETROS!$C$74</definedName>
    <definedName name="penal_6" localSheetId="2">[20]PARÁMETROS!$C$75</definedName>
    <definedName name="penal_6">[2]PARÁMETROS!$C$75</definedName>
    <definedName name="penal_7" localSheetId="2">[20]PARÁMETROS!$C$76</definedName>
    <definedName name="penal_7">[2]PARÁMETROS!$C$76</definedName>
    <definedName name="penal_8" localSheetId="2">[20]PARÁMETROS!$C$77</definedName>
    <definedName name="penal_8">[2]PARÁMETROS!$C$77</definedName>
    <definedName name="penal_9" localSheetId="2">[20]PARÁMETROS!$C$78</definedName>
    <definedName name="penal_9">[2]PARÁMETROS!$C$78</definedName>
    <definedName name="penal_global" localSheetId="2">[20]PARÁMETROS!$D$80</definedName>
    <definedName name="penal_global">[2]PARÁMETROS!$D$80</definedName>
    <definedName name="perfil">'[13]SALARIO DE REFERENCIA'!$B$7:$B$121</definedName>
    <definedName name="perfiles">'[14]SALARIO DE REFERENCIA'!$B$7:$B$121</definedName>
    <definedName name="pilares">[8]Tablas!$G$2:$G$6</definedName>
    <definedName name="Procedencia" localSheetId="0">[4]lista!$A$2:$A$3</definedName>
    <definedName name="Procedencia" localSheetId="3">[4]lista!$A$2:$A$3</definedName>
    <definedName name="Procedencia" localSheetId="2">[4]lista!$A$2:$A$3</definedName>
    <definedName name="Procedencia">[4]lista!$A$2:$A$3</definedName>
    <definedName name="productosdef">'[3]Precios Alimentos'!$A$5031:$A$5730</definedName>
    <definedName name="Profesional">[5]PERSONAL!$P$12</definedName>
    <definedName name="Proyección_tarifas_2019">#REF!</definedName>
    <definedName name="Proyeccion_tarifas_2020">#REF!</definedName>
    <definedName name="Proyección_tarifas_2021">#REF!</definedName>
    <definedName name="Proyeccion_tarifas_2022">#REF!</definedName>
    <definedName name="reahgbaerg" localSheetId="1" hidden="1">{"'内訳表'!$B$2:$N$64"}</definedName>
    <definedName name="reahgbaerg" localSheetId="3" hidden="1">{"'内訳表'!$B$2:$N$64"}</definedName>
    <definedName name="reahgbaerg" localSheetId="2" hidden="1">{"'内訳表'!$B$2:$N$64"}</definedName>
    <definedName name="reahgbaerg" localSheetId="4" hidden="1">{"'内訳表'!$B$2:$N$64"}</definedName>
    <definedName name="reahgbaerg" hidden="1">{"'内訳表'!$B$2:$N$64"}</definedName>
    <definedName name="res" localSheetId="1" hidden="1">{"MG-2002-F1",#N/A,FALSE,"PPU-Telemig";"MG-2002-F2",#N/A,FALSE,"PPU-Telemig";"MG-2002-F3",#N/A,FALSE,"PPU-Telemig";"MG-2002-F4",#N/A,FALSE,"PPU-Telemig";"MG-2003-F1",#N/A,FALSE,"PPU-Telemig";"MG-2004-F1",#N/A,FALSE,"PPU-Telemig"}</definedName>
    <definedName name="res" localSheetId="3" hidden="1">{"MG-2002-F1",#N/A,FALSE,"PPU-Telemig";"MG-2002-F2",#N/A,FALSE,"PPU-Telemig";"MG-2002-F3",#N/A,FALSE,"PPU-Telemig";"MG-2002-F4",#N/A,FALSE,"PPU-Telemig";"MG-2003-F1",#N/A,FALSE,"PPU-Telemig";"MG-2004-F1",#N/A,FALSE,"PPU-Telemig"}</definedName>
    <definedName name="res" localSheetId="2" hidden="1">{"MG-2002-F1",#N/A,FALSE,"PPU-Telemig";"MG-2002-F2",#N/A,FALSE,"PPU-Telemig";"MG-2002-F3",#N/A,FALSE,"PPU-Telemig";"MG-2002-F4",#N/A,FALSE,"PPU-Telemig";"MG-2003-F1",#N/A,FALSE,"PPU-Telemig";"MG-2004-F1",#N/A,FALSE,"PPU-Telemig"}</definedName>
    <definedName name="res" localSheetId="4" hidden="1">{"MG-2002-F1",#N/A,FALSE,"PPU-Telemig";"MG-2002-F2",#N/A,FALSE,"PPU-Telemig";"MG-2002-F3",#N/A,FALSE,"PPU-Telemig";"MG-2002-F4",#N/A,FALSE,"PPU-Telemig";"MG-2003-F1",#N/A,FALSE,"PPU-Telemig";"MG-2004-F1",#N/A,FALSE,"PPU-Telemig"}</definedName>
    <definedName name="res" hidden="1">{"MG-2002-F1",#N/A,FALSE,"PPU-Telemig";"MG-2002-F2",#N/A,FALSE,"PPU-Telemig";"MG-2002-F3",#N/A,FALSE,"PPU-Telemig";"MG-2002-F4",#N/A,FALSE,"PPU-Telemig";"MG-2003-F1",#N/A,FALSE,"PPU-Telemig";"MG-2004-F1",#N/A,FALSE,"PPU-Telemig"}</definedName>
    <definedName name="RESPUESTAS" localSheetId="1">#REF!</definedName>
    <definedName name="RESPUESTAS" localSheetId="3">#REF!</definedName>
    <definedName name="RESPUESTAS" localSheetId="2">#REF!</definedName>
    <definedName name="RESPUESTAS" localSheetId="4">#REF!</definedName>
    <definedName name="RESPUESTAS">#REF!</definedName>
    <definedName name="rggvs" localSheetId="1" hidden="1">{"'内訳表'!$B$2:$N$64"}</definedName>
    <definedName name="rggvs" localSheetId="3" hidden="1">{"'内訳表'!$B$2:$N$64"}</definedName>
    <definedName name="rggvs" localSheetId="2" hidden="1">{"'内訳表'!$B$2:$N$64"}</definedName>
    <definedName name="rggvs" localSheetId="4" hidden="1">{"'内訳表'!$B$2:$N$64"}</definedName>
    <definedName name="rggvs" hidden="1">{"'内訳表'!$B$2:$N$64"}</definedName>
    <definedName name="rnrsy" localSheetId="1" hidden="1">{#N/A,#N/A,TRUE,"Report"}</definedName>
    <definedName name="rnrsy" localSheetId="3" hidden="1">{#N/A,#N/A,TRUE,"Report"}</definedName>
    <definedName name="rnrsy" localSheetId="2" hidden="1">{#N/A,#N/A,TRUE,"Report"}</definedName>
    <definedName name="rnrsy" localSheetId="4" hidden="1">{#N/A,#N/A,TRUE,"Report"}</definedName>
    <definedName name="rnrsy" hidden="1">{#N/A,#N/A,TRUE,"Report"}</definedName>
    <definedName name="rrr" localSheetId="1" hidden="1">{"MG-2002-F1",#N/A,FALSE,"PPU-Telemig";"MG-2002-F2",#N/A,FALSE,"PPU-Telemig";"MG-2002-F3",#N/A,FALSE,"PPU-Telemig";"MG-2002-F4",#N/A,FALSE,"PPU-Telemig";"MG-2003-F1",#N/A,FALSE,"PPU-Telemig";"MG-2004-F1",#N/A,FALSE,"PPU-Telemig"}</definedName>
    <definedName name="rrr" localSheetId="3" hidden="1">{"MG-2002-F1",#N/A,FALSE,"PPU-Telemig";"MG-2002-F2",#N/A,FALSE,"PPU-Telemig";"MG-2002-F3",#N/A,FALSE,"PPU-Telemig";"MG-2002-F4",#N/A,FALSE,"PPU-Telemig";"MG-2003-F1",#N/A,FALSE,"PPU-Telemig";"MG-2004-F1",#N/A,FALSE,"PPU-Telemig"}</definedName>
    <definedName name="rrr" localSheetId="2" hidden="1">{"MG-2002-F1",#N/A,FALSE,"PPU-Telemig";"MG-2002-F2",#N/A,FALSE,"PPU-Telemig";"MG-2002-F3",#N/A,FALSE,"PPU-Telemig";"MG-2002-F4",#N/A,FALSE,"PPU-Telemig";"MG-2003-F1",#N/A,FALSE,"PPU-Telemig";"MG-2004-F1",#N/A,FALSE,"PPU-Telemig"}</definedName>
    <definedName name="rrr" localSheetId="4" hidden="1">{"MG-2002-F1",#N/A,FALSE,"PPU-Telemig";"MG-2002-F2",#N/A,FALSE,"PPU-Telemig";"MG-2002-F3",#N/A,FALSE,"PPU-Telemig";"MG-2002-F4",#N/A,FALSE,"PPU-Telemig";"MG-2003-F1",#N/A,FALSE,"PPU-Telemig";"MG-2004-F1",#N/A,FALSE,"PPU-Telemig"}</definedName>
    <definedName name="rrr" hidden="1">{"MG-2002-F1",#N/A,FALSE,"PPU-Telemig";"MG-2002-F2",#N/A,FALSE,"PPU-Telemig";"MG-2002-F3",#N/A,FALSE,"PPU-Telemig";"MG-2002-F4",#N/A,FALSE,"PPU-Telemig";"MG-2003-F1",#N/A,FALSE,"PPU-Telemig";"MG-2004-F1",#N/A,FALSE,"PPU-Telemig"}</definedName>
    <definedName name="RY" localSheetId="1" hidden="1">{"MG-2002-F1",#N/A,FALSE,"PPU-Telemig";"MG-2002-F2",#N/A,FALSE,"PPU-Telemig";"MG-2002-F3",#N/A,FALSE,"PPU-Telemig";"MG-2002-F4",#N/A,FALSE,"PPU-Telemig";"MG-2003-F1",#N/A,FALSE,"PPU-Telemig";"MG-2004-F1",#N/A,FALSE,"PPU-Telemig"}</definedName>
    <definedName name="RY" localSheetId="3" hidden="1">{"MG-2002-F1",#N/A,FALSE,"PPU-Telemig";"MG-2002-F2",#N/A,FALSE,"PPU-Telemig";"MG-2002-F3",#N/A,FALSE,"PPU-Telemig";"MG-2002-F4",#N/A,FALSE,"PPU-Telemig";"MG-2003-F1",#N/A,FALSE,"PPU-Telemig";"MG-2004-F1",#N/A,FALSE,"PPU-Telemig"}</definedName>
    <definedName name="RY" localSheetId="2" hidden="1">{"MG-2002-F1",#N/A,FALSE,"PPU-Telemig";"MG-2002-F2",#N/A,FALSE,"PPU-Telemig";"MG-2002-F3",#N/A,FALSE,"PPU-Telemig";"MG-2002-F4",#N/A,FALSE,"PPU-Telemig";"MG-2003-F1",#N/A,FALSE,"PPU-Telemig";"MG-2004-F1",#N/A,FALSE,"PPU-Telemig"}</definedName>
    <definedName name="RY" localSheetId="4" hidden="1">{"MG-2002-F1",#N/A,FALSE,"PPU-Telemig";"MG-2002-F2",#N/A,FALSE,"PPU-Telemig";"MG-2002-F3",#N/A,FALSE,"PPU-Telemig";"MG-2002-F4",#N/A,FALSE,"PPU-Telemig";"MG-2003-F1",#N/A,FALSE,"PPU-Telemig";"MG-2004-F1",#N/A,FALSE,"PPU-Telemig"}</definedName>
    <definedName name="RY" hidden="1">{"MG-2002-F1",#N/A,FALSE,"PPU-Telemig";"MG-2002-F2",#N/A,FALSE,"PPU-Telemig";"MG-2002-F3",#N/A,FALSE,"PPU-Telemig";"MG-2002-F4",#N/A,FALSE,"PPU-Telemig";"MG-2003-F1",#N/A,FALSE,"PPU-Telemig";"MG-2004-F1",#N/A,FALSE,"PPU-Telemig"}</definedName>
    <definedName name="salariosref">'[15]Salarios de Referencia'!$B$7:$B$120</definedName>
    <definedName name="sdf" localSheetId="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GFH" localSheetId="1" hidden="1">[1]MEX95IB!#REF!</definedName>
    <definedName name="SDFGFH" localSheetId="3" hidden="1">[1]MEX95IB!#REF!</definedName>
    <definedName name="SDFGFH" localSheetId="2" hidden="1">[1]MEX95IB!#REF!</definedName>
    <definedName name="SDFGFH" localSheetId="4" hidden="1">[1]MEX95IB!#REF!</definedName>
    <definedName name="SDFGFH" hidden="1">[1]MEX95IB!#REF!</definedName>
    <definedName name="sdgf">#REF!</definedName>
    <definedName name="sencount" hidden="1">2</definedName>
    <definedName name="sfgm" localSheetId="1" hidden="1">{#N/A,#N/A,TRUE,"Report"}</definedName>
    <definedName name="sfgm" localSheetId="3" hidden="1">{#N/A,#N/A,TRUE,"Report"}</definedName>
    <definedName name="sfgm" localSheetId="2" hidden="1">{#N/A,#N/A,TRUE,"Report"}</definedName>
    <definedName name="sfgm" localSheetId="4" hidden="1">{#N/A,#N/A,TRUE,"Report"}</definedName>
    <definedName name="sfgm" hidden="1">{#N/A,#N/A,TRUE,"Report"}</definedName>
    <definedName name="si">#REF!</definedName>
    <definedName name="su" localSheetId="1" hidden="1">{"MG-2002-F1",#N/A,FALSE,"PPU-Telemig";"MG-2002-F2",#N/A,FALSE,"PPU-Telemig";"MG-2002-F3",#N/A,FALSE,"PPU-Telemig";"MG-2002-F4",#N/A,FALSE,"PPU-Telemig";"MG-2003-F1",#N/A,FALSE,"PPU-Telemig";"MG-2004-F1",#N/A,FALSE,"PPU-Telemig"}</definedName>
    <definedName name="su" localSheetId="3" hidden="1">{"MG-2002-F1",#N/A,FALSE,"PPU-Telemig";"MG-2002-F2",#N/A,FALSE,"PPU-Telemig";"MG-2002-F3",#N/A,FALSE,"PPU-Telemig";"MG-2002-F4",#N/A,FALSE,"PPU-Telemig";"MG-2003-F1",#N/A,FALSE,"PPU-Telemig";"MG-2004-F1",#N/A,FALSE,"PPU-Telemig"}</definedName>
    <definedName name="su" localSheetId="2" hidden="1">{"MG-2002-F1",#N/A,FALSE,"PPU-Telemig";"MG-2002-F2",#N/A,FALSE,"PPU-Telemig";"MG-2002-F3",#N/A,FALSE,"PPU-Telemig";"MG-2002-F4",#N/A,FALSE,"PPU-Telemig";"MG-2003-F1",#N/A,FALSE,"PPU-Telemig";"MG-2004-F1",#N/A,FALSE,"PPU-Telemig"}</definedName>
    <definedName name="su" localSheetId="4" hidden="1">{"MG-2002-F1",#N/A,FALSE,"PPU-Telemig";"MG-2002-F2",#N/A,FALSE,"PPU-Telemig";"MG-2002-F3",#N/A,FALSE,"PPU-Telemig";"MG-2002-F4",#N/A,FALSE,"PPU-Telemig";"MG-2003-F1",#N/A,FALSE,"PPU-Telemig";"MG-2004-F1",#N/A,FALSE,"PPU-Telemig"}</definedName>
    <definedName name="su" hidden="1">{"MG-2002-F1",#N/A,FALSE,"PPU-Telemig";"MG-2002-F2",#N/A,FALSE,"PPU-Telemig";"MG-2002-F3",#N/A,FALSE,"PPU-Telemig";"MG-2002-F4",#N/A,FALSE,"PPU-Telemig";"MG-2003-F1",#N/A,FALSE,"PPU-Telemig";"MG-2004-F1",#N/A,FALSE,"PPU-Telemig"}</definedName>
    <definedName name="sugiura" localSheetId="1" hidden="1">{"'内訳表'!$B$2:$N$64"}</definedName>
    <definedName name="sugiura" localSheetId="3" hidden="1">{"'内訳表'!$B$2:$N$64"}</definedName>
    <definedName name="sugiura" localSheetId="2" hidden="1">{"'内訳表'!$B$2:$N$64"}</definedName>
    <definedName name="sugiura" localSheetId="4" hidden="1">{"'内訳表'!$B$2:$N$64"}</definedName>
    <definedName name="sugiura" hidden="1">{"'内訳表'!$B$2:$N$64"}</definedName>
    <definedName name="TARIFA">[7]LISTAS!$A$1:$A$9</definedName>
    <definedName name="Tecnico">[5]PERSONAL!$P$34</definedName>
    <definedName name="tipo" localSheetId="0">[4]lista!$A$11:$A$13</definedName>
    <definedName name="tipo" localSheetId="3">[4]lista!$A$11:$A$13</definedName>
    <definedName name="tipo" localSheetId="2">[4]lista!$A$11:$A$13</definedName>
    <definedName name="tipo">[4]lista!$A$11:$A$13</definedName>
    <definedName name="tipodeanalisis">'[3]Analisis microbiologico'!$A$110:$A$182</definedName>
    <definedName name="tipoproceso">'[16]INDICADORES FINANCIEROS'!$B$5:$B$8</definedName>
    <definedName name="_xlnm.Print_Titles" localSheetId="0">'FORMATO COTIZACIÓN'!$2:$10</definedName>
    <definedName name="_xlnm.Print_Titles" localSheetId="3">'INFO EXPERIENCIA'!$2:$8</definedName>
    <definedName name="_xlnm.Print_Titles" localSheetId="2">'INFO GENERAL Y FINANCIERA'!$2:$6</definedName>
    <definedName name="TotalImpuestosObra">[5]IMPUESTOS!$F$10</definedName>
    <definedName name="Tramite">[5]PERSONAL!$P$88</definedName>
    <definedName name="tta" localSheetId="1" hidden="1">{"MG-2002-F1",#N/A,FALSE,"PPU-Telemig";"MG-2002-F2",#N/A,FALSE,"PPU-Telemig";"MG-2002-F3",#N/A,FALSE,"PPU-Telemig";"MG-2002-F4",#N/A,FALSE,"PPU-Telemig";"MG-2003-F1",#N/A,FALSE,"PPU-Telemig";"MG-2004-F1",#N/A,FALSE,"PPU-Telemig"}</definedName>
    <definedName name="tta" localSheetId="3" hidden="1">{"MG-2002-F1",#N/A,FALSE,"PPU-Telemig";"MG-2002-F2",#N/A,FALSE,"PPU-Telemig";"MG-2002-F3",#N/A,FALSE,"PPU-Telemig";"MG-2002-F4",#N/A,FALSE,"PPU-Telemig";"MG-2003-F1",#N/A,FALSE,"PPU-Telemig";"MG-2004-F1",#N/A,FALSE,"PPU-Telemig"}</definedName>
    <definedName name="tta" localSheetId="2" hidden="1">{"MG-2002-F1",#N/A,FALSE,"PPU-Telemig";"MG-2002-F2",#N/A,FALSE,"PPU-Telemig";"MG-2002-F3",#N/A,FALSE,"PPU-Telemig";"MG-2002-F4",#N/A,FALSE,"PPU-Telemig";"MG-2003-F1",#N/A,FALSE,"PPU-Telemig";"MG-2004-F1",#N/A,FALSE,"PPU-Telemig"}</definedName>
    <definedName name="tta" localSheetId="4" hidden="1">{"MG-2002-F1",#N/A,FALSE,"PPU-Telemig";"MG-2002-F2",#N/A,FALSE,"PPU-Telemig";"MG-2002-F3",#N/A,FALSE,"PPU-Telemig";"MG-2002-F4",#N/A,FALSE,"PPU-Telemig";"MG-2003-F1",#N/A,FALSE,"PPU-Telemig";"MG-2004-F1",#N/A,FALSE,"PPU-Telemig"}</definedName>
    <definedName name="tta" hidden="1">{"MG-2002-F1",#N/A,FALSE,"PPU-Telemig";"MG-2002-F2",#N/A,FALSE,"PPU-Telemig";"MG-2002-F3",#N/A,FALSE,"PPU-Telemig";"MG-2002-F4",#N/A,FALSE,"PPU-Telemig";"MG-2003-F1",#N/A,FALSE,"PPU-Telemig";"MG-2004-F1",#N/A,FALSE,"PPU-Telemig"}</definedName>
    <definedName name="USD" localSheetId="2">'[20]DATOS ENTRADA'!$E$1</definedName>
    <definedName name="USD">'[2]DATOS ENTRADA'!$E$1</definedName>
    <definedName name="v" localSheetId="1" hidden="1">#REF!</definedName>
    <definedName name="v" localSheetId="3" hidden="1">#REF!</definedName>
    <definedName name="v" localSheetId="2" hidden="1">#REF!</definedName>
    <definedName name="v" localSheetId="4" hidden="1">#REF!</definedName>
    <definedName name="v" hidden="1">#REF!</definedName>
    <definedName name="venc" localSheetId="2">'[20]Cash Flow (COP)'!$D$10</definedName>
    <definedName name="venc">'[2]Cash Flow (COP)'!$D$10</definedName>
    <definedName name="Viajes">[5]PERSONAL!$P$93</definedName>
    <definedName name="whrt" localSheetId="1" hidden="1">{"'内訳表'!$B$2:$N$64"}</definedName>
    <definedName name="whrt" localSheetId="3" hidden="1">{"'内訳表'!$B$2:$N$64"}</definedName>
    <definedName name="whrt" localSheetId="2" hidden="1">{"'内訳表'!$B$2:$N$64"}</definedName>
    <definedName name="whrt" localSheetId="4" hidden="1">{"'内訳表'!$B$2:$N$64"}</definedName>
    <definedName name="whrt" hidden="1">{"'内訳表'!$B$2:$N$64"}</definedName>
    <definedName name="wrn.100." localSheetId="1"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3"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4"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1." localSheetId="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3"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4"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2." localSheetId="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3." localSheetId="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55." localSheetId="1" hidden="1">{#N/A,#N/A,FALSE,"KEGELLE 1 (2)";#N/A,#N/A,FALSE,"KEGELLE 2 (2)";#N/A,#N/A,FALSE,"KEGELLE 3 (2)";#N/A,#N/A,FALSE,"KEGELLE 4 (2)";#N/A,#N/A,FALSE,"KEGELLE 5 (2)";#N/A,#N/A,FALSE,"KEGELLE 6 (2)";#N/A,#N/A,FALSE,"KEGELLE 7 (2)"}</definedName>
    <definedName name="wrn.55." localSheetId="3" hidden="1">{#N/A,#N/A,FALSE,"KEGELLE 1 (2)";#N/A,#N/A,FALSE,"KEGELLE 2 (2)";#N/A,#N/A,FALSE,"KEGELLE 3 (2)";#N/A,#N/A,FALSE,"KEGELLE 4 (2)";#N/A,#N/A,FALSE,"KEGELLE 5 (2)";#N/A,#N/A,FALSE,"KEGELLE 6 (2)";#N/A,#N/A,FALSE,"KEGELLE 7 (2)"}</definedName>
    <definedName name="wrn.55." localSheetId="2" hidden="1">{#N/A,#N/A,FALSE,"KEGELLE 1 (2)";#N/A,#N/A,FALSE,"KEGELLE 2 (2)";#N/A,#N/A,FALSE,"KEGELLE 3 (2)";#N/A,#N/A,FALSE,"KEGELLE 4 (2)";#N/A,#N/A,FALSE,"KEGELLE 5 (2)";#N/A,#N/A,FALSE,"KEGELLE 6 (2)";#N/A,#N/A,FALSE,"KEGELLE 7 (2)"}</definedName>
    <definedName name="wrn.55." localSheetId="4" hidden="1">{#N/A,#N/A,FALSE,"KEGELLE 1 (2)";#N/A,#N/A,FALSE,"KEGELLE 2 (2)";#N/A,#N/A,FALSE,"KEGELLE 3 (2)";#N/A,#N/A,FALSE,"KEGELLE 4 (2)";#N/A,#N/A,FALSE,"KEGELLE 5 (2)";#N/A,#N/A,FALSE,"KEGELLE 6 (2)";#N/A,#N/A,FALSE,"KEGELLE 7 (2)"}</definedName>
    <definedName name="wrn.55." hidden="1">{#N/A,#N/A,FALSE,"KEGELLE 1 (2)";#N/A,#N/A,FALSE,"KEGELLE 2 (2)";#N/A,#N/A,FALSE,"KEGELLE 3 (2)";#N/A,#N/A,FALSE,"KEGELLE 4 (2)";#N/A,#N/A,FALSE,"KEGELLE 5 (2)";#N/A,#N/A,FALSE,"KEGELLE 6 (2)";#N/A,#N/A,FALSE,"KEGELLE 7 (2)"}</definedName>
    <definedName name="wrn.66." localSheetId="1" hidden="1">{#N/A,#N/A,FALSE,"KEGELLE 1 (3)";#N/A,#N/A,FALSE,"KEGELLE 2 (3)";#N/A,#N/A,FALSE,"KEGELLE 3 (3)";#N/A,#N/A,FALSE,"KEGELLE 4 (3)";#N/A,#N/A,FALSE,"KEGELLE 5 (3)";#N/A,#N/A,FALSE,"KEGELLE 6 (3)";#N/A,#N/A,FALSE,"KEGELLE 7 (3)"}</definedName>
    <definedName name="wrn.66." localSheetId="3" hidden="1">{#N/A,#N/A,FALSE,"KEGELLE 1 (3)";#N/A,#N/A,FALSE,"KEGELLE 2 (3)";#N/A,#N/A,FALSE,"KEGELLE 3 (3)";#N/A,#N/A,FALSE,"KEGELLE 4 (3)";#N/A,#N/A,FALSE,"KEGELLE 5 (3)";#N/A,#N/A,FALSE,"KEGELLE 6 (3)";#N/A,#N/A,FALSE,"KEGELLE 7 (3)"}</definedName>
    <definedName name="wrn.66." localSheetId="2" hidden="1">{#N/A,#N/A,FALSE,"KEGELLE 1 (3)";#N/A,#N/A,FALSE,"KEGELLE 2 (3)";#N/A,#N/A,FALSE,"KEGELLE 3 (3)";#N/A,#N/A,FALSE,"KEGELLE 4 (3)";#N/A,#N/A,FALSE,"KEGELLE 5 (3)";#N/A,#N/A,FALSE,"KEGELLE 6 (3)";#N/A,#N/A,FALSE,"KEGELLE 7 (3)"}</definedName>
    <definedName name="wrn.66." localSheetId="4" hidden="1">{#N/A,#N/A,FALSE,"KEGELLE 1 (3)";#N/A,#N/A,FALSE,"KEGELLE 2 (3)";#N/A,#N/A,FALSE,"KEGELLE 3 (3)";#N/A,#N/A,FALSE,"KEGELLE 4 (3)";#N/A,#N/A,FALSE,"KEGELLE 5 (3)";#N/A,#N/A,FALSE,"KEGELLE 6 (3)";#N/A,#N/A,FALSE,"KEGELLE 7 (3)"}</definedName>
    <definedName name="wrn.66." hidden="1">{#N/A,#N/A,FALSE,"KEGELLE 1 (3)";#N/A,#N/A,FALSE,"KEGELLE 2 (3)";#N/A,#N/A,FALSE,"KEGELLE 3 (3)";#N/A,#N/A,FALSE,"KEGELLE 4 (3)";#N/A,#N/A,FALSE,"KEGELLE 5 (3)";#N/A,#N/A,FALSE,"KEGELLE 6 (3)";#N/A,#N/A,FALSE,"KEGELLE 7 (3)"}</definedName>
    <definedName name="wrn.89." localSheetId="1" hidden="1">{#N/A,#N/A,FALSE,"KEGELLE 2";#N/A,#N/A,FALSE,"KEGELLE 3";#N/A,#N/A,FALSE,"KEGELLE 4";#N/A,#N/A,FALSE,"KEGELLE 5";#N/A,#N/A,FALSE,"KEGELLE 6";#N/A,#N/A,FALSE,"KEGELLE 7"}</definedName>
    <definedName name="wrn.89." localSheetId="3" hidden="1">{#N/A,#N/A,FALSE,"KEGELLE 2";#N/A,#N/A,FALSE,"KEGELLE 3";#N/A,#N/A,FALSE,"KEGELLE 4";#N/A,#N/A,FALSE,"KEGELLE 5";#N/A,#N/A,FALSE,"KEGELLE 6";#N/A,#N/A,FALSE,"KEGELLE 7"}</definedName>
    <definedName name="wrn.89." localSheetId="2" hidden="1">{#N/A,#N/A,FALSE,"KEGELLE 2";#N/A,#N/A,FALSE,"KEGELLE 3";#N/A,#N/A,FALSE,"KEGELLE 4";#N/A,#N/A,FALSE,"KEGELLE 5";#N/A,#N/A,FALSE,"KEGELLE 6";#N/A,#N/A,FALSE,"KEGELLE 7"}</definedName>
    <definedName name="wrn.89." localSheetId="4" hidden="1">{#N/A,#N/A,FALSE,"KEGELLE 2";#N/A,#N/A,FALSE,"KEGELLE 3";#N/A,#N/A,FALSE,"KEGELLE 4";#N/A,#N/A,FALSE,"KEGELLE 5";#N/A,#N/A,FALSE,"KEGELLE 6";#N/A,#N/A,FALSE,"KEGELLE 7"}</definedName>
    <definedName name="wrn.89." hidden="1">{#N/A,#N/A,FALSE,"KEGELLE 2";#N/A,#N/A,FALSE,"KEGELLE 3";#N/A,#N/A,FALSE,"KEGELLE 4";#N/A,#N/A,FALSE,"KEGELLE 5";#N/A,#N/A,FALSE,"KEGELLE 6";#N/A,#N/A,FALSE,"KEGELLE 7"}</definedName>
    <definedName name="wrn.90." localSheetId="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Capacity._.Calculations._.for._.FM3." localSheetId="1" hidden="1">{#N/A,#N/A,TRUE,"Report"}</definedName>
    <definedName name="wrn.Capacity._.Calculations._.for._.FM3." localSheetId="3" hidden="1">{#N/A,#N/A,TRUE,"Report"}</definedName>
    <definedName name="wrn.Capacity._.Calculations._.for._.FM3." localSheetId="2" hidden="1">{#N/A,#N/A,TRUE,"Report"}</definedName>
    <definedName name="wrn.Capacity._.Calculations._.for._.FM3." localSheetId="4" hidden="1">{#N/A,#N/A,TRUE,"Report"}</definedName>
    <definedName name="wrn.Capacity._.Calculations._.for._.FM3." hidden="1">{#N/A,#N/A,TRUE,"Report"}</definedName>
    <definedName name="wrn.GGP1." localSheetId="1" hidden="1">{#N/A,#N/A,TRUE,"TOT-GGRAL";#N/A,#N/A,TRUE,"G1000";#N/A,#N/A,TRUE,"G1200";#N/A,#N/A,TRUE,"G1400"}</definedName>
    <definedName name="wrn.GGP1." localSheetId="3" hidden="1">{#N/A,#N/A,TRUE,"TOT-GGRAL";#N/A,#N/A,TRUE,"G1000";#N/A,#N/A,TRUE,"G1200";#N/A,#N/A,TRUE,"G1400"}</definedName>
    <definedName name="wrn.GGP1." localSheetId="2" hidden="1">{#N/A,#N/A,TRUE,"TOT-GGRAL";#N/A,#N/A,TRUE,"G1000";#N/A,#N/A,TRUE,"G1200";#N/A,#N/A,TRUE,"G1400"}</definedName>
    <definedName name="wrn.GGP1." localSheetId="4" hidden="1">{#N/A,#N/A,TRUE,"TOT-GGRAL";#N/A,#N/A,TRUE,"G1000";#N/A,#N/A,TRUE,"G1200";#N/A,#N/A,TRUE,"G1400"}</definedName>
    <definedName name="wrn.GGP1." hidden="1">{#N/A,#N/A,TRUE,"TOT-GGRAL";#N/A,#N/A,TRUE,"G1000";#N/A,#N/A,TRUE,"G1200";#N/A,#N/A,TRUE,"G1400"}</definedName>
    <definedName name="wrn.GGP2." localSheetId="1" hidden="1">{#N/A,#N/A,TRUE,"TOT-GGRAL";#N/A,#N/A,TRUE,"G1000";#N/A,#N/A,TRUE,"G1200";#N/A,#N/A,TRUE,"G1400"}</definedName>
    <definedName name="wrn.GGP2." localSheetId="3" hidden="1">{#N/A,#N/A,TRUE,"TOT-GGRAL";#N/A,#N/A,TRUE,"G1000";#N/A,#N/A,TRUE,"G1200";#N/A,#N/A,TRUE,"G1400"}</definedName>
    <definedName name="wrn.GGP2." localSheetId="2" hidden="1">{#N/A,#N/A,TRUE,"TOT-GGRAL";#N/A,#N/A,TRUE,"G1000";#N/A,#N/A,TRUE,"G1200";#N/A,#N/A,TRUE,"G1400"}</definedName>
    <definedName name="wrn.GGP2." localSheetId="4" hidden="1">{#N/A,#N/A,TRUE,"TOT-GGRAL";#N/A,#N/A,TRUE,"G1000";#N/A,#N/A,TRUE,"G1200";#N/A,#N/A,TRUE,"G1400"}</definedName>
    <definedName name="wrn.GGP2." hidden="1">{#N/A,#N/A,TRUE,"TOT-GGRAL";#N/A,#N/A,TRUE,"G1000";#N/A,#N/A,TRUE,"G1200";#N/A,#N/A,TRUE,"G1400"}</definedName>
    <definedName name="wrn.GGP3." localSheetId="1" hidden="1">{#N/A,#N/A,TRUE,"TOT-GGRAL";#N/A,#N/A,TRUE,"G1000";#N/A,#N/A,TRUE,"G1200";#N/A,#N/A,TRUE,"G1400"}</definedName>
    <definedName name="wrn.GGP3." localSheetId="3" hidden="1">{#N/A,#N/A,TRUE,"TOT-GGRAL";#N/A,#N/A,TRUE,"G1000";#N/A,#N/A,TRUE,"G1200";#N/A,#N/A,TRUE,"G1400"}</definedName>
    <definedName name="wrn.GGP3." localSheetId="2" hidden="1">{#N/A,#N/A,TRUE,"TOT-GGRAL";#N/A,#N/A,TRUE,"G1000";#N/A,#N/A,TRUE,"G1200";#N/A,#N/A,TRUE,"G1400"}</definedName>
    <definedName name="wrn.GGP3." localSheetId="4" hidden="1">{#N/A,#N/A,TRUE,"TOT-GGRAL";#N/A,#N/A,TRUE,"G1000";#N/A,#N/A,TRUE,"G1200";#N/A,#N/A,TRUE,"G1400"}</definedName>
    <definedName name="wrn.GGP3." hidden="1">{#N/A,#N/A,TRUE,"TOT-GGRAL";#N/A,#N/A,TRUE,"G1000";#N/A,#N/A,TRUE,"G1200";#N/A,#N/A,TRUE,"G1400"}</definedName>
    <definedName name="wrn.GGP4." localSheetId="1" hidden="1">{#N/A,#N/A,TRUE,"TOT-GGRAL";#N/A,#N/A,TRUE,"G1000";#N/A,#N/A,TRUE,"G1200";#N/A,#N/A,TRUE,"G1400"}</definedName>
    <definedName name="wrn.GGP4." localSheetId="3" hidden="1">{#N/A,#N/A,TRUE,"TOT-GGRAL";#N/A,#N/A,TRUE,"G1000";#N/A,#N/A,TRUE,"G1200";#N/A,#N/A,TRUE,"G1400"}</definedName>
    <definedName name="wrn.GGP4." localSheetId="2" hidden="1">{#N/A,#N/A,TRUE,"TOT-GGRAL";#N/A,#N/A,TRUE,"G1000";#N/A,#N/A,TRUE,"G1200";#N/A,#N/A,TRUE,"G1400"}</definedName>
    <definedName name="wrn.GGP4." localSheetId="4" hidden="1">{#N/A,#N/A,TRUE,"TOT-GGRAL";#N/A,#N/A,TRUE,"G1000";#N/A,#N/A,TRUE,"G1200";#N/A,#N/A,TRUE,"G1400"}</definedName>
    <definedName name="wrn.GGP4." hidden="1">{#N/A,#N/A,TRUE,"TOT-GGRAL";#N/A,#N/A,TRUE,"G1000";#N/A,#N/A,TRUE,"G1200";#N/A,#N/A,TRUE,"G1400"}</definedName>
    <definedName name="wrn.GGP5." localSheetId="1" hidden="1">{#N/A,#N/A,TRUE,"TOT-GGRAL"}</definedName>
    <definedName name="wrn.GGP5." localSheetId="3" hidden="1">{#N/A,#N/A,TRUE,"TOT-GGRAL"}</definedName>
    <definedName name="wrn.GGP5." localSheetId="2" hidden="1">{#N/A,#N/A,TRUE,"TOT-GGRAL"}</definedName>
    <definedName name="wrn.GGP5." localSheetId="4" hidden="1">{#N/A,#N/A,TRUE,"TOT-GGRAL"}</definedName>
    <definedName name="wrn.GGP5." hidden="1">{#N/A,#N/A,TRUE,"TOT-GGRAL"}</definedName>
    <definedName name="wrn.julio24." localSheetId="1" hidden="1">{#N/A,#N/A,FALSE,"310.1";#N/A,#N/A,FALSE,"321.1";#N/A,#N/A,FALSE,"320.3";#N/A,#N/A,FALSE,"330.1"}</definedName>
    <definedName name="wrn.julio24." localSheetId="3" hidden="1">{#N/A,#N/A,FALSE,"310.1";#N/A,#N/A,FALSE,"321.1";#N/A,#N/A,FALSE,"320.3";#N/A,#N/A,FALSE,"330.1"}</definedName>
    <definedName name="wrn.julio24." localSheetId="2" hidden="1">{#N/A,#N/A,FALSE,"310.1";#N/A,#N/A,FALSE,"321.1";#N/A,#N/A,FALSE,"320.3";#N/A,#N/A,FALSE,"330.1"}</definedName>
    <definedName name="wrn.julio24." localSheetId="4" hidden="1">{#N/A,#N/A,FALSE,"310.1";#N/A,#N/A,FALSE,"321.1";#N/A,#N/A,FALSE,"320.3";#N/A,#N/A,FALSE,"330.1"}</definedName>
    <definedName name="wrn.julio24." hidden="1">{#N/A,#N/A,FALSE,"310.1";#N/A,#N/A,FALSE,"321.1";#N/A,#N/A,FALSE,"320.3";#N/A,#N/A,FALSE,"330.1"}</definedName>
    <definedName name="wrn.LPU._.MG." localSheetId="1" hidden="1">{"MG-2002-F1",#N/A,FALSE,"PPU-Telemig";"MG-2002-F2",#N/A,FALSE,"PPU-Telemig";"MG-2002-F3",#N/A,FALSE,"PPU-Telemig";"MG-2002-F4",#N/A,FALSE,"PPU-Telemig";"MG-2003-F1",#N/A,FALSE,"PPU-Telemig";"MG-2004-F1",#N/A,FALSE,"PPU-Telemig"}</definedName>
    <definedName name="wrn.LPU._.MG." localSheetId="3" hidden="1">{"MG-2002-F1",#N/A,FALSE,"PPU-Telemig";"MG-2002-F2",#N/A,FALSE,"PPU-Telemig";"MG-2002-F3",#N/A,FALSE,"PPU-Telemig";"MG-2002-F4",#N/A,FALSE,"PPU-Telemig";"MG-2003-F1",#N/A,FALSE,"PPU-Telemig";"MG-2004-F1",#N/A,FALSE,"PPU-Telemig"}</definedName>
    <definedName name="wrn.LPU._.MG." localSheetId="2" hidden="1">{"MG-2002-F1",#N/A,FALSE,"PPU-Telemig";"MG-2002-F2",#N/A,FALSE,"PPU-Telemig";"MG-2002-F3",#N/A,FALSE,"PPU-Telemig";"MG-2002-F4",#N/A,FALSE,"PPU-Telemig";"MG-2003-F1",#N/A,FALSE,"PPU-Telemig";"MG-2004-F1",#N/A,FALSE,"PPU-Telemig"}</definedName>
    <definedName name="wrn.LPU._.MG." localSheetId="4" hidden="1">{"MG-2002-F1",#N/A,FALSE,"PPU-Telemig";"MG-2002-F2",#N/A,FALSE,"PPU-Telemig";"MG-2002-F3",#N/A,FALSE,"PPU-Telemig";"MG-2002-F4",#N/A,FALSE,"PPU-Telemig";"MG-2003-F1",#N/A,FALSE,"PPU-Telemig";"MG-2004-F1",#N/A,FALSE,"PPU-Telemig"}</definedName>
    <definedName name="wrn.LPU._.MG." hidden="1">{"MG-2002-F1",#N/A,FALSE,"PPU-Telemig";"MG-2002-F2",#N/A,FALSE,"PPU-Telemig";"MG-2002-F3",#N/A,FALSE,"PPU-Telemig";"MG-2002-F4",#N/A,FALSE,"PPU-Telemig";"MG-2003-F1",#N/A,FALSE,"PPU-Telemig";"MG-2004-F1",#N/A,FALSE,"PPU-Telemig"}</definedName>
    <definedName name="wrn.SUPPLY." localSheetId="1" hidden="1">{#N/A,#N/A,FALSE,"POLONNA 8";#N/A,#N/A,FALSE,"POLONNA 7";#N/A,#N/A,FALSE,"POLONNA 6";#N/A,#N/A,FALSE,"POLONNA 5 ";#N/A,#N/A,FALSE,"POLONNA 3";#N/A,#N/A,FALSE,"POLONNA 4";#N/A,#N/A,FALSE,"POLONNA 2";#N/A,#N/A,FALSE,"POLONNA 1"}</definedName>
    <definedName name="wrn.SUPPLY." localSheetId="3" hidden="1">{#N/A,#N/A,FALSE,"POLONNA 8";#N/A,#N/A,FALSE,"POLONNA 7";#N/A,#N/A,FALSE,"POLONNA 6";#N/A,#N/A,FALSE,"POLONNA 5 ";#N/A,#N/A,FALSE,"POLONNA 3";#N/A,#N/A,FALSE,"POLONNA 4";#N/A,#N/A,FALSE,"POLONNA 2";#N/A,#N/A,FALSE,"POLONNA 1"}</definedName>
    <definedName name="wrn.SUPPLY." localSheetId="2" hidden="1">{#N/A,#N/A,FALSE,"POLONNA 8";#N/A,#N/A,FALSE,"POLONNA 7";#N/A,#N/A,FALSE,"POLONNA 6";#N/A,#N/A,FALSE,"POLONNA 5 ";#N/A,#N/A,FALSE,"POLONNA 3";#N/A,#N/A,FALSE,"POLONNA 4";#N/A,#N/A,FALSE,"POLONNA 2";#N/A,#N/A,FALSE,"POLONNA 1"}</definedName>
    <definedName name="wrn.SUPPLY." localSheetId="4" hidden="1">{#N/A,#N/A,FALSE,"POLONNA 8";#N/A,#N/A,FALSE,"POLONNA 7";#N/A,#N/A,FALSE,"POLONNA 6";#N/A,#N/A,FALSE,"POLONNA 5 ";#N/A,#N/A,FALSE,"POLONNA 3";#N/A,#N/A,FALSE,"POLONNA 4";#N/A,#N/A,FALSE,"POLONNA 2";#N/A,#N/A,FALSE,"POLONNA 1"}</definedName>
    <definedName name="wrn.SUPPLY." hidden="1">{#N/A,#N/A,FALSE,"POLONNA 8";#N/A,#N/A,FALSE,"POLONNA 7";#N/A,#N/A,FALSE,"POLONNA 6";#N/A,#N/A,FALSE,"POLONNA 5 ";#N/A,#N/A,FALSE,"POLONNA 3";#N/A,#N/A,FALSE,"POLONNA 4";#N/A,#N/A,FALSE,"POLONNA 2";#N/A,#N/A,FALSE,"POLONNA 1"}</definedName>
    <definedName name="wrn.TOTAL." localSheetId="1"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3"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4"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w" localSheetId="1" hidden="1">{#N/A,#N/A,TRUE,"Report"}</definedName>
    <definedName name="ww" localSheetId="3" hidden="1">{#N/A,#N/A,TRUE,"Report"}</definedName>
    <definedName name="ww" localSheetId="2" hidden="1">{#N/A,#N/A,TRUE,"Report"}</definedName>
    <definedName name="ww" localSheetId="4" hidden="1">{#N/A,#N/A,TRUE,"Report"}</definedName>
    <definedName name="ww" hidden="1">{#N/A,#N/A,TRUE,"Report"}</definedName>
    <definedName name="x" localSheetId="0">[17]lista!$A$11:$A$13</definedName>
    <definedName name="x" localSheetId="3">[17]lista!$A$11:$A$13</definedName>
    <definedName name="x" localSheetId="2">[17]lista!$A$11:$A$13</definedName>
    <definedName name="x">[17]lista!$A$11:$A$13</definedName>
    <definedName name="xxxx" localSheetId="1" hidden="1">{"'内訳表'!$B$2:$N$64"}</definedName>
    <definedName name="xxxx" localSheetId="3" hidden="1">{"'内訳表'!$B$2:$N$64"}</definedName>
    <definedName name="xxxx" localSheetId="2" hidden="1">{"'内訳表'!$B$2:$N$64"}</definedName>
    <definedName name="xxxx" localSheetId="4" hidden="1">{"'内訳表'!$B$2:$N$64"}</definedName>
    <definedName name="xxxx" hidden="1">{"'内訳表'!$B$2:$N$64"}</definedName>
    <definedName name="z" localSheetId="1" hidden="1">#REF!</definedName>
    <definedName name="z" localSheetId="3" hidden="1">#REF!</definedName>
    <definedName name="z" localSheetId="2" hidden="1">#REF!</definedName>
    <definedName name="z" localSheetId="4" hidden="1">#REF!</definedName>
    <definedName name="z" hidden="1">#REF!</definedName>
    <definedName name="Z_ABCCF9B4_4F75_4F3B_AAD2_54E1C063315C_.wvu.Cols" localSheetId="1" hidden="1">#REF!</definedName>
    <definedName name="Z_ABCCF9B4_4F75_4F3B_AAD2_54E1C063315C_.wvu.Cols" localSheetId="3" hidden="1">#REF!</definedName>
    <definedName name="Z_ABCCF9B4_4F75_4F3B_AAD2_54E1C063315C_.wvu.Cols" localSheetId="2" hidden="1">#REF!</definedName>
    <definedName name="Z_ABCCF9B4_4F75_4F3B_AAD2_54E1C063315C_.wvu.Cols" localSheetId="4" hidden="1">#REF!</definedName>
    <definedName name="Z_ABCCF9B4_4F75_4F3B_AAD2_54E1C063315C_.wvu.Cols" hidden="1">#REF!</definedName>
    <definedName name="Z_ABCCF9B4_4F75_4F3B_AAD2_54E1C063315C_.wvu.FilterData" localSheetId="1" hidden="1">#REF!</definedName>
    <definedName name="Z_ABCCF9B4_4F75_4F3B_AAD2_54E1C063315C_.wvu.FilterData" localSheetId="3" hidden="1">#REF!</definedName>
    <definedName name="Z_ABCCF9B4_4F75_4F3B_AAD2_54E1C063315C_.wvu.FilterData" localSheetId="2" hidden="1">#REF!</definedName>
    <definedName name="Z_ABCCF9B4_4F75_4F3B_AAD2_54E1C063315C_.wvu.FilterData" localSheetId="4" hidden="1">#REF!</definedName>
    <definedName name="Z_ABCCF9B4_4F75_4F3B_AAD2_54E1C063315C_.wvu.FilterData" hidden="1">#REF!</definedName>
    <definedName name="Z_ABCCF9B4_4F75_4F3B_AAD2_54E1C063315C_.wvu.PrintArea" localSheetId="1" hidden="1">#REF!</definedName>
    <definedName name="Z_ABCCF9B4_4F75_4F3B_AAD2_54E1C063315C_.wvu.PrintArea" localSheetId="3" hidden="1">#REF!</definedName>
    <definedName name="Z_ABCCF9B4_4F75_4F3B_AAD2_54E1C063315C_.wvu.PrintArea" localSheetId="2" hidden="1">#REF!</definedName>
    <definedName name="Z_ABCCF9B4_4F75_4F3B_AAD2_54E1C063315C_.wvu.PrintArea" localSheetId="4" hidden="1">#REF!</definedName>
    <definedName name="Z_ABCCF9B4_4F75_4F3B_AAD2_54E1C063315C_.wvu.PrintArea" hidden="1">#REF!</definedName>
    <definedName name="zzz">[18]Listas!$B$2:$B$34</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I48" i="3" l="1"/>
  <c r="AI46" i="3"/>
  <c r="AI44" i="3"/>
  <c r="AI42" i="3"/>
  <c r="AI40" i="3"/>
  <c r="AI38" i="3"/>
  <c r="H54" i="2" l="1"/>
  <c r="E54" i="2"/>
  <c r="H53" i="2"/>
  <c r="E53" i="2"/>
  <c r="I53" i="2" s="1"/>
  <c r="H52" i="2"/>
  <c r="I52" i="2" s="1"/>
  <c r="E52" i="2"/>
  <c r="H51" i="2"/>
  <c r="E51" i="2"/>
  <c r="H50" i="2"/>
  <c r="E50" i="2"/>
  <c r="H49" i="2"/>
  <c r="E49" i="2"/>
  <c r="I49" i="2" s="1"/>
  <c r="H48" i="2"/>
  <c r="E48" i="2"/>
  <c r="H47" i="2"/>
  <c r="E47" i="2"/>
  <c r="H46" i="2"/>
  <c r="E46" i="2"/>
  <c r="H42" i="2"/>
  <c r="E42" i="2"/>
  <c r="H41" i="2"/>
  <c r="E41" i="2"/>
  <c r="H40" i="2"/>
  <c r="E40" i="2"/>
  <c r="H39" i="2"/>
  <c r="E39" i="2"/>
  <c r="H38" i="2"/>
  <c r="E38" i="2"/>
  <c r="I38" i="2" s="1"/>
  <c r="H37" i="2"/>
  <c r="I37" i="2" s="1"/>
  <c r="E37" i="2"/>
  <c r="H36" i="2"/>
  <c r="E36" i="2"/>
  <c r="H35" i="2"/>
  <c r="E35" i="2"/>
  <c r="H34" i="2"/>
  <c r="E34" i="2"/>
  <c r="I34" i="2" s="1"/>
  <c r="I33" i="2"/>
  <c r="H33" i="2"/>
  <c r="E33" i="2"/>
  <c r="H32" i="2"/>
  <c r="E32" i="2"/>
  <c r="H31" i="2"/>
  <c r="E31" i="2"/>
  <c r="I31" i="2" s="1"/>
  <c r="H27" i="2"/>
  <c r="E27" i="2"/>
  <c r="I27" i="2" s="1"/>
  <c r="H26" i="2"/>
  <c r="E26" i="2"/>
  <c r="I26" i="2" s="1"/>
  <c r="H25" i="2"/>
  <c r="E25" i="2"/>
  <c r="H24" i="2"/>
  <c r="E24" i="2"/>
  <c r="I24" i="2" s="1"/>
  <c r="H23" i="2"/>
  <c r="E23" i="2"/>
  <c r="H22" i="2"/>
  <c r="E22" i="2"/>
  <c r="I22" i="2" s="1"/>
  <c r="H21" i="2"/>
  <c r="E21" i="2"/>
  <c r="H20" i="2"/>
  <c r="E20" i="2"/>
  <c r="I20" i="2" s="1"/>
  <c r="H19" i="2"/>
  <c r="E19" i="2"/>
  <c r="H18" i="2"/>
  <c r="E18" i="2"/>
  <c r="H17" i="2"/>
  <c r="E17" i="2"/>
  <c r="H16" i="2"/>
  <c r="E16" i="2"/>
  <c r="C69" i="1"/>
  <c r="H95" i="1"/>
  <c r="G95" i="1"/>
  <c r="F95" i="1"/>
  <c r="E95" i="1"/>
  <c r="D95" i="1"/>
  <c r="C95" i="1"/>
  <c r="H94" i="1"/>
  <c r="G94" i="1"/>
  <c r="F94" i="1"/>
  <c r="E94" i="1"/>
  <c r="D94" i="1"/>
  <c r="C94" i="1"/>
  <c r="H93" i="1"/>
  <c r="G93" i="1"/>
  <c r="F93" i="1"/>
  <c r="E93" i="1"/>
  <c r="D93" i="1"/>
  <c r="C93" i="1"/>
  <c r="H92" i="1"/>
  <c r="G92" i="1"/>
  <c r="F92" i="1"/>
  <c r="E92" i="1"/>
  <c r="D92" i="1"/>
  <c r="C92" i="1"/>
  <c r="H91" i="1"/>
  <c r="G91" i="1"/>
  <c r="F91" i="1"/>
  <c r="E91" i="1"/>
  <c r="D91" i="1"/>
  <c r="C91" i="1"/>
  <c r="H90" i="1"/>
  <c r="G90" i="1"/>
  <c r="F90" i="1"/>
  <c r="E90" i="1"/>
  <c r="D90" i="1"/>
  <c r="C90" i="1"/>
  <c r="H89" i="1"/>
  <c r="G89" i="1"/>
  <c r="F89" i="1"/>
  <c r="E89" i="1"/>
  <c r="D89" i="1"/>
  <c r="C89" i="1"/>
  <c r="H88" i="1"/>
  <c r="G88" i="1"/>
  <c r="F88" i="1"/>
  <c r="E88" i="1"/>
  <c r="D88" i="1"/>
  <c r="C88" i="1"/>
  <c r="H87" i="1"/>
  <c r="G87" i="1"/>
  <c r="F87" i="1"/>
  <c r="E87" i="1"/>
  <c r="D87" i="1"/>
  <c r="C87" i="1"/>
  <c r="H86" i="1"/>
  <c r="G86" i="1"/>
  <c r="F86" i="1"/>
  <c r="E86" i="1"/>
  <c r="D86" i="1"/>
  <c r="C86" i="1"/>
  <c r="H85" i="1"/>
  <c r="G85" i="1"/>
  <c r="F85" i="1"/>
  <c r="E85" i="1"/>
  <c r="D85" i="1"/>
  <c r="C85" i="1"/>
  <c r="H84" i="1"/>
  <c r="G84" i="1"/>
  <c r="F84" i="1"/>
  <c r="E84" i="1"/>
  <c r="D84" i="1"/>
  <c r="C84" i="1"/>
  <c r="H83" i="1"/>
  <c r="G83" i="1"/>
  <c r="F83" i="1"/>
  <c r="E83" i="1"/>
  <c r="D83" i="1"/>
  <c r="C83" i="1"/>
  <c r="H82" i="1"/>
  <c r="G82" i="1"/>
  <c r="F82" i="1"/>
  <c r="E82" i="1"/>
  <c r="D82" i="1"/>
  <c r="C82" i="1"/>
  <c r="H81" i="1"/>
  <c r="G81" i="1"/>
  <c r="F81" i="1"/>
  <c r="E81" i="1"/>
  <c r="D81" i="1"/>
  <c r="C81" i="1"/>
  <c r="H80" i="1"/>
  <c r="G80" i="1"/>
  <c r="F80" i="1"/>
  <c r="E80" i="1"/>
  <c r="D80" i="1"/>
  <c r="C80" i="1"/>
  <c r="H79" i="1"/>
  <c r="G79" i="1"/>
  <c r="F79" i="1"/>
  <c r="E79" i="1"/>
  <c r="D79" i="1"/>
  <c r="C79" i="1"/>
  <c r="H78" i="1"/>
  <c r="G78" i="1"/>
  <c r="F78" i="1"/>
  <c r="E78" i="1"/>
  <c r="D78" i="1"/>
  <c r="C78" i="1"/>
  <c r="H77" i="1"/>
  <c r="G77" i="1"/>
  <c r="F77" i="1"/>
  <c r="E77" i="1"/>
  <c r="D77" i="1"/>
  <c r="C77" i="1"/>
  <c r="H76" i="1"/>
  <c r="G76" i="1"/>
  <c r="F76" i="1"/>
  <c r="E76" i="1"/>
  <c r="D76" i="1"/>
  <c r="C76" i="1"/>
  <c r="H75" i="1"/>
  <c r="G75" i="1"/>
  <c r="F75" i="1"/>
  <c r="E75" i="1"/>
  <c r="D75" i="1"/>
  <c r="C75" i="1"/>
  <c r="H74" i="1"/>
  <c r="G74" i="1"/>
  <c r="F74" i="1"/>
  <c r="E74" i="1"/>
  <c r="D74" i="1"/>
  <c r="C74" i="1"/>
  <c r="H73" i="1"/>
  <c r="G73" i="1"/>
  <c r="F73" i="1"/>
  <c r="E73" i="1"/>
  <c r="D73" i="1"/>
  <c r="C73" i="1"/>
  <c r="H72" i="1"/>
  <c r="G72" i="1"/>
  <c r="F72" i="1"/>
  <c r="E72" i="1"/>
  <c r="D72" i="1"/>
  <c r="C72" i="1"/>
  <c r="F22" i="1" s="1"/>
  <c r="G22" i="1" s="1"/>
  <c r="H71" i="1"/>
  <c r="G71" i="1"/>
  <c r="F71" i="1"/>
  <c r="E71" i="1"/>
  <c r="D71" i="1"/>
  <c r="C71" i="1"/>
  <c r="H70" i="1"/>
  <c r="G70" i="1"/>
  <c r="F70" i="1"/>
  <c r="E70" i="1"/>
  <c r="D70" i="1"/>
  <c r="C70" i="1"/>
  <c r="H69" i="1"/>
  <c r="I50" i="1" s="1"/>
  <c r="J50" i="1" s="1"/>
  <c r="G69" i="1"/>
  <c r="F69" i="1"/>
  <c r="E69" i="1"/>
  <c r="D69" i="1"/>
  <c r="I22" i="1" s="1"/>
  <c r="J22" i="1" s="1"/>
  <c r="J55" i="1"/>
  <c r="I55" i="1"/>
  <c r="G55" i="1"/>
  <c r="F55" i="1"/>
  <c r="L50" i="1"/>
  <c r="C46" i="1"/>
  <c r="G52" i="1" s="1"/>
  <c r="J41" i="1"/>
  <c r="I41" i="1"/>
  <c r="G41" i="1"/>
  <c r="F41" i="1"/>
  <c r="L36" i="1"/>
  <c r="C32" i="1"/>
  <c r="G38" i="1" s="1"/>
  <c r="J24" i="1"/>
  <c r="I24" i="1"/>
  <c r="G24" i="1"/>
  <c r="F24" i="1"/>
  <c r="L22" i="1"/>
  <c r="F36" i="1" l="1"/>
  <c r="G36" i="1" s="1"/>
  <c r="G39" i="1" s="1"/>
  <c r="G40" i="1" s="1"/>
  <c r="I47" i="2"/>
  <c r="I25" i="2"/>
  <c r="I18" i="2"/>
  <c r="I39" i="2"/>
  <c r="I41" i="2"/>
  <c r="I46" i="2"/>
  <c r="I48" i="2"/>
  <c r="I50" i="2"/>
  <c r="I36" i="1"/>
  <c r="J36" i="1" s="1"/>
  <c r="F50" i="1"/>
  <c r="G50" i="1" s="1"/>
  <c r="G53" i="1" s="1"/>
  <c r="G54" i="1" s="1"/>
  <c r="I32" i="2"/>
  <c r="I51" i="2"/>
  <c r="I17" i="2"/>
  <c r="I19" i="2"/>
  <c r="I36" i="2"/>
  <c r="I16" i="2"/>
  <c r="I21" i="2"/>
  <c r="I23" i="2"/>
  <c r="I35" i="2"/>
  <c r="I40" i="2"/>
  <c r="I42" i="2"/>
  <c r="I54" i="2"/>
  <c r="F25" i="1"/>
  <c r="F26" i="1" s="1"/>
  <c r="I25" i="1"/>
  <c r="G25" i="1"/>
  <c r="G26" i="1" s="1"/>
  <c r="J25" i="1"/>
  <c r="J26" i="1" s="1"/>
  <c r="J38" i="1"/>
  <c r="F38" i="1"/>
  <c r="F52" i="1"/>
  <c r="I38" i="1"/>
  <c r="I52" i="1"/>
  <c r="I53" i="1" s="1"/>
  <c r="J52" i="1"/>
  <c r="J53" i="1" s="1"/>
  <c r="J54" i="1" s="1"/>
  <c r="F39" i="1" l="1"/>
  <c r="H39" i="1" s="1"/>
  <c r="H40" i="1" s="1"/>
  <c r="I39" i="1"/>
  <c r="I40" i="1" s="1"/>
  <c r="J39" i="1"/>
  <c r="J40" i="1" s="1"/>
  <c r="F53" i="1"/>
  <c r="H53" i="1" s="1"/>
  <c r="H54" i="1" s="1"/>
  <c r="H25" i="1"/>
  <c r="H26" i="1" s="1"/>
  <c r="K53" i="1"/>
  <c r="I54" i="1"/>
  <c r="K25" i="1"/>
  <c r="I26" i="1"/>
  <c r="F40" i="1" l="1"/>
  <c r="F54" i="1"/>
  <c r="K39" i="1"/>
  <c r="L39" i="1" s="1"/>
  <c r="L40" i="1" s="1"/>
  <c r="L53" i="1"/>
  <c r="L54" i="1" s="1"/>
  <c r="K54" i="1"/>
  <c r="L25" i="1"/>
  <c r="L26" i="1" s="1"/>
  <c r="K26" i="1"/>
  <c r="K40" i="1" l="1"/>
</calcChain>
</file>

<file path=xl/comments1.xml><?xml version="1.0" encoding="utf-8"?>
<comments xmlns="http://schemas.openxmlformats.org/spreadsheetml/2006/main">
  <authors>
    <author>Monica Cristina Aguilar Buenhombre</author>
    <author>Engree Johanna Duica Navarro</author>
  </authors>
  <commentList>
    <comment ref="S17" authorId="0" shapeId="0">
      <text>
        <r>
          <rPr>
            <b/>
            <sz val="8"/>
            <color indexed="81"/>
            <rFont val="Arial"/>
            <family val="2"/>
          </rPr>
          <t xml:space="preserve">Sector Primario: </t>
        </r>
        <r>
          <rPr>
            <sz val="8"/>
            <color indexed="81"/>
            <rFont val="Arial"/>
            <family val="2"/>
          </rPr>
          <t>Comprende las actividades de extracción directa de bienes de la naturaleza, sin transformaciones.</t>
        </r>
        <r>
          <rPr>
            <b/>
            <sz val="8"/>
            <color indexed="81"/>
            <rFont val="Arial"/>
            <family val="2"/>
          </rPr>
          <t xml:space="preserve">
Sector Secundario: </t>
        </r>
        <r>
          <rPr>
            <sz val="8"/>
            <color indexed="81"/>
            <rFont val="Arial"/>
            <family val="2"/>
          </rPr>
          <t>Se refiere a las actividades que implican transformación de alimentos y materias primas a través
de los más variados procesos productivos.</t>
        </r>
        <r>
          <rPr>
            <b/>
            <sz val="8"/>
            <color indexed="81"/>
            <rFont val="Arial"/>
            <family val="2"/>
          </rPr>
          <t xml:space="preserve">
Sector Terciario:</t>
        </r>
        <r>
          <rPr>
            <sz val="8"/>
            <color indexed="81"/>
            <rFont val="Arial"/>
            <family val="2"/>
          </rPr>
          <t xml:space="preserve"> Engloba las actividades que utilizan distintas clases de equipos y de trabajo humano para atender
las demandas de transporte, comunicaciones y actividad financieras como la banca, la bolsa, los seguros, etc.
Fuente: http://geo25raiguer.wikispaces.com/file/view/activitats+econ%C3%B2miques.pdf. Fecha de Consulta: Junio 15 de 2018.</t>
        </r>
      </text>
    </comment>
    <comment ref="AA32" authorId="1" shapeId="0">
      <text>
        <r>
          <rPr>
            <sz val="9"/>
            <color indexed="81"/>
            <rFont val="Tahoma"/>
            <family val="2"/>
          </rPr>
          <t>Incluir la tarifa que corresponda a la agrupación y a la actividad</t>
        </r>
      </text>
    </comment>
  </commentList>
</comments>
</file>

<file path=xl/sharedStrings.xml><?xml version="1.0" encoding="utf-8"?>
<sst xmlns="http://schemas.openxmlformats.org/spreadsheetml/2006/main" count="328" uniqueCount="213">
  <si>
    <t>PROCESO
ADQUISICIÓN DE BIENES Y SERVICIOS</t>
  </si>
  <si>
    <t>CLASIFICACIÓN DE LA INFORMACIÓN 
PÚBLICA</t>
  </si>
  <si>
    <t>SOLICITUD DE COTIZACIÓN OPERADOR DE INFORMACIÓN</t>
  </si>
  <si>
    <t>Denominación del Bien o Servicio</t>
  </si>
  <si>
    <t>Prestar el Servicio de Operador de Información para el ICBF.</t>
  </si>
  <si>
    <t>Fecha:</t>
  </si>
  <si>
    <t>Empresa:</t>
  </si>
  <si>
    <t>1 BOGOTA</t>
  </si>
  <si>
    <t>Cargo:</t>
  </si>
  <si>
    <t>E-Mail:</t>
  </si>
  <si>
    <t>Nit:</t>
  </si>
  <si>
    <t>Contacto:</t>
  </si>
  <si>
    <t>Dirección:</t>
  </si>
  <si>
    <t>Tel. celular y fijo:</t>
  </si>
  <si>
    <t>Instrucciones para el diligenciamiento del formato de cotización</t>
  </si>
  <si>
    <r>
      <t xml:space="preserve">• Por favor diligenciar solo las celdas en AMARILLO.
• Revisar todos los requerimientos que se exponen en el documento "Ficha de Condiciones Técnicas Escenciales para la Prestación del Servicio y/o Entrega del Bien" (FCT) y Anexos; y formular su cotización en concordancia con este, garantizando que los bienes y/o servicios ofrecidos cumplan en su totalidad con las especificaciones técnicas descritas en la FCT.
</t>
    </r>
    <r>
      <rPr>
        <sz val="10"/>
        <rFont val="Arial"/>
        <family val="2"/>
      </rPr>
      <t>• El precio de la cotización deber ser expresado en PESOS COLOMBIANOS.
• Los precios deberán apr</t>
    </r>
    <r>
      <rPr>
        <sz val="10"/>
        <color theme="1"/>
        <rFont val="Arial"/>
        <family val="2"/>
      </rPr>
      <t>oximarse por exceso o por defecto al entero más cercano así: (i) si es igual o superior a 50 centavos, se aproxima al entero siguiente; (ii) si es inferior a 50 centavos se baja al entero anterior.
• No modificar, agregar o quitar ningún ítem o sub-ítem.</t>
    </r>
  </si>
  <si>
    <t xml:space="preserve">Tarifa IVA: </t>
  </si>
  <si>
    <t>Tiempo estimado de ejecución 
(en meses)</t>
  </si>
  <si>
    <t>REGISTROS ASISTIDOS</t>
  </si>
  <si>
    <t>REGISTROS ELECTRÓNICOS</t>
  </si>
  <si>
    <t>TOTALES</t>
  </si>
  <si>
    <t>PROPIOS</t>
  </si>
  <si>
    <t>OTROS</t>
  </si>
  <si>
    <t>TOTAL</t>
  </si>
  <si>
    <r>
      <t xml:space="preserve">Precio unitario </t>
    </r>
    <r>
      <rPr>
        <sz val="11"/>
        <rFont val="Arial"/>
        <family val="2"/>
      </rPr>
      <t xml:space="preserve">sin IVA </t>
    </r>
    <r>
      <rPr>
        <sz val="11"/>
        <color rgb="FFFF0000"/>
        <rFont val="Arial"/>
        <family val="2"/>
      </rPr>
      <t>(Nota 3)</t>
    </r>
  </si>
  <si>
    <t>Precio unitario IVA incluido</t>
  </si>
  <si>
    <r>
      <t xml:space="preserve">Total mensual IVA incluido </t>
    </r>
    <r>
      <rPr>
        <sz val="11"/>
        <color rgb="FFFF0000"/>
        <rFont val="Arial"/>
        <family val="2"/>
      </rPr>
      <t>(Nota 4)</t>
    </r>
  </si>
  <si>
    <r>
      <t xml:space="preserve">Total cotización IVA incluido </t>
    </r>
    <r>
      <rPr>
        <sz val="11"/>
        <color rgb="FFFF0000"/>
        <rFont val="Zurich BT"/>
      </rPr>
      <t>(Nota 5)</t>
    </r>
  </si>
  <si>
    <t>Celdas de control</t>
  </si>
  <si>
    <t>La presente cotización:</t>
  </si>
  <si>
    <r>
      <t>• Incluye todos los costos y gastos directos e indirectos en que debe incurrir el contratista durante la ejecución del contrato de acuerdo con las especificaciones de la Ficha de Condiciones Técnicas, las obligaciones tributarias de acuerdo con las normas aplicables para el tipo de serv</t>
    </r>
    <r>
      <rPr>
        <sz val="10"/>
        <rFont val="Arial"/>
        <family val="2"/>
      </rPr>
      <t>icio y contrato correspondiente, y los costos de las pólizas.
• Se remite como parte del estudio de sector</t>
    </r>
    <r>
      <rPr>
        <sz val="10"/>
        <color theme="1"/>
        <rFont val="Arial"/>
        <family val="2"/>
      </rPr>
      <t>, previo a la contratación, y no implica ninguna obligación de contratar.
• Tiene una vigencia de 90 días a partir de la fecha de diligenciamiento.</t>
    </r>
  </si>
  <si>
    <r>
      <rPr>
        <b/>
        <sz val="10"/>
        <color theme="1"/>
        <rFont val="Arial"/>
        <family val="2"/>
      </rPr>
      <t>Inscripción en el Registro Único de Proponentes:</t>
    </r>
    <r>
      <rPr>
        <sz val="10"/>
        <color theme="1"/>
        <rFont val="Arial"/>
        <family val="2"/>
      </rPr>
      <t xml:space="preserve"> 
Las personas naturales y jurídicas, nacionales o extranjeras, con domicilio en Colombia, interesadas en participar en procesos de contratación convocados por las entidades estatales, deben estar </t>
    </r>
    <r>
      <rPr>
        <b/>
        <sz val="10"/>
        <color rgb="FFFF0000"/>
        <rFont val="Arial"/>
        <family val="2"/>
      </rPr>
      <t>inscritas en el RUP</t>
    </r>
    <r>
      <rPr>
        <sz val="10"/>
        <color theme="1"/>
        <rFont val="Arial"/>
        <family val="2"/>
      </rPr>
      <t>, salvo las excepciones previstas de forma taxativa en la ley (Artículo 2.2.1.1.1.5.1 del Drecreto 1082 de 2015). Se aclara que esta inscripción no se requiere para remitir cotización durante el estudio de</t>
    </r>
    <r>
      <rPr>
        <sz val="10"/>
        <rFont val="Arial"/>
        <family val="2"/>
      </rPr>
      <t xml:space="preserve"> sector.</t>
    </r>
  </si>
  <si>
    <t>LOS DATOS PROPORCIONADOS SERÁN TRATADOS DE ACUERDO A LA POLÍTICA DE TRATAMIENTO DE DATOS PERSONALES DEL ICBF Y A LA LEY 1581 DE 2012</t>
  </si>
  <si>
    <t>Operador</t>
  </si>
  <si>
    <t>ASISTIDOS PROPIOS</t>
  </si>
  <si>
    <t>ELECTRÓNICOS PROPIOS</t>
  </si>
  <si>
    <t>Electrónico</t>
  </si>
  <si>
    <t>Asistido</t>
  </si>
  <si>
    <t>2 POPULAR</t>
  </si>
  <si>
    <t>6 SANTANDER</t>
  </si>
  <si>
    <t>7 COLOMBIA</t>
  </si>
  <si>
    <t>9 CITIBANK</t>
  </si>
  <si>
    <t>12 SUDAMERIS</t>
  </si>
  <si>
    <t>13 BBVA</t>
  </si>
  <si>
    <t>19 COLPATRIA</t>
  </si>
  <si>
    <t>23 OCCIDENTE</t>
  </si>
  <si>
    <t>32 BCSC</t>
  </si>
  <si>
    <t>40 AGRARIO</t>
  </si>
  <si>
    <t>51 DAVIVIENDA</t>
  </si>
  <si>
    <t>52 AV VILLAS</t>
  </si>
  <si>
    <t>58 BANCO PROCREDIT COLOMBIA</t>
  </si>
  <si>
    <t>82 COOMEVA</t>
  </si>
  <si>
    <t>83 COMPENSAR-MI PLANILLA</t>
  </si>
  <si>
    <t>84 APORTES EN LÍNEA</t>
  </si>
  <si>
    <t>86 ASOPAGOS</t>
  </si>
  <si>
    <t>87 FEDECAJAS</t>
  </si>
  <si>
    <t>88 SIMPLE</t>
  </si>
  <si>
    <t>89 ENLACE OPERATIVO</t>
  </si>
  <si>
    <t>14 HELM BANK-ITAÚ</t>
  </si>
  <si>
    <t>10 HSBC</t>
  </si>
  <si>
    <t>8 Scotibank Colombia</t>
  </si>
  <si>
    <t>ESCENARIO 1</t>
  </si>
  <si>
    <t>ESCENARIO 2</t>
  </si>
  <si>
    <t>ESCENARIO 3</t>
  </si>
  <si>
    <t xml:space="preserve">Participación </t>
  </si>
  <si>
    <t>Total</t>
  </si>
  <si>
    <t>Del 1 de Junio de 2019 hasta el 31 de mayo de 2020</t>
  </si>
  <si>
    <t>Del 1 de Junio de 2019 hasta el 31 de mayo de 2021</t>
  </si>
  <si>
    <t>Del 1 de Junio de 2019 hasta el 31 de mayo de 2022</t>
  </si>
  <si>
    <r>
      <t>Notas:</t>
    </r>
    <r>
      <rPr>
        <b/>
        <sz val="10"/>
        <rFont val="Arial"/>
        <family val="2"/>
      </rPr>
      <t xml:space="preserve">
</t>
    </r>
    <r>
      <rPr>
        <b/>
        <sz val="10"/>
        <color rgb="FFFF0000"/>
        <rFont val="Arial"/>
        <family val="2"/>
      </rPr>
      <t xml:space="preserve">1) </t>
    </r>
    <r>
      <rPr>
        <sz val="10"/>
        <color theme="1"/>
        <rFont val="Arial"/>
        <family val="2"/>
      </rPr>
      <t>De acuerdo con la FCT, se requieren cotizar 3 escenarios con un plazo de ejecución de 12, 24 y 36 meses de ejecución respectivamente.</t>
    </r>
    <r>
      <rPr>
        <b/>
        <sz val="10"/>
        <color rgb="FFFF0000"/>
        <rFont val="Arial"/>
        <family val="2"/>
      </rPr>
      <t xml:space="preserve">
2)</t>
    </r>
    <r>
      <rPr>
        <sz val="10"/>
        <color theme="1"/>
        <rFont val="Arial"/>
        <family val="2"/>
      </rPr>
      <t xml:space="preserve">Cantidad promedio estimada de registros mensuales ICBF para cada uno de los escenarios, realizados con base en los registros de las planillas Tipo Asobancaria de enero 2016 a julio 2018 ( Ver hoja del excel  "ESTADÍSTICAS Y PROYECCIÓN"). Se precisa que son cantidades proyectadas con base en estadísticas y pueden variar en ejecución del contrato, los precios se deben mantener independientemente de las cantidades de registros reales que se reciban en ejecución del contrato . Por favor seleccionar de la lista desplegable de  la casilla "Empresa" en la parte superior de la cotización con el fin de que se reflejen la cantidad de registros propios y de otros  de acuerdo con cada operador (las participaciones por operador en el mercado de la PILA para el aporte ICBF fueron estimadas con base en las planillas tipo Asobancaria para los meses de julio 2017 a junio 2018).
</t>
    </r>
    <r>
      <rPr>
        <b/>
        <sz val="10"/>
        <color rgb="FFFF0000"/>
        <rFont val="Arial"/>
        <family val="2"/>
      </rPr>
      <t xml:space="preserve">3)  </t>
    </r>
    <r>
      <rPr>
        <sz val="10"/>
        <rFont val="Arial"/>
        <family val="2"/>
      </rPr>
      <t xml:space="preserve">Asignar precio unitario por categoria sin incluir el IVA en las celdas de la fila "Precio unitario sin IVA" 
</t>
    </r>
    <r>
      <rPr>
        <b/>
        <sz val="10"/>
        <color rgb="FFFF0000"/>
        <rFont val="Arial"/>
        <family val="2"/>
      </rPr>
      <t xml:space="preserve">4) </t>
    </r>
    <r>
      <rPr>
        <sz val="10"/>
        <rFont val="Arial"/>
        <family val="2"/>
      </rPr>
      <t xml:space="preserve">Total mensual IVA incluido: Corresponde al resultado de multiplicar el precio unitario cotizado para cada categoría (electrónicos propios, electrónicos otros, asistidos propios, asistidos otros) + IVA, por  el promedio de registros mensuales estimados para la misma categoría.
</t>
    </r>
    <r>
      <rPr>
        <b/>
        <sz val="10"/>
        <color rgb="FFFF0000"/>
        <rFont val="Arial"/>
        <family val="2"/>
      </rPr>
      <t>5)</t>
    </r>
    <r>
      <rPr>
        <sz val="10"/>
        <rFont val="Arial"/>
        <family val="2"/>
      </rPr>
      <t xml:space="preserve"> Total de la cotización IVA incluido: Corresponde al resultado de multiplicar, el total mensual IVA incluido por el numero de meses de prestación de servicio.</t>
    </r>
  </si>
  <si>
    <t xml:space="preserve">AÑO </t>
  </si>
  <si>
    <t>REGISTROS (OPERADOR DE INFORMACIÓN)</t>
  </si>
  <si>
    <t>ELECTRÓNICOS OTROS</t>
  </si>
  <si>
    <t>TOTAL ELECTRÓNICO</t>
  </si>
  <si>
    <t>ASISTIDO PROPIO</t>
  </si>
  <si>
    <t>ASISTIDO OTROS</t>
  </si>
  <si>
    <t>TOTAL ASISTIDO</t>
  </si>
  <si>
    <t>TOTAL REGISTROS</t>
  </si>
  <si>
    <t>ENERO</t>
  </si>
  <si>
    <t>FEBRERO</t>
  </si>
  <si>
    <t>MARZO</t>
  </si>
  <si>
    <t>ABRIL</t>
  </si>
  <si>
    <t>MAYO</t>
  </si>
  <si>
    <t>JUNIO</t>
  </si>
  <si>
    <t>JULIO</t>
  </si>
  <si>
    <t>AGOSTO</t>
  </si>
  <si>
    <t>SEPTIEMBRE</t>
  </si>
  <si>
    <t>OCTUBRE</t>
  </si>
  <si>
    <t>NOVIEMBRE</t>
  </si>
  <si>
    <t>DICIEMBRE</t>
  </si>
  <si>
    <t>* Tomado de resultado prefacturas</t>
  </si>
  <si>
    <t>ESCENARIO</t>
  </si>
  <si>
    <t>MESES</t>
  </si>
  <si>
    <t>Escenario 1 (Junio 1 de 2019 a Mayo 31 de 2020)</t>
  </si>
  <si>
    <t>2019 (7 meses)</t>
  </si>
  <si>
    <t>2020 (5 meses)</t>
  </si>
  <si>
    <t>Total Escenario 1</t>
  </si>
  <si>
    <t>Promedio mensual</t>
  </si>
  <si>
    <t>Escenario 2 (Junio 1 de 2019 a Mayo 31 de 2021)</t>
  </si>
  <si>
    <t>2020 (12 meses)</t>
  </si>
  <si>
    <t>2021 (5 meses)</t>
  </si>
  <si>
    <t>Total Escenario 2</t>
  </si>
  <si>
    <t>Escenario 3 (Junio 1 de 2019 a Mayo 31 de 2022)</t>
  </si>
  <si>
    <t>2021 (12 meses)</t>
  </si>
  <si>
    <t>2022 (5 meses)</t>
  </si>
  <si>
    <t>Total Escenario 3</t>
  </si>
  <si>
    <t>PROYECCIONES REALIZADAS POR LA DIRECCIÓN DE ABASTECIMIENTO</t>
  </si>
  <si>
    <r>
      <t xml:space="preserve">Cantidad promedio estimada de registros mensuales ICBF para el periodo del escenario 1. </t>
    </r>
    <r>
      <rPr>
        <sz val="11"/>
        <color rgb="FFFF0000"/>
        <rFont val="Arial"/>
        <family val="2"/>
      </rPr>
      <t>(Nota 2)</t>
    </r>
  </si>
  <si>
    <t>CONCEPTO</t>
  </si>
  <si>
    <r>
      <rPr>
        <b/>
        <u/>
        <sz val="11"/>
        <color theme="1"/>
        <rFont val="Arial"/>
        <family val="2"/>
      </rPr>
      <t>ESCENARIO 1:</t>
    </r>
    <r>
      <rPr>
        <b/>
        <sz val="11"/>
        <color theme="1"/>
        <rFont val="Arial"/>
        <family val="2"/>
      </rPr>
      <t xml:space="preserve"> Del 1 de Junio de 2019 hasta el 31 de mayo de 2020 </t>
    </r>
    <r>
      <rPr>
        <b/>
        <sz val="11"/>
        <color rgb="FFFF0000"/>
        <rFont val="Arial"/>
        <family val="2"/>
      </rPr>
      <t>(Nota 1)</t>
    </r>
  </si>
  <si>
    <r>
      <rPr>
        <b/>
        <u/>
        <sz val="11"/>
        <color theme="1"/>
        <rFont val="Arial"/>
        <family val="2"/>
      </rPr>
      <t>ESCENARIO 2:</t>
    </r>
    <r>
      <rPr>
        <b/>
        <sz val="11"/>
        <color theme="1"/>
        <rFont val="Arial"/>
        <family val="2"/>
      </rPr>
      <t xml:space="preserve">  Del 1 de Junio de 2019 hasta el 31 de mayo de 2021 </t>
    </r>
    <r>
      <rPr>
        <b/>
        <sz val="11"/>
        <color rgb="FFFF0000"/>
        <rFont val="Arial"/>
        <family val="2"/>
      </rPr>
      <t>( Nota 1)</t>
    </r>
  </si>
  <si>
    <r>
      <t xml:space="preserve">Cantidad promedio de registros mensuales ICBF para el periodo del Escenario 2. </t>
    </r>
    <r>
      <rPr>
        <sz val="11"/>
        <color rgb="FFFF0000"/>
        <rFont val="Arial"/>
        <family val="2"/>
      </rPr>
      <t>(Nota 2)</t>
    </r>
  </si>
  <si>
    <r>
      <rPr>
        <b/>
        <u/>
        <sz val="11"/>
        <color theme="1"/>
        <rFont val="Arial"/>
        <family val="2"/>
      </rPr>
      <t>ESCENARIO 3:</t>
    </r>
    <r>
      <rPr>
        <b/>
        <sz val="11"/>
        <color theme="1"/>
        <rFont val="Arial"/>
        <family val="2"/>
      </rPr>
      <t xml:space="preserve">  Del 1 de Junio de 2019 hasta el 31 de mayo de 2022 </t>
    </r>
    <r>
      <rPr>
        <b/>
        <sz val="11"/>
        <color rgb="FFFF0000"/>
        <rFont val="Arial"/>
        <family val="2"/>
      </rPr>
      <t>( Nota 1)</t>
    </r>
  </si>
  <si>
    <r>
      <t xml:space="preserve">Cantidad promedio de registros mensuales ICBF para el periodo del escenario 3 </t>
    </r>
    <r>
      <rPr>
        <sz val="11"/>
        <color rgb="FFFF0000"/>
        <rFont val="Arial"/>
        <family val="2"/>
      </rPr>
      <t>(Nota 2)</t>
    </r>
  </si>
  <si>
    <t>60 BANCO COOPERATIVO COOPCENTRAL</t>
  </si>
  <si>
    <t>66 PICHINCHA</t>
  </si>
  <si>
    <t>Anexo No. 1 – Estadísticas de registros desde enero del 2016 a noviembre del 2018</t>
  </si>
  <si>
    <t>Empresa con Ánimo de Lucro - ECAL</t>
  </si>
  <si>
    <t>Empresa sin Ánimo de Lucro - ESAL</t>
  </si>
  <si>
    <t>Formato Información General y Financiera de Proveedores</t>
  </si>
  <si>
    <t>Primario</t>
  </si>
  <si>
    <t>Fecha dd/mm/aa</t>
  </si>
  <si>
    <t>Persona Natural</t>
  </si>
  <si>
    <t>Secundario</t>
  </si>
  <si>
    <t>Persona Jurídica</t>
  </si>
  <si>
    <t>Terciario</t>
  </si>
  <si>
    <t xml:space="preserve"> 1.  Información General</t>
  </si>
  <si>
    <t>1.1. Identificación</t>
  </si>
  <si>
    <t>Personas 
naturales</t>
  </si>
  <si>
    <t>Nombre Comercial</t>
  </si>
  <si>
    <t>Cédula</t>
  </si>
  <si>
    <t>Personas 
jurídicas</t>
  </si>
  <si>
    <t>Razón Social</t>
  </si>
  <si>
    <t>DV</t>
  </si>
  <si>
    <t xml:space="preserve">Dirección </t>
  </si>
  <si>
    <t>Teléfono</t>
  </si>
  <si>
    <t>Ciudad</t>
  </si>
  <si>
    <t>Pagina Web</t>
  </si>
  <si>
    <t>Sector al que pertenece</t>
  </si>
  <si>
    <t>Subsector al que pertenece</t>
  </si>
  <si>
    <t>1.2. Personas de Contacto</t>
  </si>
  <si>
    <t>Cargo</t>
  </si>
  <si>
    <t>Nombre</t>
  </si>
  <si>
    <t>E-mail</t>
  </si>
  <si>
    <t>Ext.</t>
  </si>
  <si>
    <t>Celular</t>
  </si>
  <si>
    <t>1.3. Productos y servicios inscritos en el RUP de acuerdo con el UNSPSC relacionados con el objeto de la presente contratación</t>
  </si>
  <si>
    <t>Código UNSPSC (mínimo 3er nivel)</t>
  </si>
  <si>
    <t>Nombre de acuerdo con el lista de UNSPSC</t>
  </si>
  <si>
    <t>1.4. Códigos CIIU</t>
  </si>
  <si>
    <t>1.5. Número De Empleados</t>
  </si>
  <si>
    <t>Código de Actividad</t>
  </si>
  <si>
    <t>Descripción  Actividad Económica CIIU</t>
  </si>
  <si>
    <t>Tarifa ICA</t>
  </si>
  <si>
    <t>2. Información Financiera</t>
  </si>
  <si>
    <t xml:space="preserve">Nombre del Indicador  </t>
  </si>
  <si>
    <r>
      <t xml:space="preserve">Valores en Pesos a </t>
    </r>
    <r>
      <rPr>
        <b/>
        <u/>
        <sz val="8"/>
        <color theme="1"/>
        <rFont val="Arial"/>
        <family val="2"/>
      </rPr>
      <t>Diciembre 31 de 2017</t>
    </r>
  </si>
  <si>
    <t>Indicador 2017</t>
  </si>
  <si>
    <t>Capacidad Financiera</t>
  </si>
  <si>
    <t xml:space="preserve"> Índice de Liquidez (Veces)</t>
  </si>
  <si>
    <t>Índice de Endeudamiento (Porcentaje)</t>
  </si>
  <si>
    <t>Razón de Cobertura de Intereses (Veces) (Nota 2)</t>
  </si>
  <si>
    <t>Capital de Trabajo (Pesos)</t>
  </si>
  <si>
    <t>Capacidad Organizacional</t>
  </si>
  <si>
    <t>Rentabilidad del Patrimonio (Porcentaje)</t>
  </si>
  <si>
    <t>Rentabilidad del Activo (Porcentaje)</t>
  </si>
  <si>
    <t>Nota 1: Para las empresas inspeccionadas, vigiladas o controladas por la SuperSociedades, Superintendencia Financiera o para aquellas que cuenten con RUP, la información consignada en este numeral será validada con la reportada en el Portal de Información Empresarial (PIE) de dicha superintendencia, la Superintendencia Financiera o en el RUES, respectivamente. Si se evidencian diferencias en los valores consignados en este formato y los reportados a la SuperSociedades, Superintendencua Financiera o en el RUES se tomará como referencia la información del PIE, Superintendencia Financiera o del RUES, respectivamente. 
Nota 2: En el concepto expedido por la Superintendencia de Sociedades a solicitud del ICBF (radicado  No. 2017-01-34119 del 28 de junio de 2017), se informa que dicha superintendencia homologó la cuenta "Gastos de Intereses" con la de "Costos financieros" en la información reportada en el Portal de Información Empresarial (PIE), por la implementación de las NIIF. Por lo tanto se requiere que se reporte esta última cuenta.</t>
  </si>
  <si>
    <r>
      <t xml:space="preserve">Los invitamos a </t>
    </r>
    <r>
      <rPr>
        <b/>
        <u/>
        <sz val="8"/>
        <rFont val="Arial"/>
        <family val="2"/>
      </rPr>
      <t>registrarse en línea</t>
    </r>
    <r>
      <rPr>
        <sz val="8"/>
        <rFont val="Arial"/>
        <family val="2"/>
      </rPr>
      <t xml:space="preserve"> en el SISTEMA DE INFORMACIÓN DE PROVEEDORES del ICBF, con el objetivo de facilitar los procesos de adquisición de bienes y servicios, desde los estudios de sector hasta la selección de oferentes de la Entidad a nivel nacional. Usted podrá acceder al sistema en la siguiente ruta
</t>
    </r>
    <r>
      <rPr>
        <u/>
        <sz val="8"/>
        <color rgb="FF0070C0"/>
        <rFont val="Arial"/>
        <family val="2"/>
      </rPr>
      <t>https://www.icbf.gov.co/gestion-transparencia/proveedores</t>
    </r>
    <r>
      <rPr>
        <sz val="8"/>
        <rFont val="Arial"/>
        <family val="2"/>
      </rPr>
      <t xml:space="preserve">
</t>
    </r>
  </si>
  <si>
    <r>
      <t>EXPERIENCIA EN CONTRATACIÓN EN LOS ÚLTIMOS</t>
    </r>
    <r>
      <rPr>
        <b/>
        <u/>
        <sz val="10"/>
        <rFont val="Arial"/>
        <family val="2"/>
      </rPr>
      <t xml:space="preserve"> 5 AÑOS</t>
    </r>
  </si>
  <si>
    <t>Tel. celular, Tel. fijo:</t>
  </si>
  <si>
    <r>
      <t xml:space="preserve">Con el fin de conocer la experiencia con la que cuentan las empresas del sector </t>
    </r>
    <r>
      <rPr>
        <u/>
        <sz val="10"/>
        <rFont val="Arial"/>
        <family val="2"/>
      </rPr>
      <t>relacionada con el objeto del presente estudio de mercado</t>
    </r>
    <r>
      <rPr>
        <sz val="10"/>
        <rFont val="Arial"/>
        <family val="2"/>
      </rPr>
      <t>, agradecemos diligenciar el cuadro que sigue con base en los contratos suscritos en los últimos 5 años, cuyos objetos están relacionados con el objeto del presente estudio de mercado</t>
    </r>
  </si>
  <si>
    <t>Tipo de entidad</t>
  </si>
  <si>
    <t>Entidad o Empresa</t>
  </si>
  <si>
    <t>Numero del contrato</t>
  </si>
  <si>
    <t>Objeto del contrato</t>
  </si>
  <si>
    <t>Fecha de suscripción
(dd/mmm/aa)</t>
  </si>
  <si>
    <t>Plazo de ejecución 
(en años)</t>
  </si>
  <si>
    <t>Forma de participación
(UT, consorcio, individual)</t>
  </si>
  <si>
    <t>% de participación</t>
  </si>
  <si>
    <t>Valor total ejecutado del contrato (de acuerdo con el % de participación)</t>
  </si>
  <si>
    <t>Nota: Agregar las filas necesarias para reportar la experiencia</t>
  </si>
  <si>
    <t>CONCEPTOS A TENER EN CUENTA</t>
  </si>
  <si>
    <t>El presente cuadro es de carácter informativo, no se debe diligenciar. Sin embargo se entiende que la cotización incluye la totalidad de los conceptos relacionados a continuación.</t>
  </si>
  <si>
    <t>PÓLIZAS PARA EL PERFECCIONAMIENTO Y LEGALIZACIÓN DEL CONTRATO</t>
  </si>
  <si>
    <t>GARANTÍAS</t>
  </si>
  <si>
    <t>COBERTURA</t>
  </si>
  <si>
    <t>PLAZO 
(En Meses)</t>
  </si>
  <si>
    <t>Fuente</t>
  </si>
  <si>
    <t>Garantía de Seriedad de la oferta</t>
  </si>
  <si>
    <t>10% del valor de la oferta</t>
  </si>
  <si>
    <t>Debe estar vigente desde la presentación de la oferta y hasta la aprobación de la garantía de cumplimiento del contrato</t>
  </si>
  <si>
    <t>Art. 2.2.1.2.3.1.9. del Decreto 1082/15</t>
  </si>
  <si>
    <t>Cumplimiento</t>
  </si>
  <si>
    <t>20% del valor del contrato</t>
  </si>
  <si>
    <t>Plazo de ejecución + 6 meses mas</t>
  </si>
  <si>
    <t>Comité de Contratación</t>
  </si>
  <si>
    <t>Salarios, Prestaciones legales e indemnizaciones laborales</t>
  </si>
  <si>
    <t>15% del valor del contrato</t>
  </si>
  <si>
    <t>Plazo de ejecución + 3 años más</t>
  </si>
  <si>
    <t>Calidad de los Servicios</t>
  </si>
  <si>
    <t>Calidad de los bienes</t>
  </si>
  <si>
    <t>Responsabilidad civil extracontractual</t>
  </si>
  <si>
    <t>Valor del contrato inferior o igual a 1.500 SMMLV</t>
  </si>
  <si>
    <t>200 SMMLV</t>
  </si>
  <si>
    <t>Plazo de ejecución</t>
  </si>
  <si>
    <t>Valor del contrato mayor a 1.500 SMMLV e inferior o igual a 2.500 SMMLV</t>
  </si>
  <si>
    <t>300 SMMLV</t>
  </si>
  <si>
    <t>Valor del contrato mayor a 2.500 SMMLV e inferior o igual a 5.000 SMMLV</t>
  </si>
  <si>
    <t>400 SMMLV</t>
  </si>
  <si>
    <t>Valor del contrato mayor a 5.000 SMMLV e inferior o igual a 10.000 SMMLV</t>
  </si>
  <si>
    <t>500 SMMLV</t>
  </si>
  <si>
    <t>Valor del contrato superior  a 10.000 SMMLV</t>
  </si>
  <si>
    <t>5% del valor del contrato</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</si>
</sst>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5" formatCode="&quot;$&quot;\ #,##0;\-&quot;$&quot;\ #,##0"/>
    <numFmt numFmtId="42" formatCode="_-&quot;$&quot;\ * #,##0_-;\-&quot;$&quot;\ * #,##0_-;_-&quot;$&quot;\ * &quot;-&quot;_-;_-@_-"/>
    <numFmt numFmtId="41" formatCode="_-* #,##0_-;\-* #,##0_-;_-* &quot;-&quot;_-;_-@_-"/>
    <numFmt numFmtId="164" formatCode="[$-240A]d&quot; de &quot;mmmm&quot; de &quot;yyyy;@"/>
    <numFmt numFmtId="165" formatCode="[$$-240A]\ #,##0"/>
    <numFmt numFmtId="166" formatCode="dd/mmm/yy"/>
    <numFmt numFmtId="167" formatCode="&quot;$&quot;\ #,##0"/>
    <numFmt numFmtId="168" formatCode="0.0"/>
  </numFmts>
  <fonts count="40">
    <font>
      <sz val="11"/>
      <color theme="1"/>
      <name val="Calibri"/>
      <family val="2"/>
      <scheme val="minor"/>
    </font>
    <font>
      <sz val="11"/>
      <color theme="1"/>
      <name val="Calibri"/>
      <family val="2"/>
      <scheme val="minor"/>
    </font>
    <font>
      <sz val="10"/>
      <color theme="1"/>
      <name val="Arial"/>
      <family val="2"/>
    </font>
    <font>
      <b/>
      <sz val="10"/>
      <name val="Arial"/>
      <family val="2"/>
    </font>
    <font>
      <b/>
      <sz val="8"/>
      <color theme="1"/>
      <name val="Arial"/>
      <family val="2"/>
    </font>
    <font>
      <b/>
      <sz val="10"/>
      <color theme="1"/>
      <name val="Arial"/>
      <family val="2"/>
    </font>
    <font>
      <sz val="10"/>
      <color rgb="FF000000"/>
      <name val="Arial"/>
      <family val="2"/>
    </font>
    <font>
      <sz val="9"/>
      <name val="Arial"/>
      <family val="2"/>
    </font>
    <font>
      <sz val="8"/>
      <color theme="1"/>
      <name val="Arial"/>
      <family val="2"/>
    </font>
    <font>
      <sz val="10"/>
      <name val="Arial"/>
      <family val="2"/>
    </font>
    <font>
      <b/>
      <sz val="10"/>
      <color rgb="FFFF0000"/>
      <name val="Arial"/>
      <family val="2"/>
    </font>
    <font>
      <sz val="10"/>
      <color theme="1"/>
      <name val="Zurich BT"/>
      <family val="2"/>
    </font>
    <font>
      <sz val="11"/>
      <color theme="1"/>
      <name val="Arial"/>
      <family val="2"/>
    </font>
    <font>
      <b/>
      <sz val="11"/>
      <color theme="1"/>
      <name val="Arial"/>
      <family val="2"/>
    </font>
    <font>
      <sz val="11"/>
      <color rgb="FFFF0000"/>
      <name val="Arial"/>
      <family val="2"/>
    </font>
    <font>
      <sz val="11"/>
      <name val="Arial"/>
      <family val="2"/>
    </font>
    <font>
      <sz val="11"/>
      <color theme="1"/>
      <name val="Zurich BT"/>
      <family val="2"/>
    </font>
    <font>
      <sz val="11"/>
      <color rgb="FFFF0000"/>
      <name val="Zurich BT"/>
    </font>
    <font>
      <i/>
      <sz val="10"/>
      <color theme="1"/>
      <name val="Arial"/>
      <family val="2"/>
    </font>
    <font>
      <b/>
      <sz val="12"/>
      <color theme="1"/>
      <name val="Arial"/>
      <family val="2"/>
    </font>
    <font>
      <sz val="8"/>
      <color rgb="FF222222"/>
      <name val="Arial"/>
      <family val="2"/>
    </font>
    <font>
      <sz val="9"/>
      <color theme="1"/>
      <name val="Arial"/>
      <family val="2"/>
    </font>
    <font>
      <b/>
      <sz val="9"/>
      <color theme="1"/>
      <name val="Arial"/>
      <family val="2"/>
    </font>
    <font>
      <b/>
      <u/>
      <sz val="11"/>
      <color theme="1"/>
      <name val="Arial"/>
      <family val="2"/>
    </font>
    <font>
      <b/>
      <sz val="11"/>
      <color rgb="FFFF0000"/>
      <name val="Arial"/>
      <family val="2"/>
    </font>
    <font>
      <b/>
      <sz val="7"/>
      <color theme="1"/>
      <name val="Arial"/>
      <family val="2"/>
    </font>
    <font>
      <b/>
      <u/>
      <sz val="8"/>
      <color theme="1"/>
      <name val="Arial"/>
      <family val="2"/>
    </font>
    <font>
      <sz val="8"/>
      <name val="Arial"/>
      <family val="2"/>
    </font>
    <font>
      <b/>
      <u/>
      <sz val="8"/>
      <name val="Arial"/>
      <family val="2"/>
    </font>
    <font>
      <u/>
      <sz val="8"/>
      <color rgb="FF0070C0"/>
      <name val="Arial"/>
      <family val="2"/>
    </font>
    <font>
      <sz val="7"/>
      <color theme="1"/>
      <name val="Arial"/>
      <family val="2"/>
    </font>
    <font>
      <b/>
      <sz val="8"/>
      <color indexed="81"/>
      <name val="Arial"/>
      <family val="2"/>
    </font>
    <font>
      <sz val="8"/>
      <color indexed="81"/>
      <name val="Arial"/>
      <family val="2"/>
    </font>
    <font>
      <sz val="9"/>
      <color indexed="81"/>
      <name val="Tahoma"/>
      <family val="2"/>
    </font>
    <font>
      <b/>
      <sz val="8"/>
      <name val="Arial"/>
      <family val="2"/>
    </font>
    <font>
      <b/>
      <u/>
      <sz val="10"/>
      <name val="Arial"/>
      <family val="2"/>
    </font>
    <font>
      <sz val="9"/>
      <color rgb="FF000000"/>
      <name val="Arial"/>
      <family val="2"/>
    </font>
    <font>
      <u/>
      <sz val="10"/>
      <name val="Arial"/>
      <family val="2"/>
    </font>
    <font>
      <b/>
      <sz val="10"/>
      <color rgb="FF000000"/>
      <name val="Arial"/>
      <family val="2"/>
    </font>
    <font>
      <sz val="10"/>
      <name val="Zurich BT"/>
    </font>
  </fonts>
  <fills count="11">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rgb="FF92D050"/>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79998168889431442"/>
        <bgColor theme="4" tint="0.79998168889431442"/>
      </patternFill>
    </fill>
    <fill>
      <patternFill patternType="solid">
        <fgColor theme="0"/>
        <bgColor indexed="64"/>
      </patternFill>
    </fill>
    <fill>
      <patternFill patternType="solid">
        <fgColor theme="0" tint="-0.249977111117893"/>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0">
    <xf numFmtId="0" fontId="0" fillId="0" borderId="0"/>
    <xf numFmtId="41" fontId="1" fillId="0" borderId="0" applyFont="0" applyFill="0" applyBorder="0" applyAlignment="0" applyProtection="0"/>
    <xf numFmtId="9" fontId="1" fillId="0" borderId="0" applyFont="0" applyFill="0" applyBorder="0" applyAlignment="0" applyProtection="0"/>
    <xf numFmtId="0" fontId="11" fillId="0" borderId="0"/>
    <xf numFmtId="0" fontId="1" fillId="0" borderId="0"/>
    <xf numFmtId="42" fontId="1" fillId="0" borderId="0" applyFont="0" applyFill="0" applyBorder="0" applyAlignment="0" applyProtection="0"/>
    <xf numFmtId="0" fontId="9" fillId="0" borderId="0"/>
    <xf numFmtId="0" fontId="12" fillId="0" borderId="0"/>
    <xf numFmtId="0" fontId="39" fillId="0" borderId="0"/>
    <xf numFmtId="9" fontId="39" fillId="0" borderId="0" applyFont="0" applyFill="0" applyBorder="0" applyAlignment="0" applyProtection="0"/>
  </cellStyleXfs>
  <cellXfs count="323">
    <xf numFmtId="0" fontId="0" fillId="0" borderId="0" xfId="0"/>
    <xf numFmtId="0" fontId="2" fillId="0" borderId="0" xfId="0" applyFont="1" applyAlignment="1" applyProtection="1">
      <alignment vertical="center" wrapText="1"/>
    </xf>
    <xf numFmtId="0" fontId="2" fillId="0" borderId="0" xfId="0" applyFont="1" applyAlignment="1" applyProtection="1">
      <alignment horizontal="justify" vertical="center" wrapText="1"/>
    </xf>
    <xf numFmtId="0" fontId="2" fillId="0" borderId="0" xfId="0" applyFont="1" applyBorder="1" applyAlignment="1" applyProtection="1">
      <alignment vertical="center" wrapText="1"/>
    </xf>
    <xf numFmtId="0" fontId="2" fillId="0" borderId="0" xfId="0" applyFont="1" applyBorder="1" applyAlignment="1" applyProtection="1">
      <alignment horizontal="justify" vertical="center" wrapText="1"/>
    </xf>
    <xf numFmtId="0" fontId="6" fillId="0" borderId="4" xfId="0" applyFont="1" applyFill="1" applyBorder="1" applyAlignment="1" applyProtection="1">
      <alignment vertical="center" wrapText="1"/>
    </xf>
    <xf numFmtId="0" fontId="2" fillId="4" borderId="4" xfId="0" applyFont="1" applyFill="1" applyBorder="1" applyAlignment="1" applyProtection="1">
      <alignment horizontal="justify" vertical="center" wrapText="1"/>
    </xf>
    <xf numFmtId="0" fontId="2" fillId="0" borderId="4" xfId="0" applyFont="1" applyFill="1" applyBorder="1" applyAlignment="1" applyProtection="1">
      <alignment vertical="center" wrapText="1"/>
    </xf>
    <xf numFmtId="0" fontId="2" fillId="0" borderId="4" xfId="0" applyFont="1" applyFill="1" applyBorder="1" applyAlignment="1" applyProtection="1">
      <alignment horizontal="justify" vertical="center" wrapText="1"/>
    </xf>
    <xf numFmtId="0" fontId="2" fillId="3" borderId="4" xfId="0" applyFont="1" applyFill="1" applyBorder="1" applyAlignment="1" applyProtection="1">
      <alignment horizontal="justify" vertical="center" wrapText="1"/>
      <protection locked="0" hidden="1"/>
    </xf>
    <xf numFmtId="0" fontId="6" fillId="0" borderId="4" xfId="0" applyFont="1" applyFill="1" applyBorder="1" applyAlignment="1" applyProtection="1">
      <alignment horizontal="left" vertical="center" wrapText="1"/>
    </xf>
    <xf numFmtId="0" fontId="5" fillId="0" borderId="0" xfId="0" applyFont="1" applyFill="1" applyBorder="1" applyAlignment="1" applyProtection="1">
      <alignment horizontal="center" vertical="center" wrapText="1"/>
    </xf>
    <xf numFmtId="0" fontId="2" fillId="0" borderId="4" xfId="3" applyFont="1" applyFill="1" applyBorder="1" applyAlignment="1" applyProtection="1">
      <alignment vertical="center" wrapText="1"/>
    </xf>
    <xf numFmtId="9" fontId="12" fillId="0" borderId="4" xfId="3" applyNumberFormat="1" applyFont="1" applyFill="1" applyBorder="1" applyAlignment="1" applyProtection="1">
      <alignment horizontal="center" vertical="center" wrapText="1"/>
    </xf>
    <xf numFmtId="0" fontId="5" fillId="0" borderId="4" xfId="3" applyFont="1" applyFill="1" applyBorder="1" applyAlignment="1" applyProtection="1">
      <alignment horizontal="center" vertical="center" wrapText="1"/>
    </xf>
    <xf numFmtId="0" fontId="2" fillId="0" borderId="4" xfId="3" applyFont="1" applyFill="1" applyBorder="1" applyAlignment="1" applyProtection="1">
      <alignment horizontal="center" vertical="center" wrapText="1"/>
    </xf>
    <xf numFmtId="0" fontId="2" fillId="0" borderId="0" xfId="3" applyFont="1" applyFill="1" applyBorder="1" applyAlignment="1" applyProtection="1">
      <alignment vertical="center" wrapText="1"/>
    </xf>
    <xf numFmtId="0" fontId="5" fillId="0" borderId="0" xfId="3" applyFont="1" applyFill="1" applyBorder="1" applyAlignment="1" applyProtection="1">
      <alignment horizontal="center" vertical="center" wrapText="1"/>
    </xf>
    <xf numFmtId="0" fontId="2" fillId="0" borderId="8" xfId="3" applyFont="1" applyFill="1" applyBorder="1" applyAlignment="1" applyProtection="1">
      <alignment vertical="center" wrapText="1"/>
    </xf>
    <xf numFmtId="0" fontId="5" fillId="0" borderId="8" xfId="3" applyFont="1" applyFill="1" applyBorder="1" applyAlignment="1" applyProtection="1">
      <alignment horizontal="center" vertical="center" wrapText="1"/>
    </xf>
    <xf numFmtId="0" fontId="13" fillId="2" borderId="4" xfId="3" applyFont="1" applyFill="1" applyBorder="1" applyAlignment="1" applyProtection="1">
      <alignment horizontal="center" vertical="center" wrapText="1"/>
    </xf>
    <xf numFmtId="3" fontId="12" fillId="0" borderId="4" xfId="3" applyNumberFormat="1" applyFont="1" applyFill="1" applyBorder="1" applyAlignment="1" applyProtection="1">
      <alignment horizontal="center" vertical="center" wrapText="1"/>
    </xf>
    <xf numFmtId="5" fontId="12" fillId="3" borderId="4" xfId="3" applyNumberFormat="1" applyFont="1" applyFill="1" applyBorder="1" applyAlignment="1" applyProtection="1">
      <alignment horizontal="center" vertical="center" wrapText="1"/>
      <protection locked="0"/>
    </xf>
    <xf numFmtId="5" fontId="12" fillId="6" borderId="4" xfId="3" applyNumberFormat="1" applyFont="1" applyFill="1" applyBorder="1" applyAlignment="1" applyProtection="1">
      <alignment horizontal="center" vertical="center" wrapText="1"/>
    </xf>
    <xf numFmtId="5" fontId="12" fillId="0" borderId="4" xfId="3" applyNumberFormat="1" applyFont="1" applyFill="1" applyBorder="1" applyAlignment="1" applyProtection="1">
      <alignment horizontal="center" vertical="center" wrapText="1"/>
    </xf>
    <xf numFmtId="5" fontId="12" fillId="2" borderId="4" xfId="3" applyNumberFormat="1" applyFont="1" applyFill="1" applyBorder="1" applyAlignment="1" applyProtection="1">
      <alignment horizontal="center" vertical="center" wrapText="1"/>
    </xf>
    <xf numFmtId="5" fontId="16" fillId="2" borderId="4" xfId="3" applyNumberFormat="1" applyFont="1" applyFill="1" applyBorder="1" applyAlignment="1" applyProtection="1">
      <alignment horizontal="center" vertical="center" wrapText="1"/>
    </xf>
    <xf numFmtId="0" fontId="18" fillId="0" borderId="0" xfId="0" applyFont="1" applyAlignment="1" applyProtection="1">
      <alignment vertical="center"/>
    </xf>
    <xf numFmtId="0" fontId="2" fillId="0" borderId="0" xfId="0" applyFont="1" applyFill="1" applyAlignment="1" applyProtection="1">
      <alignment vertical="center" wrapText="1"/>
    </xf>
    <xf numFmtId="0" fontId="5" fillId="0" borderId="0" xfId="0" applyFont="1" applyFill="1" applyAlignment="1" applyProtection="1">
      <alignment vertical="center" wrapText="1"/>
    </xf>
    <xf numFmtId="10" fontId="0" fillId="0" borderId="0" xfId="2" applyNumberFormat="1" applyFont="1"/>
    <xf numFmtId="0" fontId="8" fillId="0" borderId="0" xfId="0" applyFont="1" applyAlignment="1" applyProtection="1">
      <alignment vertical="center" wrapText="1"/>
    </xf>
    <xf numFmtId="0" fontId="8" fillId="0" borderId="4" xfId="0" applyFont="1" applyBorder="1" applyAlignment="1" applyProtection="1">
      <alignment vertical="center" wrapText="1"/>
    </xf>
    <xf numFmtId="3" fontId="8" fillId="0" borderId="4" xfId="0" applyNumberFormat="1" applyFont="1" applyBorder="1" applyAlignment="1" applyProtection="1">
      <alignment horizontal="right" vertical="center" wrapText="1"/>
    </xf>
    <xf numFmtId="10" fontId="8" fillId="0" borderId="4" xfId="2" applyNumberFormat="1" applyFont="1" applyBorder="1" applyAlignment="1" applyProtection="1">
      <alignment vertical="center" wrapText="1"/>
    </xf>
    <xf numFmtId="10" fontId="8" fillId="0" borderId="4" xfId="2" applyNumberFormat="1" applyFont="1" applyBorder="1" applyAlignment="1" applyProtection="1">
      <alignment horizontal="right" vertical="center" wrapText="1"/>
    </xf>
    <xf numFmtId="41" fontId="8" fillId="8" borderId="4" xfId="1" applyFont="1" applyFill="1" applyBorder="1" applyAlignment="1" applyProtection="1">
      <alignment horizontal="center" vertical="center"/>
    </xf>
    <xf numFmtId="0" fontId="8" fillId="7" borderId="4" xfId="0" applyFont="1" applyFill="1" applyBorder="1" applyAlignment="1" applyProtection="1">
      <alignment horizontal="center" vertical="center" wrapText="1"/>
    </xf>
    <xf numFmtId="0" fontId="8" fillId="7" borderId="4" xfId="0" applyFont="1" applyFill="1" applyBorder="1" applyAlignment="1" applyProtection="1">
      <alignment horizontal="justify" vertical="center" wrapText="1"/>
    </xf>
    <xf numFmtId="0" fontId="4" fillId="7" borderId="4" xfId="0" applyFont="1" applyFill="1" applyBorder="1" applyAlignment="1" applyProtection="1">
      <alignment horizontal="left" vertical="center" wrapText="1"/>
    </xf>
    <xf numFmtId="0" fontId="20" fillId="7" borderId="4" xfId="0" applyFont="1" applyFill="1" applyBorder="1" applyAlignment="1" applyProtection="1">
      <alignment horizontal="left" vertical="center" wrapText="1"/>
    </xf>
    <xf numFmtId="0" fontId="8" fillId="7" borderId="4" xfId="0" applyFont="1" applyFill="1" applyBorder="1" applyAlignment="1" applyProtection="1">
      <alignment horizontal="left" vertical="center"/>
    </xf>
    <xf numFmtId="0" fontId="8" fillId="7" borderId="4" xfId="0" applyFont="1" applyFill="1" applyBorder="1" applyAlignment="1" applyProtection="1">
      <alignment horizontal="left" vertical="center" wrapText="1"/>
    </xf>
    <xf numFmtId="0" fontId="21" fillId="9" borderId="0" xfId="0" applyFont="1" applyFill="1" applyBorder="1" applyProtection="1"/>
    <xf numFmtId="3" fontId="21" fillId="9" borderId="0" xfId="0" applyNumberFormat="1" applyFont="1" applyFill="1" applyBorder="1" applyProtection="1"/>
    <xf numFmtId="0" fontId="22" fillId="9" borderId="4" xfId="0" applyFont="1" applyFill="1" applyBorder="1" applyAlignment="1" applyProtection="1">
      <alignment horizontal="center" vertical="center"/>
    </xf>
    <xf numFmtId="0" fontId="22" fillId="9" borderId="4" xfId="0" applyFont="1" applyFill="1" applyBorder="1" applyAlignment="1" applyProtection="1">
      <alignment horizontal="center" vertical="center" wrapText="1"/>
    </xf>
    <xf numFmtId="0" fontId="21" fillId="9" borderId="4" xfId="0" applyFont="1" applyFill="1" applyBorder="1" applyProtection="1"/>
    <xf numFmtId="3" fontId="21" fillId="9" borderId="4" xfId="0" applyNumberFormat="1" applyFont="1" applyFill="1" applyBorder="1" applyProtection="1"/>
    <xf numFmtId="0" fontId="21" fillId="9" borderId="13" xfId="0" applyFont="1" applyFill="1" applyBorder="1" applyProtection="1"/>
    <xf numFmtId="3" fontId="21" fillId="9" borderId="13" xfId="0" applyNumberFormat="1" applyFont="1" applyFill="1" applyBorder="1" applyProtection="1"/>
    <xf numFmtId="3" fontId="21" fillId="9" borderId="4" xfId="4" applyNumberFormat="1" applyFont="1" applyFill="1" applyBorder="1"/>
    <xf numFmtId="0" fontId="4" fillId="7" borderId="4" xfId="0" applyFont="1" applyFill="1" applyBorder="1" applyAlignment="1" applyProtection="1">
      <alignment horizontal="center" vertical="center" wrapText="1"/>
    </xf>
    <xf numFmtId="0" fontId="8" fillId="0" borderId="4" xfId="0" applyFont="1" applyFill="1" applyBorder="1" applyAlignment="1">
      <alignment horizontal="center" vertical="center"/>
    </xf>
    <xf numFmtId="0" fontId="8" fillId="0" borderId="4" xfId="0" applyFont="1" applyFill="1" applyBorder="1" applyAlignment="1">
      <alignment horizontal="center"/>
    </xf>
    <xf numFmtId="3" fontId="8" fillId="0" borderId="4" xfId="3" applyNumberFormat="1" applyFont="1" applyFill="1" applyBorder="1" applyAlignment="1" applyProtection="1">
      <alignment horizontal="center" vertical="center" wrapText="1"/>
    </xf>
    <xf numFmtId="0" fontId="8" fillId="4" borderId="4" xfId="0" applyFont="1" applyFill="1" applyBorder="1" applyAlignment="1" applyProtection="1">
      <alignment horizontal="justify" vertical="center" wrapText="1"/>
      <protection locked="0" hidden="1"/>
    </xf>
    <xf numFmtId="0" fontId="12" fillId="0" borderId="0" xfId="0" applyFont="1" applyProtection="1"/>
    <xf numFmtId="0" fontId="12" fillId="0" borderId="0" xfId="0" applyFont="1"/>
    <xf numFmtId="3" fontId="12" fillId="0" borderId="4" xfId="0" applyNumberFormat="1" applyFont="1" applyBorder="1" applyProtection="1"/>
    <xf numFmtId="0" fontId="2" fillId="0" borderId="4" xfId="0" applyNumberFormat="1" applyFont="1" applyBorder="1" applyAlignment="1" applyProtection="1">
      <alignment horizontal="left" vertical="center" wrapText="1"/>
    </xf>
    <xf numFmtId="0" fontId="3" fillId="0" borderId="1" xfId="0" applyFont="1" applyBorder="1" applyAlignment="1" applyProtection="1">
      <alignment horizontal="center" vertical="center" wrapText="1"/>
    </xf>
    <xf numFmtId="0" fontId="3" fillId="0" borderId="2" xfId="0" applyFont="1" applyBorder="1" applyAlignment="1" applyProtection="1">
      <alignment horizontal="center" vertical="center" wrapText="1"/>
    </xf>
    <xf numFmtId="0" fontId="3" fillId="0" borderId="3"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3" fillId="0" borderId="0" xfId="0" applyFont="1" applyBorder="1" applyAlignment="1" applyProtection="1">
      <alignment horizontal="center" vertical="center" wrapText="1"/>
    </xf>
    <xf numFmtId="0" fontId="3" fillId="0" borderId="6" xfId="0" applyFont="1" applyBorder="1" applyAlignment="1" applyProtection="1">
      <alignment horizontal="center" vertical="center" wrapText="1"/>
    </xf>
    <xf numFmtId="0" fontId="3" fillId="0" borderId="7"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9" xfId="0" applyFont="1" applyBorder="1" applyAlignment="1" applyProtection="1">
      <alignment horizontal="center" vertical="center" wrapText="1"/>
    </xf>
    <xf numFmtId="0" fontId="4" fillId="0" borderId="4" xfId="0" applyFont="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5" fillId="0" borderId="4" xfId="0" applyFont="1" applyFill="1" applyBorder="1" applyAlignment="1" applyProtection="1">
      <alignment horizontal="left" vertical="center" wrapText="1"/>
    </xf>
    <xf numFmtId="0" fontId="2" fillId="0" borderId="10" xfId="0" applyFont="1" applyFill="1" applyBorder="1" applyAlignment="1" applyProtection="1">
      <alignment horizontal="left" vertical="center" wrapText="1"/>
    </xf>
    <xf numFmtId="0" fontId="2" fillId="0" borderId="11" xfId="0" applyFont="1" applyFill="1" applyBorder="1" applyAlignment="1" applyProtection="1">
      <alignment horizontal="left" vertical="center" wrapText="1"/>
    </xf>
    <xf numFmtId="0" fontId="2" fillId="0" borderId="12" xfId="0" applyFont="1" applyFill="1" applyBorder="1" applyAlignment="1" applyProtection="1">
      <alignment horizontal="left" vertical="center" wrapText="1"/>
    </xf>
    <xf numFmtId="164" fontId="7" fillId="3" borderId="10" xfId="0" applyNumberFormat="1" applyFont="1" applyFill="1" applyBorder="1" applyAlignment="1" applyProtection="1">
      <alignment horizontal="center" vertical="center" wrapText="1"/>
      <protection locked="0" hidden="1"/>
    </xf>
    <xf numFmtId="164" fontId="7" fillId="3" borderId="12" xfId="0" applyNumberFormat="1" applyFont="1" applyFill="1" applyBorder="1" applyAlignment="1" applyProtection="1">
      <alignment horizontal="center" vertical="center" wrapText="1"/>
      <protection locked="0" hidden="1"/>
    </xf>
    <xf numFmtId="0" fontId="2" fillId="3" borderId="4" xfId="0" applyFont="1" applyFill="1" applyBorder="1" applyAlignment="1" applyProtection="1">
      <alignment horizontal="left" vertical="center" wrapText="1"/>
      <protection locked="0" hidden="1"/>
    </xf>
    <xf numFmtId="0" fontId="6" fillId="3" borderId="4" xfId="0" applyFont="1" applyFill="1" applyBorder="1" applyAlignment="1" applyProtection="1">
      <alignment horizontal="left" vertical="center" wrapText="1"/>
      <protection locked="0" hidden="1"/>
    </xf>
    <xf numFmtId="0" fontId="2" fillId="3" borderId="4" xfId="0" applyFont="1" applyFill="1" applyBorder="1" applyAlignment="1" applyProtection="1">
      <alignment horizontal="center" vertical="center" wrapText="1"/>
      <protection locked="0" hidden="1"/>
    </xf>
    <xf numFmtId="0" fontId="2" fillId="0" borderId="10"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13" fillId="5" borderId="4" xfId="0" applyFont="1" applyFill="1" applyBorder="1" applyAlignment="1" applyProtection="1">
      <alignment horizontal="center" vertical="center" wrapText="1"/>
    </xf>
    <xf numFmtId="0" fontId="5" fillId="0" borderId="4" xfId="0" applyNumberFormat="1" applyFont="1" applyFill="1" applyBorder="1" applyAlignment="1" applyProtection="1">
      <alignment horizontal="left" vertical="center" wrapText="1"/>
    </xf>
    <xf numFmtId="0" fontId="2" fillId="0" borderId="10" xfId="3" applyFont="1" applyFill="1" applyBorder="1" applyAlignment="1" applyProtection="1">
      <alignment vertical="center" wrapText="1"/>
    </xf>
    <xf numFmtId="0" fontId="2" fillId="0" borderId="12" xfId="3" applyFont="1" applyFill="1" applyBorder="1" applyAlignment="1" applyProtection="1">
      <alignment vertical="center" wrapText="1"/>
    </xf>
    <xf numFmtId="0" fontId="13" fillId="2" borderId="4" xfId="3" applyFont="1" applyFill="1" applyBorder="1" applyAlignment="1" applyProtection="1">
      <alignment horizontal="left" vertical="center" wrapText="1"/>
    </xf>
    <xf numFmtId="0" fontId="13" fillId="2" borderId="10" xfId="3" applyFont="1" applyFill="1" applyBorder="1" applyAlignment="1" applyProtection="1">
      <alignment horizontal="center" vertical="center" wrapText="1"/>
    </xf>
    <xf numFmtId="0" fontId="13" fillId="2" borderId="11" xfId="3" applyFont="1" applyFill="1" applyBorder="1" applyAlignment="1" applyProtection="1">
      <alignment horizontal="center" vertical="center" wrapText="1"/>
    </xf>
    <xf numFmtId="0" fontId="13" fillId="2" borderId="12" xfId="3" applyFont="1" applyFill="1" applyBorder="1" applyAlignment="1" applyProtection="1">
      <alignment horizontal="center" vertical="center" wrapText="1"/>
    </xf>
    <xf numFmtId="0" fontId="13" fillId="2" borderId="13" xfId="3" applyFont="1" applyFill="1" applyBorder="1" applyAlignment="1" applyProtection="1">
      <alignment horizontal="center" vertical="center" wrapText="1"/>
    </xf>
    <xf numFmtId="0" fontId="13" fillId="2" borderId="14" xfId="3" applyFont="1" applyFill="1" applyBorder="1" applyAlignment="1" applyProtection="1">
      <alignment horizontal="center" vertical="center" wrapText="1"/>
    </xf>
    <xf numFmtId="0" fontId="12" fillId="2" borderId="4" xfId="3" applyFont="1" applyFill="1" applyBorder="1" applyAlignment="1" applyProtection="1">
      <alignment horizontal="left" vertical="center" wrapText="1"/>
    </xf>
    <xf numFmtId="0" fontId="2" fillId="0" borderId="4" xfId="0" applyFont="1" applyBorder="1" applyAlignment="1" applyProtection="1">
      <alignment horizontal="left" vertical="center" wrapText="1"/>
    </xf>
    <xf numFmtId="0" fontId="8" fillId="7" borderId="13" xfId="0" applyFont="1" applyFill="1" applyBorder="1" applyAlignment="1" applyProtection="1">
      <alignment horizontal="center" vertical="center" wrapText="1"/>
    </xf>
    <xf numFmtId="0" fontId="8" fillId="7" borderId="4" xfId="0" applyFont="1" applyFill="1" applyBorder="1" applyAlignment="1" applyProtection="1">
      <alignment horizontal="center" vertical="center" wrapText="1"/>
    </xf>
    <xf numFmtId="0" fontId="8" fillId="7" borderId="13" xfId="0" applyFont="1" applyFill="1" applyBorder="1" applyAlignment="1">
      <alignment horizontal="center" vertical="center" wrapText="1"/>
    </xf>
    <xf numFmtId="0" fontId="8" fillId="7" borderId="15" xfId="0" applyFont="1" applyFill="1" applyBorder="1" applyAlignment="1">
      <alignment horizontal="center" vertical="center" wrapText="1"/>
    </xf>
    <xf numFmtId="0" fontId="8" fillId="7" borderId="14" xfId="0" applyFont="1" applyFill="1" applyBorder="1" applyAlignment="1">
      <alignment horizontal="center" vertical="center" wrapText="1"/>
    </xf>
    <xf numFmtId="0" fontId="8" fillId="7" borderId="4" xfId="0" applyFont="1" applyFill="1" applyBorder="1" applyAlignment="1">
      <alignment horizontal="center" vertical="center" wrapText="1"/>
    </xf>
    <xf numFmtId="0" fontId="21" fillId="7" borderId="4" xfId="0" applyFont="1" applyFill="1" applyBorder="1" applyAlignment="1">
      <alignment horizontal="center" vertical="center"/>
    </xf>
    <xf numFmtId="0" fontId="12" fillId="0" borderId="4" xfId="0" applyFont="1" applyBorder="1" applyAlignment="1" applyProtection="1">
      <alignment horizontal="center"/>
    </xf>
    <xf numFmtId="0" fontId="19" fillId="0" borderId="4" xfId="0" applyFont="1" applyBorder="1" applyAlignment="1" applyProtection="1">
      <alignment horizontal="center" vertical="center" wrapText="1"/>
    </xf>
    <xf numFmtId="0" fontId="22" fillId="9" borderId="4" xfId="0" applyFont="1" applyFill="1" applyBorder="1" applyAlignment="1" applyProtection="1">
      <alignment horizontal="center"/>
    </xf>
    <xf numFmtId="3" fontId="8" fillId="0" borderId="4" xfId="0" applyNumberFormat="1" applyFont="1" applyFill="1" applyBorder="1" applyAlignment="1">
      <alignment horizontal="center"/>
    </xf>
    <xf numFmtId="0" fontId="8" fillId="0" borderId="0" xfId="0" applyFont="1" applyAlignment="1">
      <alignment vertical="center"/>
    </xf>
    <xf numFmtId="0" fontId="8" fillId="0" borderId="0" xfId="0" applyFont="1" applyAlignment="1">
      <alignmen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25" fillId="0" borderId="1" xfId="0" applyFont="1" applyBorder="1" applyAlignment="1">
      <alignment horizontal="center" vertical="center" wrapText="1"/>
    </xf>
    <xf numFmtId="0" fontId="25" fillId="0" borderId="3"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25" fillId="0" borderId="5" xfId="0" applyFont="1" applyBorder="1" applyAlignment="1">
      <alignment horizontal="center" vertical="center"/>
    </xf>
    <xf numFmtId="0" fontId="25"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25" fillId="0" borderId="7" xfId="0" applyFont="1" applyBorder="1" applyAlignment="1">
      <alignment horizontal="center" vertical="center"/>
    </xf>
    <xf numFmtId="0" fontId="25" fillId="0" borderId="9" xfId="0" applyFont="1" applyBorder="1" applyAlignment="1">
      <alignment horizontal="center" vertical="center"/>
    </xf>
    <xf numFmtId="0" fontId="4" fillId="10" borderId="4" xfId="0" applyNumberFormat="1" applyFont="1" applyFill="1" applyBorder="1" applyAlignment="1" applyProtection="1">
      <alignment horizontal="center" vertical="center" wrapText="1"/>
    </xf>
    <xf numFmtId="0" fontId="4" fillId="10" borderId="4" xfId="0" applyFont="1" applyFill="1" applyBorder="1" applyAlignment="1" applyProtection="1">
      <alignment horizontal="center" vertical="center" wrapText="1"/>
    </xf>
    <xf numFmtId="0" fontId="8" fillId="0" borderId="1" xfId="0" applyNumberFormat="1" applyFont="1" applyBorder="1" applyAlignment="1" applyProtection="1">
      <alignment horizontal="center" vertical="center" wrapText="1"/>
    </xf>
    <xf numFmtId="0" fontId="8" fillId="0" borderId="2" xfId="0" applyNumberFormat="1" applyFont="1" applyBorder="1" applyAlignment="1" applyProtection="1">
      <alignment horizontal="center" vertical="center" wrapText="1"/>
    </xf>
    <xf numFmtId="0" fontId="8" fillId="0" borderId="3" xfId="0" applyNumberFormat="1" applyFont="1" applyBorder="1" applyAlignment="1" applyProtection="1">
      <alignment horizontal="center" vertical="center" wrapText="1"/>
    </xf>
    <xf numFmtId="164" fontId="7" fillId="3" borderId="1" xfId="0" applyNumberFormat="1" applyFont="1" applyFill="1" applyBorder="1" applyAlignment="1" applyProtection="1">
      <alignment horizontal="center" vertical="center" wrapText="1"/>
      <protection locked="0" hidden="1"/>
    </xf>
    <xf numFmtId="164" fontId="7" fillId="3" borderId="2" xfId="0" applyNumberFormat="1" applyFont="1" applyFill="1" applyBorder="1" applyAlignment="1" applyProtection="1">
      <alignment horizontal="center" vertical="center" wrapText="1"/>
      <protection locked="0" hidden="1"/>
    </xf>
    <xf numFmtId="164" fontId="7" fillId="3" borderId="3" xfId="0" applyNumberFormat="1" applyFont="1" applyFill="1" applyBorder="1" applyAlignment="1" applyProtection="1">
      <alignment horizontal="center" vertical="center" wrapText="1"/>
      <protection locked="0" hidden="1"/>
    </xf>
    <xf numFmtId="0" fontId="8" fillId="0" borderId="1" xfId="0" applyNumberFormat="1" applyFont="1" applyBorder="1" applyAlignment="1" applyProtection="1">
      <alignment horizontal="center" vertical="center"/>
    </xf>
    <xf numFmtId="0" fontId="8" fillId="0" borderId="2" xfId="0" applyNumberFormat="1" applyFont="1" applyBorder="1" applyAlignment="1" applyProtection="1">
      <alignment horizontal="center" vertical="center"/>
    </xf>
    <xf numFmtId="0" fontId="8" fillId="0" borderId="3" xfId="0" applyNumberFormat="1" applyFont="1" applyBorder="1" applyAlignment="1" applyProtection="1">
      <alignment horizontal="center" vertical="center"/>
    </xf>
    <xf numFmtId="0" fontId="8" fillId="3" borderId="4" xfId="0" applyNumberFormat="1" applyFont="1" applyFill="1" applyBorder="1" applyAlignment="1" applyProtection="1">
      <alignment horizontal="center" vertical="center" wrapText="1"/>
      <protection locked="0"/>
    </xf>
    <xf numFmtId="0" fontId="8" fillId="0" borderId="7" xfId="0" applyNumberFormat="1" applyFont="1" applyBorder="1" applyAlignment="1" applyProtection="1">
      <alignment horizontal="center" vertical="center" wrapText="1"/>
    </xf>
    <xf numFmtId="0" fontId="8" fillId="0" borderId="8" xfId="0" applyNumberFormat="1" applyFont="1" applyBorder="1" applyAlignment="1" applyProtection="1">
      <alignment horizontal="center" vertical="center" wrapText="1"/>
    </xf>
    <xf numFmtId="0" fontId="8" fillId="0" borderId="9" xfId="0" applyNumberFormat="1" applyFont="1" applyBorder="1" applyAlignment="1" applyProtection="1">
      <alignment horizontal="center" vertical="center" wrapText="1"/>
    </xf>
    <xf numFmtId="164" fontId="7" fillId="3" borderId="7" xfId="0" applyNumberFormat="1" applyFont="1" applyFill="1" applyBorder="1" applyAlignment="1" applyProtection="1">
      <alignment horizontal="center" vertical="center" wrapText="1"/>
      <protection locked="0" hidden="1"/>
    </xf>
    <xf numFmtId="164" fontId="7" fillId="3" borderId="8" xfId="0" applyNumberFormat="1" applyFont="1" applyFill="1" applyBorder="1" applyAlignment="1" applyProtection="1">
      <alignment horizontal="center" vertical="center" wrapText="1"/>
      <protection locked="0" hidden="1"/>
    </xf>
    <xf numFmtId="164" fontId="7" fillId="3" borderId="9" xfId="0" applyNumberFormat="1" applyFont="1" applyFill="1" applyBorder="1" applyAlignment="1" applyProtection="1">
      <alignment horizontal="center" vertical="center" wrapText="1"/>
      <protection locked="0" hidden="1"/>
    </xf>
    <xf numFmtId="0" fontId="8" fillId="0" borderId="4" xfId="0" applyNumberFormat="1" applyFont="1" applyBorder="1" applyAlignment="1" applyProtection="1">
      <alignment horizontal="center" vertical="center"/>
    </xf>
    <xf numFmtId="0" fontId="8" fillId="3" borderId="7" xfId="0" applyNumberFormat="1" applyFont="1" applyFill="1" applyBorder="1" applyAlignment="1" applyProtection="1">
      <alignment horizontal="center" vertical="center" wrapText="1"/>
      <protection locked="0"/>
    </xf>
    <xf numFmtId="0" fontId="8" fillId="3" borderId="8" xfId="0" applyNumberFormat="1" applyFont="1" applyFill="1" applyBorder="1" applyAlignment="1" applyProtection="1">
      <alignment horizontal="center" vertical="center" wrapText="1"/>
      <protection locked="0"/>
    </xf>
    <xf numFmtId="0" fontId="8" fillId="3" borderId="9" xfId="0" applyNumberFormat="1" applyFont="1" applyFill="1" applyBorder="1" applyAlignment="1" applyProtection="1">
      <alignment horizontal="center" vertical="center" wrapText="1"/>
      <protection locked="0"/>
    </xf>
    <xf numFmtId="0" fontId="4" fillId="2" borderId="4" xfId="0" applyNumberFormat="1" applyFont="1" applyFill="1" applyBorder="1" applyAlignment="1" applyProtection="1">
      <alignment horizontal="center" vertical="center" wrapText="1"/>
    </xf>
    <xf numFmtId="0" fontId="4" fillId="2" borderId="4" xfId="0" applyFont="1" applyFill="1" applyBorder="1" applyAlignment="1" applyProtection="1">
      <alignment horizontal="center" vertical="center" wrapText="1"/>
    </xf>
    <xf numFmtId="0" fontId="8" fillId="0" borderId="10" xfId="0" applyNumberFormat="1" applyFont="1" applyBorder="1" applyAlignment="1" applyProtection="1">
      <alignment horizontal="center" vertical="center"/>
    </xf>
    <xf numFmtId="0" fontId="8" fillId="0" borderId="11" xfId="0" applyNumberFormat="1" applyFont="1" applyBorder="1" applyAlignment="1" applyProtection="1">
      <alignment horizontal="center" vertical="center"/>
    </xf>
    <xf numFmtId="0" fontId="8" fillId="0" borderId="12" xfId="0" applyNumberFormat="1" applyFont="1" applyBorder="1" applyAlignment="1" applyProtection="1">
      <alignment horizontal="center" vertical="center"/>
    </xf>
    <xf numFmtId="0" fontId="8" fillId="0" borderId="10" xfId="0" applyNumberFormat="1" applyFont="1" applyFill="1" applyBorder="1" applyAlignment="1" applyProtection="1">
      <alignment horizontal="center" vertical="center"/>
    </xf>
    <xf numFmtId="0" fontId="8" fillId="0" borderId="11" xfId="0" applyNumberFormat="1" applyFont="1" applyFill="1" applyBorder="1" applyAlignment="1" applyProtection="1">
      <alignment horizontal="center" vertical="center"/>
    </xf>
    <xf numFmtId="0" fontId="8" fillId="0" borderId="12" xfId="0" applyNumberFormat="1" applyFont="1" applyFill="1" applyBorder="1" applyAlignment="1" applyProtection="1">
      <alignment horizontal="center" vertical="center"/>
    </xf>
    <xf numFmtId="0" fontId="8" fillId="3"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protection locked="0"/>
    </xf>
    <xf numFmtId="0" fontId="8" fillId="3" borderId="12" xfId="0" applyFont="1" applyFill="1" applyBorder="1" applyAlignment="1" applyProtection="1">
      <alignment horizontal="center" vertical="center"/>
      <protection locked="0"/>
    </xf>
    <xf numFmtId="0" fontId="8" fillId="0" borderId="0" xfId="0" applyFont="1" applyAlignment="1">
      <alignment horizontal="center" vertical="center"/>
    </xf>
    <xf numFmtId="0" fontId="8" fillId="0" borderId="0" xfId="0" applyFont="1" applyAlignment="1">
      <alignment horizontal="center" vertical="center" wrapText="1"/>
    </xf>
    <xf numFmtId="0" fontId="8" fillId="0" borderId="0" xfId="0" applyFont="1" applyAlignment="1">
      <alignment horizontal="left" vertical="center"/>
    </xf>
    <xf numFmtId="0" fontId="8" fillId="0" borderId="4" xfId="0" applyFont="1" applyFill="1" applyBorder="1" applyAlignment="1" applyProtection="1">
      <alignment horizontal="center" vertical="center"/>
    </xf>
    <xf numFmtId="0" fontId="8" fillId="0" borderId="11" xfId="0" applyFont="1" applyFill="1" applyBorder="1" applyAlignment="1" applyProtection="1">
      <alignment horizontal="center" vertical="center"/>
    </xf>
    <xf numFmtId="0" fontId="8" fillId="0" borderId="12" xfId="0" applyFont="1" applyFill="1" applyBorder="1" applyAlignment="1" applyProtection="1">
      <alignment horizontal="center" vertical="center"/>
    </xf>
    <xf numFmtId="0" fontId="8" fillId="3" borderId="4" xfId="0" applyFont="1" applyFill="1" applyBorder="1" applyAlignment="1" applyProtection="1">
      <alignment horizontal="center" vertical="center"/>
      <protection locked="0"/>
    </xf>
    <xf numFmtId="0" fontId="8" fillId="0" borderId="10" xfId="0" applyNumberFormat="1" applyFont="1" applyBorder="1" applyAlignment="1">
      <alignment horizontal="left" vertical="center"/>
    </xf>
    <xf numFmtId="0" fontId="8" fillId="0" borderId="11" xfId="0" applyNumberFormat="1" applyFont="1" applyBorder="1" applyAlignment="1">
      <alignment horizontal="left" vertical="center"/>
    </xf>
    <xf numFmtId="0" fontId="8" fillId="3" borderId="4" xfId="0" applyNumberFormat="1" applyFont="1" applyFill="1" applyBorder="1" applyAlignment="1" applyProtection="1">
      <alignment horizontal="center" vertical="center"/>
      <protection locked="0"/>
    </xf>
    <xf numFmtId="0" fontId="8" fillId="3" borderId="10" xfId="0" applyNumberFormat="1" applyFont="1" applyFill="1" applyBorder="1" applyAlignment="1" applyProtection="1">
      <alignment horizontal="center" vertical="center"/>
      <protection locked="0"/>
    </xf>
    <xf numFmtId="0" fontId="8" fillId="3" borderId="11" xfId="0" applyNumberFormat="1" applyFont="1" applyFill="1" applyBorder="1" applyAlignment="1" applyProtection="1">
      <alignment horizontal="center" vertical="center"/>
      <protection locked="0"/>
    </xf>
    <xf numFmtId="0" fontId="8" fillId="3" borderId="12" xfId="0" applyNumberFormat="1" applyFont="1" applyFill="1" applyBorder="1" applyAlignment="1" applyProtection="1">
      <alignment horizontal="center" vertical="center"/>
      <protection locked="0"/>
    </xf>
    <xf numFmtId="0" fontId="8" fillId="0" borderId="4" xfId="0" applyNumberFormat="1" applyFont="1" applyFill="1" applyBorder="1" applyAlignment="1" applyProtection="1">
      <alignment horizontal="center" vertical="center" wrapText="1"/>
    </xf>
    <xf numFmtId="0" fontId="8" fillId="0" borderId="4" xfId="0" applyNumberFormat="1" applyFont="1" applyBorder="1" applyAlignment="1" applyProtection="1">
      <alignment horizontal="center" vertical="center" wrapText="1"/>
    </xf>
    <xf numFmtId="0" fontId="8" fillId="0" borderId="0" xfId="0" applyFont="1" applyAlignment="1" applyProtection="1">
      <alignment vertical="center"/>
      <protection locked="0"/>
    </xf>
    <xf numFmtId="0" fontId="8" fillId="0" borderId="0" xfId="0" applyFont="1" applyAlignment="1" applyProtection="1">
      <alignment vertical="center" wrapText="1"/>
      <protection locked="0"/>
    </xf>
    <xf numFmtId="0" fontId="4" fillId="2" borderId="10" xfId="0" applyNumberFormat="1" applyFont="1" applyFill="1" applyBorder="1" applyAlignment="1" applyProtection="1">
      <alignment horizontal="center" vertical="center" wrapText="1"/>
    </xf>
    <xf numFmtId="0" fontId="4" fillId="2" borderId="11" xfId="0" applyNumberFormat="1" applyFont="1" applyFill="1" applyBorder="1" applyAlignment="1" applyProtection="1">
      <alignment horizontal="center" vertical="center" wrapText="1"/>
    </xf>
    <xf numFmtId="0" fontId="4" fillId="2" borderId="11" xfId="0" applyFont="1" applyFill="1" applyBorder="1" applyAlignment="1" applyProtection="1">
      <alignment horizontal="center" vertical="center" wrapText="1"/>
    </xf>
    <xf numFmtId="0" fontId="4" fillId="2" borderId="12" xfId="0" applyFont="1" applyFill="1" applyBorder="1" applyAlignment="1" applyProtection="1">
      <alignment horizontal="center" vertical="center" wrapText="1"/>
    </xf>
    <xf numFmtId="0" fontId="4" fillId="2" borderId="1" xfId="0" applyNumberFormat="1" applyFont="1" applyFill="1" applyBorder="1" applyAlignment="1" applyProtection="1">
      <alignment horizontal="center" vertical="center" wrapText="1"/>
    </xf>
    <xf numFmtId="0" fontId="4" fillId="2" borderId="2" xfId="0" applyNumberFormat="1" applyFont="1" applyFill="1" applyBorder="1" applyAlignment="1" applyProtection="1">
      <alignment horizontal="center" vertical="center" wrapText="1"/>
    </xf>
    <xf numFmtId="0" fontId="4" fillId="2" borderId="3" xfId="0" applyNumberFormat="1" applyFont="1" applyFill="1" applyBorder="1" applyAlignment="1" applyProtection="1">
      <alignment horizontal="center" vertical="center" wrapText="1"/>
    </xf>
    <xf numFmtId="0" fontId="8" fillId="0" borderId="10" xfId="0" applyNumberFormat="1" applyFont="1" applyBorder="1" applyAlignment="1" applyProtection="1">
      <alignment horizontal="center" vertical="center" wrapText="1"/>
    </xf>
    <xf numFmtId="0" fontId="8" fillId="0" borderId="11" xfId="0" applyNumberFormat="1" applyFont="1" applyBorder="1" applyAlignment="1" applyProtection="1">
      <alignment horizontal="center" vertical="center" wrapText="1"/>
    </xf>
    <xf numFmtId="0" fontId="8" fillId="0" borderId="12" xfId="0" applyNumberFormat="1" applyFont="1" applyBorder="1" applyAlignment="1" applyProtection="1">
      <alignment horizontal="center" vertical="center" wrapText="1"/>
    </xf>
    <xf numFmtId="0" fontId="8" fillId="0" borderId="11" xfId="0" applyFont="1" applyBorder="1" applyAlignment="1" applyProtection="1">
      <alignment horizontal="center" vertical="center" wrapText="1"/>
    </xf>
    <xf numFmtId="0" fontId="4" fillId="2" borderId="7" xfId="0" applyNumberFormat="1" applyFont="1" applyFill="1" applyBorder="1" applyAlignment="1" applyProtection="1">
      <alignment horizontal="center" vertical="center" wrapText="1"/>
    </xf>
    <xf numFmtId="0" fontId="4" fillId="2" borderId="8" xfId="0" applyNumberFormat="1" applyFont="1" applyFill="1" applyBorder="1" applyAlignment="1" applyProtection="1">
      <alignment horizontal="center" vertical="center" wrapText="1"/>
    </xf>
    <xf numFmtId="0" fontId="4" fillId="2" borderId="9" xfId="0" applyNumberFormat="1" applyFont="1" applyFill="1" applyBorder="1" applyAlignment="1" applyProtection="1">
      <alignment horizontal="center" vertical="center" wrapText="1"/>
    </xf>
    <xf numFmtId="0" fontId="8" fillId="3" borderId="10" xfId="0" applyFont="1" applyFill="1" applyBorder="1" applyAlignment="1" applyProtection="1">
      <alignment horizontal="left" vertical="center"/>
      <protection locked="0"/>
    </xf>
    <xf numFmtId="0" fontId="8" fillId="3" borderId="11" xfId="0" applyFont="1" applyFill="1" applyBorder="1" applyAlignment="1" applyProtection="1">
      <alignment horizontal="left" vertical="center"/>
      <protection locked="0"/>
    </xf>
    <xf numFmtId="0" fontId="8" fillId="3" borderId="1" xfId="0" applyFont="1" applyFill="1" applyBorder="1" applyAlignment="1" applyProtection="1">
      <alignment horizontal="center" vertical="center"/>
      <protection locked="0"/>
    </xf>
    <xf numFmtId="0" fontId="8" fillId="3" borderId="2" xfId="0" applyFont="1" applyFill="1" applyBorder="1" applyAlignment="1" applyProtection="1">
      <alignment horizontal="center" vertical="center"/>
      <protection locked="0"/>
    </xf>
    <xf numFmtId="0" fontId="8" fillId="3" borderId="3" xfId="0" applyFont="1" applyFill="1" applyBorder="1" applyAlignment="1" applyProtection="1">
      <alignment horizontal="center" vertical="center"/>
      <protection locked="0"/>
    </xf>
    <xf numFmtId="0" fontId="8" fillId="3" borderId="5" xfId="0" applyFont="1" applyFill="1" applyBorder="1" applyAlignment="1" applyProtection="1">
      <alignment horizontal="center" vertical="center"/>
      <protection locked="0"/>
    </xf>
    <xf numFmtId="0" fontId="8" fillId="3" borderId="0" xfId="0" applyFont="1" applyFill="1" applyBorder="1" applyAlignment="1" applyProtection="1">
      <alignment horizontal="center" vertical="center"/>
      <protection locked="0"/>
    </xf>
    <xf numFmtId="0" fontId="8" fillId="3" borderId="6" xfId="0" applyFont="1" applyFill="1" applyBorder="1" applyAlignment="1" applyProtection="1">
      <alignment horizontal="center" vertical="center"/>
      <protection locked="0"/>
    </xf>
    <xf numFmtId="0" fontId="8" fillId="3" borderId="7" xfId="0" applyFont="1" applyFill="1" applyBorder="1" applyAlignment="1" applyProtection="1">
      <alignment horizontal="center" vertical="center"/>
      <protection locked="0"/>
    </xf>
    <xf numFmtId="0" fontId="8" fillId="3" borderId="8" xfId="0" applyFont="1" applyFill="1" applyBorder="1" applyAlignment="1" applyProtection="1">
      <alignment horizontal="center" vertical="center"/>
      <protection locked="0"/>
    </xf>
    <xf numFmtId="0" fontId="8" fillId="3" borderId="9" xfId="0" applyFont="1" applyFill="1" applyBorder="1" applyAlignment="1" applyProtection="1">
      <alignment horizontal="center" vertical="center"/>
      <protection locked="0"/>
    </xf>
    <xf numFmtId="0" fontId="4" fillId="0" borderId="10" xfId="0" applyNumberFormat="1" applyFont="1" applyBorder="1" applyAlignment="1" applyProtection="1">
      <alignment horizontal="center" vertical="center"/>
    </xf>
    <xf numFmtId="0" fontId="4" fillId="0" borderId="11" xfId="0" applyNumberFormat="1" applyFont="1" applyBorder="1" applyAlignment="1" applyProtection="1">
      <alignment horizontal="center" vertical="center"/>
    </xf>
    <xf numFmtId="0" fontId="4" fillId="0" borderId="12" xfId="0" applyNumberFormat="1" applyFont="1" applyBorder="1" applyAlignment="1" applyProtection="1">
      <alignment horizontal="center" vertical="center"/>
    </xf>
    <xf numFmtId="0" fontId="4" fillId="0" borderId="10" xfId="0" applyNumberFormat="1" applyFont="1" applyBorder="1" applyAlignment="1" applyProtection="1">
      <alignment horizontal="center" vertical="center" wrapText="1"/>
    </xf>
    <xf numFmtId="0" fontId="4" fillId="0" borderId="11" xfId="0" applyNumberFormat="1" applyFont="1" applyBorder="1" applyAlignment="1" applyProtection="1">
      <alignment horizontal="center" vertical="center" wrapText="1"/>
    </xf>
    <xf numFmtId="0" fontId="4" fillId="0" borderId="12" xfId="0" applyNumberFormat="1" applyFont="1" applyBorder="1" applyAlignment="1" applyProtection="1">
      <alignment horizontal="center" vertical="center" wrapText="1"/>
    </xf>
    <xf numFmtId="0" fontId="4" fillId="0" borderId="14" xfId="0" applyNumberFormat="1" applyFont="1" applyBorder="1" applyAlignment="1" applyProtection="1">
      <alignment horizontal="center" vertical="center" textRotation="90" wrapText="1"/>
    </xf>
    <xf numFmtId="165" fontId="8" fillId="3" borderId="4" xfId="0" applyNumberFormat="1" applyFont="1" applyFill="1" applyBorder="1" applyAlignment="1" applyProtection="1">
      <alignment horizontal="center" vertical="center" wrapText="1"/>
      <protection locked="0"/>
    </xf>
    <xf numFmtId="2" fontId="8" fillId="0" borderId="1" xfId="0" applyNumberFormat="1" applyFont="1" applyBorder="1" applyAlignment="1" applyProtection="1">
      <alignment horizontal="center" vertical="center" wrapText="1"/>
    </xf>
    <xf numFmtId="2" fontId="8" fillId="0" borderId="3" xfId="0" applyNumberFormat="1" applyFont="1" applyBorder="1" applyAlignment="1" applyProtection="1">
      <alignment horizontal="center" vertical="center" wrapText="1"/>
    </xf>
    <xf numFmtId="0" fontId="4" fillId="0" borderId="4" xfId="0" applyNumberFormat="1" applyFont="1" applyBorder="1" applyAlignment="1" applyProtection="1">
      <alignment horizontal="center" vertical="center" textRotation="90" wrapText="1"/>
    </xf>
    <xf numFmtId="2" fontId="8" fillId="0" borderId="7" xfId="0" applyNumberFormat="1" applyFont="1" applyBorder="1" applyAlignment="1" applyProtection="1">
      <alignment horizontal="center" vertical="center" wrapText="1"/>
    </xf>
    <xf numFmtId="2" fontId="8" fillId="0" borderId="9" xfId="0" applyNumberFormat="1" applyFont="1" applyBorder="1" applyAlignment="1" applyProtection="1">
      <alignment horizontal="center" vertical="center" wrapText="1"/>
    </xf>
    <xf numFmtId="10" fontId="8" fillId="0" borderId="1" xfId="2" applyNumberFormat="1" applyFont="1" applyBorder="1" applyAlignment="1" applyProtection="1">
      <alignment horizontal="center" vertical="center" wrapText="1"/>
    </xf>
    <xf numFmtId="10" fontId="8" fillId="0" borderId="3" xfId="2" applyNumberFormat="1" applyFont="1" applyBorder="1" applyAlignment="1" applyProtection="1">
      <alignment horizontal="center" vertical="center" wrapText="1"/>
    </xf>
    <xf numFmtId="10" fontId="8" fillId="0" borderId="7" xfId="2" applyNumberFormat="1" applyFont="1" applyBorder="1" applyAlignment="1" applyProtection="1">
      <alignment horizontal="center" vertical="center" wrapText="1"/>
    </xf>
    <xf numFmtId="10" fontId="8" fillId="0" borderId="9" xfId="2" applyNumberFormat="1" applyFont="1" applyBorder="1" applyAlignment="1" applyProtection="1">
      <alignment horizontal="center" vertical="center" wrapText="1"/>
    </xf>
    <xf numFmtId="2" fontId="8" fillId="0" borderId="1" xfId="1" applyNumberFormat="1" applyFont="1" applyBorder="1" applyAlignment="1" applyProtection="1">
      <alignment horizontal="center" vertical="center" wrapText="1"/>
    </xf>
    <xf numFmtId="2" fontId="8" fillId="0" borderId="3" xfId="1" applyNumberFormat="1" applyFont="1" applyBorder="1" applyAlignment="1" applyProtection="1">
      <alignment horizontal="center" vertical="center" wrapText="1"/>
    </xf>
    <xf numFmtId="2" fontId="8" fillId="0" borderId="7" xfId="1" applyNumberFormat="1" applyFont="1" applyBorder="1" applyAlignment="1" applyProtection="1">
      <alignment horizontal="center" vertical="center" wrapText="1"/>
    </xf>
    <xf numFmtId="2" fontId="8" fillId="0" borderId="9" xfId="1" applyNumberFormat="1" applyFont="1" applyBorder="1" applyAlignment="1" applyProtection="1">
      <alignment horizontal="center" vertical="center" wrapText="1"/>
    </xf>
    <xf numFmtId="0" fontId="27" fillId="0" borderId="10" xfId="0" applyNumberFormat="1" applyFont="1" applyBorder="1" applyAlignment="1" applyProtection="1">
      <alignment horizontal="justify" vertical="center" wrapText="1"/>
    </xf>
    <xf numFmtId="0" fontId="27" fillId="0" borderId="11" xfId="0" applyNumberFormat="1" applyFont="1" applyBorder="1" applyAlignment="1" applyProtection="1">
      <alignment horizontal="justify" vertical="center" wrapText="1"/>
    </xf>
    <xf numFmtId="0" fontId="27" fillId="0" borderId="11" xfId="0" applyFont="1" applyBorder="1" applyAlignment="1" applyProtection="1">
      <alignment horizontal="justify" vertical="center" wrapText="1"/>
    </xf>
    <xf numFmtId="0" fontId="27" fillId="0" borderId="12" xfId="0" applyFont="1" applyBorder="1" applyAlignment="1" applyProtection="1">
      <alignment horizontal="justify" vertical="center" wrapText="1"/>
    </xf>
    <xf numFmtId="0" fontId="27" fillId="0" borderId="10" xfId="0" applyNumberFormat="1" applyFont="1" applyBorder="1" applyAlignment="1" applyProtection="1">
      <alignment horizontal="left" vertical="top" wrapText="1"/>
      <protection locked="0"/>
    </xf>
    <xf numFmtId="0" fontId="27" fillId="0" borderId="11" xfId="0" applyNumberFormat="1" applyFont="1" applyBorder="1" applyAlignment="1" applyProtection="1">
      <alignment horizontal="left" vertical="top" wrapText="1"/>
      <protection locked="0"/>
    </xf>
    <xf numFmtId="0" fontId="27" fillId="0" borderId="12" xfId="0" applyNumberFormat="1" applyFont="1" applyBorder="1" applyAlignment="1" applyProtection="1">
      <alignment horizontal="left" vertical="top" wrapText="1"/>
      <protection locked="0"/>
    </xf>
    <xf numFmtId="0" fontId="30" fillId="0" borderId="10" xfId="0" applyFont="1" applyBorder="1" applyAlignment="1" applyProtection="1">
      <alignment horizontal="center" vertical="center"/>
    </xf>
    <xf numFmtId="0" fontId="8" fillId="0" borderId="11" xfId="0" applyFont="1" applyBorder="1" applyAlignment="1" applyProtection="1">
      <alignment horizontal="center" vertical="center"/>
    </xf>
    <xf numFmtId="0" fontId="8" fillId="0" borderId="12" xfId="0" applyFont="1" applyBorder="1" applyAlignment="1" applyProtection="1">
      <alignment horizontal="center" vertical="center"/>
    </xf>
    <xf numFmtId="0" fontId="12" fillId="0" borderId="0" xfId="0" applyFont="1" applyAlignment="1">
      <alignment vertical="center"/>
    </xf>
    <xf numFmtId="0" fontId="34" fillId="9" borderId="1" xfId="6" applyFont="1" applyFill="1" applyBorder="1" applyAlignment="1">
      <alignment horizontal="center" vertical="center" wrapText="1"/>
    </xf>
    <xf numFmtId="0" fontId="34" fillId="9" borderId="2" xfId="6" applyFont="1" applyFill="1" applyBorder="1" applyAlignment="1">
      <alignment horizontal="center" vertical="center" wrapText="1"/>
    </xf>
    <xf numFmtId="0" fontId="34" fillId="9" borderId="4" xfId="6" applyFont="1" applyFill="1" applyBorder="1" applyAlignment="1">
      <alignment horizontal="center" vertical="center" wrapText="1"/>
    </xf>
    <xf numFmtId="0" fontId="34" fillId="9" borderId="5" xfId="6" applyFont="1" applyFill="1" applyBorder="1" applyAlignment="1">
      <alignment horizontal="center" vertical="center" wrapText="1"/>
    </xf>
    <xf numFmtId="0" fontId="34" fillId="9" borderId="0" xfId="6" applyFont="1" applyFill="1" applyBorder="1" applyAlignment="1">
      <alignment horizontal="center" vertical="center" wrapText="1"/>
    </xf>
    <xf numFmtId="0" fontId="34" fillId="9" borderId="7" xfId="6" applyFont="1" applyFill="1" applyBorder="1" applyAlignment="1">
      <alignment horizontal="center" vertical="center" wrapText="1"/>
    </xf>
    <xf numFmtId="0" fontId="34" fillId="9" borderId="8" xfId="6" applyFont="1" applyFill="1" applyBorder="1" applyAlignment="1">
      <alignment horizontal="center" vertical="center" wrapText="1"/>
    </xf>
    <xf numFmtId="0" fontId="3" fillId="2" borderId="10" xfId="6" applyFont="1" applyFill="1" applyBorder="1" applyAlignment="1" applyProtection="1">
      <alignment horizontal="center" vertical="center" wrapText="1"/>
    </xf>
    <xf numFmtId="0" fontId="3" fillId="2" borderId="11" xfId="6" applyFont="1" applyFill="1" applyBorder="1" applyAlignment="1" applyProtection="1">
      <alignment horizontal="center" vertical="center" wrapText="1"/>
    </xf>
    <xf numFmtId="0" fontId="3" fillId="2" borderId="12" xfId="6" applyFont="1" applyFill="1" applyBorder="1" applyAlignment="1" applyProtection="1">
      <alignment horizontal="center" vertical="center" wrapText="1"/>
    </xf>
    <xf numFmtId="0" fontId="3" fillId="0" borderId="0" xfId="6" applyFont="1" applyFill="1" applyBorder="1" applyAlignment="1">
      <alignment horizontal="center" vertical="center" wrapText="1"/>
    </xf>
    <xf numFmtId="0" fontId="8" fillId="0" borderId="0" xfId="0" applyFont="1" applyFill="1" applyAlignment="1">
      <alignment vertical="center"/>
    </xf>
    <xf numFmtId="0" fontId="21" fillId="0" borderId="10" xfId="0" applyFont="1" applyFill="1" applyBorder="1" applyAlignment="1" applyProtection="1">
      <alignment vertical="center"/>
    </xf>
    <xf numFmtId="0" fontId="21" fillId="0" borderId="4" xfId="0" applyFont="1" applyFill="1" applyBorder="1" applyAlignment="1" applyProtection="1">
      <alignment horizontal="left" vertical="center"/>
      <protection locked="0" hidden="1"/>
    </xf>
    <xf numFmtId="0" fontId="21" fillId="0" borderId="4" xfId="0" applyFont="1" applyFill="1" applyBorder="1" applyAlignment="1" applyProtection="1">
      <alignment horizontal="left" vertical="center"/>
    </xf>
    <xf numFmtId="0" fontId="21" fillId="0" borderId="10" xfId="0" applyFont="1" applyFill="1" applyBorder="1" applyAlignment="1" applyProtection="1">
      <alignment horizontal="left" vertical="center"/>
      <protection locked="0" hidden="1"/>
    </xf>
    <xf numFmtId="0" fontId="21" fillId="0" borderId="12" xfId="0" applyFont="1" applyFill="1" applyBorder="1" applyAlignment="1" applyProtection="1">
      <alignment horizontal="left" vertical="center"/>
      <protection locked="0" hidden="1"/>
    </xf>
    <xf numFmtId="0" fontId="36" fillId="0" borderId="4" xfId="0" applyFont="1" applyFill="1" applyBorder="1" applyAlignment="1" applyProtection="1">
      <alignment horizontal="left" vertical="center" wrapText="1"/>
    </xf>
    <xf numFmtId="164" fontId="7" fillId="0" borderId="4" xfId="0" applyNumberFormat="1" applyFont="1" applyFill="1" applyBorder="1" applyAlignment="1" applyProtection="1">
      <alignment horizontal="left" vertical="center" wrapText="1"/>
      <protection locked="0" hidden="1"/>
    </xf>
    <xf numFmtId="0" fontId="36" fillId="0" borderId="13" xfId="0" applyFont="1" applyFill="1" applyBorder="1" applyAlignment="1" applyProtection="1">
      <alignment horizontal="left" vertical="center" wrapText="1"/>
    </xf>
    <xf numFmtId="0" fontId="36" fillId="0" borderId="14" xfId="0" applyFont="1" applyFill="1" applyBorder="1" applyAlignment="1" applyProtection="1">
      <alignment horizontal="left" vertical="center" wrapText="1"/>
    </xf>
    <xf numFmtId="0" fontId="9" fillId="0" borderId="0" xfId="6" applyFont="1" applyFill="1" applyBorder="1" applyAlignment="1">
      <alignment horizontal="left" vertical="center"/>
    </xf>
    <xf numFmtId="0" fontId="3" fillId="0" borderId="0" xfId="6" applyFont="1" applyFill="1" applyBorder="1" applyAlignment="1">
      <alignment horizontal="center" vertical="center"/>
    </xf>
    <xf numFmtId="0" fontId="9" fillId="0" borderId="0" xfId="6" applyFont="1" applyFill="1" applyBorder="1" applyAlignment="1" applyProtection="1">
      <alignment horizontal="left" vertical="center" wrapText="1"/>
    </xf>
    <xf numFmtId="0" fontId="3" fillId="9" borderId="4" xfId="6" applyNumberFormat="1" applyFont="1" applyFill="1" applyBorder="1" applyAlignment="1" applyProtection="1">
      <alignment horizontal="center" vertical="center" wrapText="1"/>
    </xf>
    <xf numFmtId="0" fontId="9" fillId="3" borderId="4" xfId="6" applyFont="1" applyFill="1" applyBorder="1" applyAlignment="1" applyProtection="1">
      <alignment horizontal="center" vertical="center"/>
      <protection locked="0"/>
    </xf>
    <xf numFmtId="166" fontId="9" fillId="3" borderId="4" xfId="6" applyNumberFormat="1" applyFont="1" applyFill="1" applyBorder="1" applyAlignment="1" applyProtection="1">
      <alignment horizontal="center" vertical="center"/>
      <protection locked="0"/>
    </xf>
    <xf numFmtId="167" fontId="9" fillId="3" borderId="4" xfId="6" applyNumberFormat="1" applyFont="1" applyFill="1" applyBorder="1" applyAlignment="1" applyProtection="1">
      <alignment horizontal="center" vertical="center"/>
      <protection locked="0"/>
    </xf>
    <xf numFmtId="0" fontId="27" fillId="9" borderId="10" xfId="6" applyFont="1" applyFill="1" applyBorder="1" applyAlignment="1" applyProtection="1">
      <alignment horizontal="center" vertical="center"/>
    </xf>
    <xf numFmtId="0" fontId="27" fillId="9" borderId="11" xfId="6" applyFont="1" applyFill="1" applyBorder="1" applyAlignment="1" applyProtection="1">
      <alignment horizontal="center" vertical="center"/>
    </xf>
    <xf numFmtId="0" fontId="27" fillId="9" borderId="12" xfId="6" applyFont="1" applyFill="1" applyBorder="1" applyAlignment="1" applyProtection="1">
      <alignment horizontal="center" vertical="center"/>
    </xf>
    <xf numFmtId="0" fontId="2" fillId="0" borderId="0" xfId="0" applyFont="1" applyAlignment="1" applyProtection="1">
      <alignment vertical="center"/>
    </xf>
    <xf numFmtId="0" fontId="12" fillId="0" borderId="0" xfId="0" applyFont="1" applyAlignment="1" applyProtection="1">
      <alignment vertical="center"/>
    </xf>
    <xf numFmtId="0" fontId="2" fillId="0" borderId="0" xfId="7" applyFont="1" applyAlignment="1">
      <alignment vertical="center"/>
    </xf>
    <xf numFmtId="0" fontId="2" fillId="0" borderId="0" xfId="7" applyFont="1" applyAlignment="1">
      <alignment vertical="center" wrapText="1"/>
    </xf>
    <xf numFmtId="0" fontId="5" fillId="0" borderId="1" xfId="7" applyFont="1" applyBorder="1" applyAlignment="1" applyProtection="1">
      <alignment horizontal="center" vertical="center" wrapText="1"/>
      <protection locked="0"/>
    </xf>
    <xf numFmtId="0" fontId="5" fillId="0" borderId="2" xfId="7" applyFont="1" applyBorder="1" applyAlignment="1" applyProtection="1">
      <alignment horizontal="center" vertical="center" wrapText="1"/>
      <protection locked="0"/>
    </xf>
    <xf numFmtId="0" fontId="5" fillId="0" borderId="4" xfId="7" applyFont="1" applyBorder="1" applyAlignment="1" applyProtection="1">
      <alignment horizontal="center" vertical="center" wrapText="1"/>
      <protection locked="0"/>
    </xf>
    <xf numFmtId="0" fontId="5" fillId="0" borderId="4" xfId="7" applyFont="1" applyBorder="1" applyAlignment="1" applyProtection="1">
      <alignment horizontal="center" vertical="center"/>
      <protection locked="0"/>
    </xf>
    <xf numFmtId="0" fontId="2" fillId="9" borderId="0" xfId="7" applyFont="1" applyFill="1" applyBorder="1" applyAlignment="1">
      <alignment vertical="center"/>
    </xf>
    <xf numFmtId="0" fontId="5" fillId="0" borderId="5" xfId="7" applyFont="1" applyBorder="1" applyAlignment="1" applyProtection="1">
      <alignment horizontal="center" vertical="center" wrapText="1"/>
      <protection locked="0"/>
    </xf>
    <xf numFmtId="0" fontId="5" fillId="0" borderId="0" xfId="7" applyFont="1" applyBorder="1" applyAlignment="1" applyProtection="1">
      <alignment horizontal="center" vertical="center" wrapText="1"/>
      <protection locked="0"/>
    </xf>
    <xf numFmtId="0" fontId="5" fillId="0" borderId="7" xfId="7" applyFont="1" applyBorder="1" applyAlignment="1" applyProtection="1">
      <alignment horizontal="center" vertical="center" wrapText="1"/>
      <protection locked="0"/>
    </xf>
    <xf numFmtId="0" fontId="5" fillId="0" borderId="8" xfId="7" applyFont="1" applyBorder="1" applyAlignment="1" applyProtection="1">
      <alignment horizontal="center" vertical="center" wrapText="1"/>
      <protection locked="0"/>
    </xf>
    <xf numFmtId="0" fontId="5" fillId="10" borderId="1" xfId="7" applyFont="1" applyFill="1" applyBorder="1" applyAlignment="1" applyProtection="1">
      <alignment horizontal="center" vertical="center" wrapText="1"/>
      <protection locked="0"/>
    </xf>
    <xf numFmtId="0" fontId="5" fillId="10" borderId="2" xfId="7" applyFont="1" applyFill="1" applyBorder="1" applyAlignment="1" applyProtection="1">
      <alignment horizontal="center" vertical="center" wrapText="1"/>
      <protection locked="0"/>
    </xf>
    <xf numFmtId="0" fontId="5" fillId="10" borderId="3" xfId="7" applyFont="1" applyFill="1" applyBorder="1" applyAlignment="1" applyProtection="1">
      <alignment horizontal="center" vertical="center" wrapText="1"/>
      <protection locked="0"/>
    </xf>
    <xf numFmtId="0" fontId="5" fillId="10" borderId="7" xfId="7" applyFont="1" applyFill="1" applyBorder="1" applyAlignment="1" applyProtection="1">
      <alignment horizontal="center" vertical="center" wrapText="1"/>
      <protection locked="0"/>
    </xf>
    <xf numFmtId="0" fontId="5" fillId="10" borderId="8" xfId="7" applyFont="1" applyFill="1" applyBorder="1" applyAlignment="1" applyProtection="1">
      <alignment horizontal="center" vertical="center" wrapText="1"/>
      <protection locked="0"/>
    </xf>
    <xf numFmtId="0" fontId="5" fillId="10" borderId="9" xfId="7" applyFont="1" applyFill="1" applyBorder="1" applyAlignment="1" applyProtection="1">
      <alignment horizontal="center" vertical="center" wrapText="1"/>
      <protection locked="0"/>
    </xf>
    <xf numFmtId="0" fontId="5" fillId="0" borderId="1" xfId="7" applyFont="1" applyFill="1" applyBorder="1" applyAlignment="1" applyProtection="1">
      <alignment horizontal="left" vertical="center"/>
      <protection locked="0"/>
    </xf>
    <xf numFmtId="0" fontId="5" fillId="0" borderId="2" xfId="7" applyFont="1" applyFill="1" applyBorder="1" applyAlignment="1" applyProtection="1">
      <alignment horizontal="left" vertical="center"/>
      <protection locked="0"/>
    </xf>
    <xf numFmtId="0" fontId="5" fillId="0" borderId="2" xfId="7" applyFont="1" applyFill="1" applyBorder="1" applyAlignment="1" applyProtection="1">
      <alignment horizontal="left" vertical="center" wrapText="1"/>
      <protection locked="0"/>
    </xf>
    <xf numFmtId="0" fontId="38" fillId="0" borderId="3" xfId="7" applyFont="1" applyFill="1" applyBorder="1" applyAlignment="1" applyProtection="1">
      <alignment horizontal="left" vertical="center" wrapText="1"/>
      <protection locked="0"/>
    </xf>
    <xf numFmtId="0" fontId="2" fillId="0" borderId="0" xfId="7" applyFont="1" applyFill="1" applyBorder="1" applyAlignment="1">
      <alignment vertical="center"/>
    </xf>
    <xf numFmtId="0" fontId="10" fillId="0" borderId="5" xfId="7" applyFont="1" applyFill="1" applyBorder="1" applyAlignment="1" applyProtection="1">
      <alignment horizontal="left" vertical="center" wrapText="1"/>
      <protection locked="0"/>
    </xf>
    <xf numFmtId="0" fontId="10" fillId="0" borderId="0" xfId="7" applyFont="1" applyFill="1" applyBorder="1" applyAlignment="1" applyProtection="1">
      <alignment horizontal="left" vertical="center" wrapText="1"/>
      <protection locked="0"/>
    </xf>
    <xf numFmtId="0" fontId="10" fillId="0" borderId="6" xfId="7" applyFont="1" applyFill="1" applyBorder="1" applyAlignment="1" applyProtection="1">
      <alignment horizontal="left" vertical="center" wrapText="1"/>
      <protection locked="0"/>
    </xf>
    <xf numFmtId="0" fontId="2" fillId="0" borderId="5" xfId="7" applyFont="1" applyBorder="1" applyAlignment="1">
      <alignment vertical="center"/>
    </xf>
    <xf numFmtId="0" fontId="2" fillId="0" borderId="0" xfId="7" applyFont="1" applyBorder="1" applyAlignment="1">
      <alignment vertical="center"/>
    </xf>
    <xf numFmtId="0" fontId="2" fillId="0" borderId="0" xfId="7" applyFont="1" applyBorder="1" applyAlignment="1">
      <alignment vertical="center" wrapText="1"/>
    </xf>
    <xf numFmtId="0" fontId="2" fillId="0" borderId="6" xfId="7" applyFont="1" applyBorder="1" applyAlignment="1">
      <alignment vertical="center"/>
    </xf>
    <xf numFmtId="0" fontId="5" fillId="0" borderId="5" xfId="7" applyFont="1" applyBorder="1" applyAlignment="1">
      <alignment vertical="center"/>
    </xf>
    <xf numFmtId="0" fontId="5" fillId="0" borderId="0" xfId="7" applyFont="1" applyBorder="1" applyAlignment="1">
      <alignment vertical="center"/>
    </xf>
    <xf numFmtId="0" fontId="2" fillId="0" borderId="7" xfId="7" applyFont="1" applyBorder="1" applyAlignment="1">
      <alignment vertical="center"/>
    </xf>
    <xf numFmtId="0" fontId="2" fillId="0" borderId="8" xfId="7" applyFont="1" applyBorder="1" applyAlignment="1">
      <alignment vertical="center"/>
    </xf>
    <xf numFmtId="0" fontId="2" fillId="0" borderId="8" xfId="7" applyFont="1" applyBorder="1" applyAlignment="1">
      <alignment vertical="center" wrapText="1"/>
    </xf>
    <xf numFmtId="0" fontId="2" fillId="0" borderId="9" xfId="7" applyFont="1" applyBorder="1" applyAlignment="1">
      <alignment vertical="center"/>
    </xf>
    <xf numFmtId="0" fontId="38" fillId="10" borderId="4" xfId="8" applyFont="1" applyFill="1" applyBorder="1" applyAlignment="1">
      <alignment horizontal="center" vertical="center" wrapText="1"/>
    </xf>
    <xf numFmtId="0" fontId="38" fillId="10" borderId="4" xfId="8" applyFont="1" applyFill="1" applyBorder="1" applyAlignment="1">
      <alignment horizontal="center" vertical="center" wrapText="1"/>
    </xf>
    <xf numFmtId="0" fontId="9" fillId="9" borderId="4" xfId="8" applyFont="1" applyFill="1" applyBorder="1" applyAlignment="1">
      <alignment horizontal="left" vertical="center"/>
    </xf>
    <xf numFmtId="10" fontId="9" fillId="0" borderId="4" xfId="9" applyNumberFormat="1" applyFont="1" applyFill="1" applyBorder="1" applyAlignment="1">
      <alignment horizontal="center" vertical="center" wrapText="1"/>
    </xf>
    <xf numFmtId="168" fontId="9" fillId="0" borderId="4" xfId="8" applyNumberFormat="1" applyFont="1" applyFill="1" applyBorder="1" applyAlignment="1">
      <alignment horizontal="left" vertical="center" wrapText="1"/>
    </xf>
    <xf numFmtId="0" fontId="2" fillId="0" borderId="4" xfId="7" applyFont="1" applyBorder="1" applyAlignment="1">
      <alignment vertical="center" wrapText="1"/>
    </xf>
    <xf numFmtId="0" fontId="9" fillId="0" borderId="4" xfId="8" applyFont="1" applyFill="1" applyBorder="1" applyAlignment="1">
      <alignment horizontal="left" vertical="center" wrapText="1"/>
    </xf>
    <xf numFmtId="0" fontId="9" fillId="9" borderId="1" xfId="8" applyFont="1" applyFill="1" applyBorder="1" applyAlignment="1">
      <alignment vertical="center"/>
    </xf>
    <xf numFmtId="0" fontId="9" fillId="9" borderId="4" xfId="8" applyFont="1" applyFill="1" applyBorder="1" applyAlignment="1">
      <alignment horizontal="center" vertical="center" wrapText="1"/>
    </xf>
    <xf numFmtId="10" fontId="9" fillId="0" borderId="4" xfId="9" applyNumberFormat="1" applyFont="1" applyFill="1" applyBorder="1" applyAlignment="1">
      <alignment horizontal="center" vertical="center"/>
    </xf>
    <xf numFmtId="168" fontId="9" fillId="0" borderId="1" xfId="8" applyNumberFormat="1" applyFont="1" applyFill="1" applyBorder="1" applyAlignment="1">
      <alignment horizontal="left" vertical="center" wrapText="1"/>
    </xf>
    <xf numFmtId="168" fontId="9" fillId="0" borderId="2" xfId="8" applyNumberFormat="1" applyFont="1" applyFill="1" applyBorder="1" applyAlignment="1">
      <alignment horizontal="left" vertical="center" wrapText="1"/>
    </xf>
    <xf numFmtId="168" fontId="9" fillId="0" borderId="3" xfId="8" applyNumberFormat="1" applyFont="1" applyFill="1" applyBorder="1" applyAlignment="1">
      <alignment horizontal="left" vertical="center" wrapText="1"/>
    </xf>
    <xf numFmtId="0" fontId="2" fillId="0" borderId="4" xfId="7" applyFont="1" applyBorder="1" applyAlignment="1">
      <alignment horizontal="center" vertical="center" wrapText="1"/>
    </xf>
    <xf numFmtId="0" fontId="9" fillId="9" borderId="5" xfId="8" applyFont="1" applyFill="1" applyBorder="1" applyAlignment="1">
      <alignment vertical="center"/>
    </xf>
    <xf numFmtId="168" fontId="9" fillId="0" borderId="5" xfId="8" applyNumberFormat="1" applyFont="1" applyFill="1" applyBorder="1" applyAlignment="1">
      <alignment horizontal="left" vertical="center" wrapText="1"/>
    </xf>
    <xf numFmtId="168" fontId="9" fillId="0" borderId="0" xfId="8" applyNumberFormat="1" applyFont="1" applyFill="1" applyBorder="1" applyAlignment="1">
      <alignment horizontal="left" vertical="center" wrapText="1"/>
    </xf>
    <xf numFmtId="168" fontId="9" fillId="0" borderId="6" xfId="8" applyNumberFormat="1" applyFont="1" applyFill="1" applyBorder="1" applyAlignment="1">
      <alignment horizontal="left" vertical="center" wrapText="1"/>
    </xf>
    <xf numFmtId="0" fontId="9" fillId="9" borderId="7" xfId="8" applyFont="1" applyFill="1" applyBorder="1" applyAlignment="1">
      <alignment vertical="center"/>
    </xf>
    <xf numFmtId="168" fontId="9" fillId="0" borderId="7" xfId="8" applyNumberFormat="1" applyFont="1" applyFill="1" applyBorder="1" applyAlignment="1">
      <alignment horizontal="left" vertical="center" wrapText="1"/>
    </xf>
    <xf numFmtId="168" fontId="9" fillId="0" borderId="8" xfId="8" applyNumberFormat="1" applyFont="1" applyFill="1" applyBorder="1" applyAlignment="1">
      <alignment horizontal="left" vertical="center" wrapText="1"/>
    </xf>
    <xf numFmtId="168" fontId="9" fillId="0" borderId="9" xfId="8" applyNumberFormat="1" applyFont="1" applyFill="1" applyBorder="1" applyAlignment="1">
      <alignment horizontal="left" vertical="center" wrapText="1"/>
    </xf>
    <xf numFmtId="41" fontId="2" fillId="0" borderId="0" xfId="1" applyFont="1" applyAlignment="1">
      <alignment vertical="center"/>
    </xf>
    <xf numFmtId="42" fontId="2" fillId="0" borderId="0" xfId="5" applyFont="1" applyAlignment="1">
      <alignment vertical="center"/>
    </xf>
  </cellXfs>
  <cellStyles count="10">
    <cellStyle name="Millares [0]" xfId="1" builtinId="6"/>
    <cellStyle name="Moneda [0]" xfId="5" builtinId="7"/>
    <cellStyle name="Normal" xfId="0" builtinId="0"/>
    <cellStyle name="Normal 2" xfId="4"/>
    <cellStyle name="Normal 2 2" xfId="6"/>
    <cellStyle name="Normal 2 3" xfId="7"/>
    <cellStyle name="Normal 4" xfId="8"/>
    <cellStyle name="Normal 8" xfId="3"/>
    <cellStyle name="Porcentaje" xfId="2" builtinId="5"/>
    <cellStyle name="Porcentual 5"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 Type="http://schemas.openxmlformats.org/officeDocument/2006/relationships/worksheet" Target="worksheets/sheet3.xml"/><Relationship Id="rId21" Type="http://schemas.openxmlformats.org/officeDocument/2006/relationships/externalLink" Target="externalLinks/externalLink16.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styles" Target="styles.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84667</xdr:colOff>
      <xdr:row>1</xdr:row>
      <xdr:rowOff>82160</xdr:rowOff>
    </xdr:from>
    <xdr:to>
      <xdr:col>1</xdr:col>
      <xdr:colOff>625860</xdr:colOff>
      <xdr:row>3</xdr:row>
      <xdr:rowOff>90869</xdr:rowOff>
    </xdr:to>
    <xdr:pic>
      <xdr:nvPicPr>
        <xdr:cNvPr id="2" name="45 Imagen" descr="LOGO-ICB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7067" y="244085"/>
          <a:ext cx="541193" cy="561159"/>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152400</xdr:colOff>
      <xdr:row>3</xdr:row>
      <xdr:rowOff>142875</xdr:rowOff>
    </xdr:from>
    <xdr:to>
      <xdr:col>1</xdr:col>
      <xdr:colOff>685800</xdr:colOff>
      <xdr:row>6</xdr:row>
      <xdr:rowOff>152400</xdr:rowOff>
    </xdr:to>
    <xdr:pic>
      <xdr:nvPicPr>
        <xdr:cNvPr id="2" name="Imagen 5" descr="LOGO-ICBF">
          <a:extLst>
            <a:ext uri="{FF2B5EF4-FFF2-40B4-BE49-F238E27FC236}">
              <a16:creationId xmlns="" xmlns:a16="http://schemas.microsoft.com/office/drawing/2014/main" id="{5AB8B2C7-052E-43C1-8F33-D969B34BEC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0600" y="714375"/>
          <a:ext cx="533400" cy="581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761999</xdr:colOff>
      <xdr:row>3</xdr:row>
      <xdr:rowOff>123825</xdr:rowOff>
    </xdr:from>
    <xdr:to>
      <xdr:col>7</xdr:col>
      <xdr:colOff>257175</xdr:colOff>
      <xdr:row>7</xdr:row>
      <xdr:rowOff>180975</xdr:rowOff>
    </xdr:to>
    <xdr:sp macro="" textlink="">
      <xdr:nvSpPr>
        <xdr:cNvPr id="3" name="Text Box 1">
          <a:extLst>
            <a:ext uri="{FF2B5EF4-FFF2-40B4-BE49-F238E27FC236}">
              <a16:creationId xmlns="" xmlns:a16="http://schemas.microsoft.com/office/drawing/2014/main" id="{B867D411-9CCE-444A-AFCC-ABD645170C9F}"/>
            </a:ext>
          </a:extLst>
        </xdr:cNvPr>
        <xdr:cNvSpPr txBox="1">
          <a:spLocks noChangeArrowheads="1"/>
        </xdr:cNvSpPr>
      </xdr:nvSpPr>
      <xdr:spPr bwMode="auto">
        <a:xfrm>
          <a:off x="1600199" y="695325"/>
          <a:ext cx="4524376" cy="819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ctr">
            <a:lnSpc>
              <a:spcPct val="115000"/>
            </a:lnSpc>
            <a:spcAft>
              <a:spcPts val="0"/>
            </a:spcAft>
          </a:pPr>
          <a:r>
            <a:rPr lang="es-ES" sz="1100" b="1">
              <a:effectLst/>
              <a:latin typeface="Arial" panose="020B0604020202020204" pitchFamily="34" charset="0"/>
              <a:ea typeface="Calibri" panose="020F0502020204030204" pitchFamily="34" charset="0"/>
              <a:cs typeface="Times New Roman" panose="02020603050405020304" pitchFamily="18" charset="0"/>
            </a:rPr>
            <a:t>República de Colombia</a:t>
          </a:r>
          <a:endParaRPr lang="es-CO" sz="1100">
            <a:effectLst/>
            <a:latin typeface="Calibri" panose="020F0502020204030204" pitchFamily="34" charset="0"/>
            <a:ea typeface="Calibri" panose="020F0502020204030204" pitchFamily="34" charset="0"/>
            <a:cs typeface="Times New Roman" panose="02020603050405020304" pitchFamily="18" charset="0"/>
          </a:endParaRPr>
        </a:p>
        <a:p>
          <a:pPr algn="ctr">
            <a:lnSpc>
              <a:spcPct val="115000"/>
            </a:lnSpc>
            <a:spcAft>
              <a:spcPts val="0"/>
            </a:spcAft>
          </a:pPr>
          <a:r>
            <a:rPr lang="es-ES" sz="1100" b="1">
              <a:effectLst/>
              <a:latin typeface="Arial" panose="020B0604020202020204" pitchFamily="34" charset="0"/>
              <a:ea typeface="Calibri" panose="020F0502020204030204" pitchFamily="34" charset="0"/>
              <a:cs typeface="Times New Roman" panose="02020603050405020304" pitchFamily="18" charset="0"/>
            </a:rPr>
            <a:t>Instituto Colombiano de Bienestar Familiar</a:t>
          </a:r>
          <a:endParaRPr lang="es-CO" sz="1100">
            <a:effectLst/>
            <a:latin typeface="Calibri" panose="020F0502020204030204" pitchFamily="34" charset="0"/>
            <a:ea typeface="Calibri" panose="020F0502020204030204" pitchFamily="34" charset="0"/>
            <a:cs typeface="Times New Roman" panose="02020603050405020304" pitchFamily="18" charset="0"/>
          </a:endParaRPr>
        </a:p>
        <a:p>
          <a:pPr algn="ctr">
            <a:lnSpc>
              <a:spcPct val="115000"/>
            </a:lnSpc>
            <a:spcAft>
              <a:spcPts val="0"/>
            </a:spcAft>
          </a:pPr>
          <a:r>
            <a:rPr lang="es-ES" sz="1100">
              <a:solidFill>
                <a:srgbClr val="808080"/>
              </a:solidFill>
              <a:effectLst/>
              <a:latin typeface="Arial" panose="020B0604020202020204" pitchFamily="34" charset="0"/>
              <a:ea typeface="Calibri" panose="020F0502020204030204" pitchFamily="34" charset="0"/>
              <a:cs typeface="Times New Roman" panose="02020603050405020304" pitchFamily="18" charset="0"/>
            </a:rPr>
            <a:t>Cecilia De la Fuente de Lleras </a:t>
          </a:r>
          <a:endParaRPr lang="es-CO" sz="1100">
            <a:effectLst/>
            <a:latin typeface="Calibri" panose="020F0502020204030204" pitchFamily="34" charset="0"/>
            <a:ea typeface="Calibri" panose="020F0502020204030204" pitchFamily="34" charset="0"/>
            <a:cs typeface="Times New Roman" panose="02020603050405020304" pitchFamily="18" charset="0"/>
          </a:endParaRPr>
        </a:p>
        <a:p>
          <a:pPr algn="ctr">
            <a:lnSpc>
              <a:spcPct val="115000"/>
            </a:lnSpc>
            <a:spcAft>
              <a:spcPts val="0"/>
            </a:spcAft>
          </a:pPr>
          <a:r>
            <a:rPr lang="es-ES" sz="1100" b="1">
              <a:effectLst/>
              <a:latin typeface="Arial" panose="020B0604020202020204" pitchFamily="34" charset="0"/>
              <a:ea typeface="Calibri" panose="020F0502020204030204" pitchFamily="34" charset="0"/>
              <a:cs typeface="Times New Roman" panose="02020603050405020304" pitchFamily="18" charset="0"/>
            </a:rPr>
            <a:t>Dirección Financiera</a:t>
          </a:r>
          <a:endParaRPr lang="es-CO" sz="1100">
            <a:effectLst/>
            <a:latin typeface="Calibri" panose="020F0502020204030204" pitchFamily="34" charset="0"/>
            <a:ea typeface="Calibri" panose="020F0502020204030204" pitchFamily="34" charset="0"/>
            <a:cs typeface="Times New Roman" panose="02020603050405020304" pitchFamily="18" charset="0"/>
          </a:endParaRPr>
        </a:p>
        <a:p>
          <a:pPr algn="ctr">
            <a:lnSpc>
              <a:spcPct val="115000"/>
            </a:lnSpc>
            <a:spcAft>
              <a:spcPts val="0"/>
            </a:spcAft>
          </a:pPr>
          <a:r>
            <a:rPr lang="es-ES" sz="1200">
              <a:effectLst/>
              <a:latin typeface="Arial" panose="020B0604020202020204" pitchFamily="34" charset="0"/>
              <a:ea typeface="Calibri" panose="020F0502020204030204" pitchFamily="34" charset="0"/>
              <a:cs typeface="Times New Roman" panose="02020603050405020304" pitchFamily="18" charset="0"/>
            </a:rPr>
            <a:t> </a:t>
          </a:r>
          <a:endParaRPr lang="es-CO"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457200</xdr:colOff>
      <xdr:row>4</xdr:row>
      <xdr:rowOff>38100</xdr:rowOff>
    </xdr:from>
    <xdr:to>
      <xdr:col>8</xdr:col>
      <xdr:colOff>600075</xdr:colOff>
      <xdr:row>7</xdr:row>
      <xdr:rowOff>28575</xdr:rowOff>
    </xdr:to>
    <xdr:pic>
      <xdr:nvPicPr>
        <xdr:cNvPr id="4" name="Imagen 10" descr="Captura de pantalla 2014-10-23 a las 14 36 00">
          <a:extLst>
            <a:ext uri="{FF2B5EF4-FFF2-40B4-BE49-F238E27FC236}">
              <a16:creationId xmlns="" xmlns:a16="http://schemas.microsoft.com/office/drawing/2014/main" id="{B4190A6D-50FB-4FD0-80F5-100BBAF799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324600" y="800100"/>
          <a:ext cx="981075"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30</xdr:col>
      <xdr:colOff>97845</xdr:colOff>
      <xdr:row>1</xdr:row>
      <xdr:rowOff>99392</xdr:rowOff>
    </xdr:from>
    <xdr:to>
      <xdr:col>33</xdr:col>
      <xdr:colOff>120511</xdr:colOff>
      <xdr:row>3</xdr:row>
      <xdr:rowOff>82825</xdr:rowOff>
    </xdr:to>
    <xdr:pic>
      <xdr:nvPicPr>
        <xdr:cNvPr id="2" name="Imagen 1" descr="Captura de pantalla 2014-10-23 a las 14 36 00">
          <a:extLst>
            <a:ext uri="{FF2B5EF4-FFF2-40B4-BE49-F238E27FC236}">
              <a16:creationId xmlns=""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27170" y="175592"/>
          <a:ext cx="832291" cy="3834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204073</xdr:colOff>
      <xdr:row>1</xdr:row>
      <xdr:rowOff>99392</xdr:rowOff>
    </xdr:from>
    <xdr:to>
      <xdr:col>3</xdr:col>
      <xdr:colOff>207065</xdr:colOff>
      <xdr:row>3</xdr:row>
      <xdr:rowOff>107672</xdr:rowOff>
    </xdr:to>
    <xdr:pic>
      <xdr:nvPicPr>
        <xdr:cNvPr id="3" name="Imagen 2" descr="LOGO-ICBF">
          <a:extLst>
            <a:ext uri="{FF2B5EF4-FFF2-40B4-BE49-F238E27FC236}">
              <a16:creationId xmlns=""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65998" y="175592"/>
          <a:ext cx="422092" cy="4083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123825</xdr:colOff>
      <xdr:row>1</xdr:row>
      <xdr:rowOff>137032</xdr:rowOff>
    </xdr:from>
    <xdr:to>
      <xdr:col>1</xdr:col>
      <xdr:colOff>581025</xdr:colOff>
      <xdr:row>3</xdr:row>
      <xdr:rowOff>154645</xdr:rowOff>
    </xdr:to>
    <xdr:pic>
      <xdr:nvPicPr>
        <xdr:cNvPr id="2" name="45 Imagen" descr="LOGO-ICBF">
          <a:extLst>
            <a:ext uri="{FF2B5EF4-FFF2-40B4-BE49-F238E27FC236}">
              <a16:creationId xmlns="" xmlns:a16="http://schemas.microsoft.com/office/drawing/2014/main" id="{00000000-0008-0000-0200-00000D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5750" y="318007"/>
          <a:ext cx="457200" cy="474813"/>
        </a:xfrm>
        <a:prstGeom prst="rect">
          <a:avLst/>
        </a:prstGeom>
        <a:noFill/>
        <a:ln w="9525">
          <a:noFill/>
          <a:miter lim="800000"/>
          <a:headEnd/>
          <a:tailEnd/>
        </a:ln>
      </xdr:spPr>
    </xdr:pic>
    <xdr:clientData/>
  </xdr:twoCellAnchor>
  <xdr:twoCellAnchor>
    <xdr:from>
      <xdr:col>7</xdr:col>
      <xdr:colOff>934487</xdr:colOff>
      <xdr:row>1</xdr:row>
      <xdr:rowOff>104775</xdr:rowOff>
    </xdr:from>
    <xdr:to>
      <xdr:col>8</xdr:col>
      <xdr:colOff>787074</xdr:colOff>
      <xdr:row>3</xdr:row>
      <xdr:rowOff>85725</xdr:rowOff>
    </xdr:to>
    <xdr:pic>
      <xdr:nvPicPr>
        <xdr:cNvPr id="3" name="Imagen 2" descr="Captura de pantalla 2014-10-23 a las 14 36 00">
          <a:extLst>
            <a:ext uri="{FF2B5EF4-FFF2-40B4-BE49-F238E27FC236}">
              <a16:creationId xmlns="" xmlns:a16="http://schemas.microsoft.com/office/drawing/2014/main" id="{00000000-0008-0000-0200-00000E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801887" y="285750"/>
          <a:ext cx="947962"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107155</xdr:colOff>
      <xdr:row>1</xdr:row>
      <xdr:rowOff>147459</xdr:rowOff>
    </xdr:from>
    <xdr:to>
      <xdr:col>1</xdr:col>
      <xdr:colOff>788193</xdr:colOff>
      <xdr:row>3</xdr:row>
      <xdr:rowOff>211796</xdr:rowOff>
    </xdr:to>
    <xdr:pic>
      <xdr:nvPicPr>
        <xdr:cNvPr id="2" name="45 Imagen" descr="LOGO-ICBF">
          <a:extLst>
            <a:ext uri="{FF2B5EF4-FFF2-40B4-BE49-F238E27FC236}">
              <a16:creationId xmlns=""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73855" y="309384"/>
          <a:ext cx="681038" cy="712037"/>
        </a:xfrm>
        <a:prstGeom prst="rect">
          <a:avLst/>
        </a:prstGeom>
        <a:noFill/>
        <a:ln w="9525">
          <a:noFill/>
          <a:miter lim="800000"/>
          <a:headEnd/>
          <a:tailEnd/>
        </a:ln>
      </xdr:spPr>
    </xdr:pic>
    <xdr:clientData/>
  </xdr:twoCellAnchor>
  <xdr:twoCellAnchor>
    <xdr:from>
      <xdr:col>5</xdr:col>
      <xdr:colOff>297656</xdr:colOff>
      <xdr:row>1</xdr:row>
      <xdr:rowOff>226011</xdr:rowOff>
    </xdr:from>
    <xdr:to>
      <xdr:col>5</xdr:col>
      <xdr:colOff>1313333</xdr:colOff>
      <xdr:row>3</xdr:row>
      <xdr:rowOff>192880</xdr:rowOff>
    </xdr:to>
    <xdr:pic>
      <xdr:nvPicPr>
        <xdr:cNvPr id="3" name="Imagen 2" descr="Captura de pantalla 2014-10-23 a las 14 36 00">
          <a:extLst>
            <a:ext uri="{FF2B5EF4-FFF2-40B4-BE49-F238E27FC236}">
              <a16:creationId xmlns="" xmlns:a16="http://schemas.microsoft.com/office/drawing/2014/main" id="{00000000-0008-0000-0300-00000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269831" y="387936"/>
          <a:ext cx="1015677" cy="6145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MEX9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ICBF(EQUIPO%202)/INFORMACION%20GENERAL/INFORMACION%20PRESUPUESTAL/calculo%20operadores%20informacion-2009-2010-crisanta09-09-09.xls"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DATO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72.16.9.31\archivosicbf\Direcci&#243;n%20de%20Abastecimiento\Equipo%20de%20Estudios%20de%20Sector%20y%20Costos\6.%20ESTUDIOS%20DEFINITIVOS\2014\DIR%20DE%20GESTION%20HUMANA\EXAMENES%20MEDICOS%20OCUPACIONALES\EXAMENES%20MEDICOS-%20140213%20-CC2S.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5\INTERVENTORIA%20CONT.%20OBRA%20No.1718\INTERVENTORIA%20CONT.%20OBRA%20No.1718%20-%20150616%20-%20EC.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7\EVALUACI&#211;N%20SRPA\04-EDC-EV-SRPA-160706.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Documents%20and%20Settings\diego.quintanilla\Escritorio\ICBF\Direcci&#243;n%20de%20Logistica%20y%20Abastecimiento\Encuesta%20Nacional%20de%20Juventud\E.C.%20Encuesta%20Nacional%20de%20Juventud.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172.16.9.31\ArchivosICBF\Users\Hector.arias\Documents\2014\Indicadores%20Financieros\ANALISIS%20INDICADORES%20FINANCIEROS%20(2).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172.16.9.31\archivosicbf\Users\Engree.Duica\AppData\Local\Microsoft\Windows\Temporary%20Internet%20Files\Content.Outlook\E4EMGSL4\DEVUELTOS\EQUIPOS%20DE%20METROLOGIA\SDI\EQUIPOS%20METROLOGIA%20-%20SDI%20020713.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CONSOLIDADO_GENERAL_SEDES_PAE_15022010.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ICBF/2019/OP%20INFORMACION/ANTERIOR/13_SDC_OP_INFO_18080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16.9.31\ArchivosICBF\Desarrollo_Negocio\_Ofertas\ICBF\2015_09_GT\Modelo%20de%20Costes\2015_09_ICBF_GT_v.3-20_meses.xlsm"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inteinsa-svr\Propuestas\Desarrollo_Negocio\_Ofertas\ICBF\2015_09_GT\Modelo%20de%20Costes\2015_09_ICBF_GT_v.3-20_meses.xlsm"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inteinsa-svr\Propuestas\BK_CRM\ICBF\2015\Outsourcing\Oferta\Servicios%20de%20Outsourcing%20ICBF%20v2.0%2007092015%20_%2020%20mes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INPEC\imprimir\Ajustado_Modelo_de_costos_INPEC_10_01_201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72.16.9.31\archivosicbf\Users\Engree.Duica\AppData\Local\Microsoft\Windows\Temporary%20Internet%20Files\Content.Outlook\E4EMGSL4\EQUIPOS%20DE%20METROLOGIA\EQUIPOS%20METROLOGIA%20-%20SDI%200207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IRECCION%20TECNICA%20ICBF\Archivos%20FONADE\COSTEO%20DIAGNOSTICOS.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carpetaspublicas/C4/C3/Normatividad%20Relativa%20al%20SGC/Document%20Library/F02.PR02.PN05%20(SEGUIMIENTO_%20A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72.16.9.31\ArchivosICBF\Lucia-Vargas\Escritorio\ABASTECIMIENTO%20ESTRATEGICO\PROYECTOS\2012\FINANCIERA\2-%20OPERADOR%20DE%20INFORMACION\RESUMEN%20ESTUDIO%20DE%20MERCADO%2003081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72.16.9.30\Disco%20local%20(F)\Datos\2012\ANTEPROYECTO\INGRESOS\BASE%20PND%202011-2014%20-%20PR%20SOCIAL%20feb%201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72.16.9.31\ArchivosICBF\BK_CRM\ICBF\2015\Outsourcing\Oferta\Servicios%20de%20Outsourcing%20ICBF%20v2.0%2007092015%20_%2020%20mes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MEX95IB"/>
      <sheetName val="Public"/>
      <sheetName val="MEX97"/>
      <sheetName val="Calculo"/>
      <sheetName val="Hoja1"/>
      <sheetName val="Global Catalog"/>
      <sheetName val="Programación"/>
      <sheetName val="MobileDataOutput"/>
      <sheetName val="MobileDemandOutput"/>
      <sheetName val="Media Output"/>
      <sheetName val="Ukraine Data"/>
      <sheetName val="Global Category"/>
      <sheetName val="Investing Motive &amp; Business Uni"/>
      <sheetName val="Technical Classification"/>
      <sheetName val="TABLAS"/>
      <sheetName val="Exp"/>
      <sheetName val="Cover"/>
      <sheetName val="Puerto"/>
      <sheetName val="Input"/>
      <sheetName val="Costanera"/>
      <sheetName val="Eletrobras"/>
      <sheetName val="Tractebel"/>
      <sheetName val="Cesp"/>
      <sheetName val="Tiete"/>
      <sheetName val="MPX"/>
      <sheetName val="Endesa"/>
      <sheetName val="Colbun"/>
      <sheetName val="Gener"/>
      <sheetName val="E.CL"/>
      <sheetName val="Isagen"/>
      <sheetName val="Edegel"/>
      <sheetName val="Costos"/>
      <sheetName val="Balancete Gerencial"/>
      <sheetName val="Raw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ADO (2)"/>
      <sheetName val="PRESUPUESTADO"/>
      <sheetName val="DATOS PROGRAMACION"/>
      <sheetName val="Hoja3"/>
      <sheetName val="Hoja1"/>
    </sheetNames>
    <sheetDataSet>
      <sheetData sheetId="0"/>
      <sheetData sheetId="1">
        <row r="42">
          <cell r="M42">
            <v>1.05</v>
          </cell>
        </row>
      </sheetData>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DC-Examenes médicos"/>
      <sheetName val="Simulación Presupuesto"/>
      <sheetName val="Cons Cotizac - Examenes médicos"/>
      <sheetName val="Salud Ocup Andes"/>
      <sheetName val="FAMISALEM IPS"/>
      <sheetName val="UNIMSALUD"/>
      <sheetName val="S.E.I. LTDA."/>
      <sheetName val="COLSUBSIDIO"/>
      <sheetName val="CM 54 Y CIA LTDA"/>
    </sheetNames>
    <sheetDataSet>
      <sheetData sheetId="0"/>
      <sheetData sheetId="1">
        <row r="14">
          <cell r="C14" t="str">
            <v>Exámenes médicos ocupacionales</v>
          </cell>
        </row>
      </sheetData>
      <sheetData sheetId="2">
        <row r="12">
          <cell r="M12" t="str">
            <v>Promedio Simple</v>
          </cell>
          <cell r="N12" t="str">
            <v>Media Geometrica</v>
          </cell>
          <cell r="O12" t="str">
            <v>Media Armonica</v>
          </cell>
          <cell r="P12" t="str">
            <v xml:space="preserve">Promedio de las Tres mas bajas </v>
          </cell>
          <cell r="Q12" t="str">
            <v>Promedio sin extremos</v>
          </cell>
          <cell r="R12" t="str">
            <v>Promedio Acotado por la desviación estandar</v>
          </cell>
        </row>
      </sheetData>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GENERALES"/>
      <sheetName val="T. HUMANO M.1"/>
      <sheetName val="T. HUMANO M.2"/>
      <sheetName val="T. HUMANO M.3"/>
      <sheetName val="RESUMEN COSTOS ZONA 1"/>
      <sheetName val="RESUMEN COSTOS ZONA 2"/>
      <sheetName val="RESUMEN COSTOS ZONA 3"/>
      <sheetName val="Transporte y Viaticos"/>
      <sheetName val="% Adm y Util"/>
      <sheetName val="SALARIO DE REFERENCIA"/>
      <sheetName val="Viaticos"/>
    </sheetNames>
    <sheetDataSet>
      <sheetData sheetId="0">
        <row r="10">
          <cell r="C10">
            <v>1</v>
          </cell>
        </row>
      </sheetData>
      <sheetData sheetId="1"/>
      <sheetData sheetId="2"/>
      <sheetData sheetId="3"/>
      <sheetData sheetId="4"/>
      <sheetData sheetId="5"/>
      <sheetData sheetId="6"/>
      <sheetData sheetId="7"/>
      <sheetData sheetId="8"/>
      <sheetData sheetId="9">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1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DC - INTERVENTORIA"/>
      <sheetName val="SDC - EST D,C INT PSIC"/>
      <sheetName val="RESUMEN COSTOS"/>
      <sheetName val="PARAMETROS GENERALES"/>
      <sheetName val="PROYECCIÓN DE PRECIOS"/>
      <sheetName val="Descrip Transp. Personas"/>
      <sheetName val="SALARIO DE REFERENCIA"/>
      <sheetName val="TALENTO HUMANO"/>
      <sheetName val="Hoja1"/>
      <sheetName val="% Adm y Util"/>
      <sheetName val="TRANSPORTES Y C TRANSP COORD"/>
      <sheetName val="TRANSPORTE TERRESTRE"/>
      <sheetName val="TABLA VIATICOS"/>
    </sheetNames>
    <sheetDataSet>
      <sheetData sheetId="0"/>
      <sheetData sheetId="1"/>
      <sheetData sheetId="2">
        <row r="21">
          <cell r="H21">
            <v>0</v>
          </cell>
        </row>
      </sheetData>
      <sheetData sheetId="3">
        <row r="21">
          <cell r="B21" t="str">
            <v>Director</v>
          </cell>
        </row>
      </sheetData>
      <sheetData sheetId="4"/>
      <sheetData sheetId="5"/>
      <sheetData sheetId="6">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7"/>
      <sheetData sheetId="8"/>
      <sheetData sheetId="9"/>
      <sheetData sheetId="10"/>
      <sheetData sheetId="11"/>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o Total"/>
      <sheetName val="Salarios de Referencia"/>
      <sheetName val="Talento Humano"/>
      <sheetName val="Transporte y Viaticos"/>
      <sheetName val="Hoja2"/>
      <sheetName val="Hoja1"/>
      <sheetName val="Hoja3"/>
    </sheetNames>
    <sheetDataSet>
      <sheetData sheetId="0"/>
      <sheetData sheetId="1">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asesor 1</v>
          </cell>
        </row>
        <row r="35">
          <cell r="B35" t="str">
            <v>asesor 2</v>
          </cell>
        </row>
        <row r="36">
          <cell r="B36" t="str">
            <v>asesor 3</v>
          </cell>
        </row>
        <row r="37">
          <cell r="B37" t="str">
            <v>asesor 4</v>
          </cell>
        </row>
        <row r="38">
          <cell r="B38" t="str">
            <v>asesor 5</v>
          </cell>
        </row>
        <row r="39">
          <cell r="B39" t="str">
            <v>asesor 6</v>
          </cell>
        </row>
        <row r="40">
          <cell r="B40" t="str">
            <v>asesor 7</v>
          </cell>
        </row>
        <row r="41">
          <cell r="B41" t="str">
            <v>asesor 8</v>
          </cell>
        </row>
        <row r="42">
          <cell r="B42" t="str">
            <v>asesor 9</v>
          </cell>
        </row>
        <row r="43">
          <cell r="B43" t="str">
            <v>asesor 10</v>
          </cell>
        </row>
        <row r="44">
          <cell r="B44" t="str">
            <v>asesor 11</v>
          </cell>
        </row>
        <row r="45">
          <cell r="B45" t="str">
            <v>asesor 12</v>
          </cell>
        </row>
        <row r="46">
          <cell r="B46" t="str">
            <v>asesor 13</v>
          </cell>
        </row>
        <row r="47">
          <cell r="B47" t="str">
            <v>asesor 14</v>
          </cell>
        </row>
        <row r="48">
          <cell r="B48" t="str">
            <v>asesor 15</v>
          </cell>
        </row>
        <row r="49">
          <cell r="B49" t="str">
            <v>asesor 16</v>
          </cell>
        </row>
        <row r="50">
          <cell r="B50" t="str">
            <v>asesor 17</v>
          </cell>
        </row>
        <row r="51">
          <cell r="B51" t="str">
            <v>asesor 18</v>
          </cell>
        </row>
        <row r="52">
          <cell r="B52" t="str">
            <v>profesional  1</v>
          </cell>
        </row>
        <row r="53">
          <cell r="B53" t="str">
            <v>profesional  2</v>
          </cell>
        </row>
        <row r="54">
          <cell r="B54" t="str">
            <v>profesional  3</v>
          </cell>
        </row>
        <row r="55">
          <cell r="B55" t="str">
            <v>profesional  4</v>
          </cell>
        </row>
        <row r="56">
          <cell r="B56" t="str">
            <v>profesional  5</v>
          </cell>
        </row>
        <row r="57">
          <cell r="B57" t="str">
            <v>profesional  6</v>
          </cell>
        </row>
        <row r="58">
          <cell r="B58" t="str">
            <v>profesional  7</v>
          </cell>
        </row>
        <row r="59">
          <cell r="B59" t="str">
            <v>profesional  8</v>
          </cell>
        </row>
        <row r="60">
          <cell r="B60" t="str">
            <v>profesional  9</v>
          </cell>
        </row>
        <row r="61">
          <cell r="B61" t="str">
            <v>profesional  10</v>
          </cell>
        </row>
        <row r="62">
          <cell r="B62" t="str">
            <v>profesional  11</v>
          </cell>
        </row>
        <row r="63">
          <cell r="B63" t="str">
            <v>profesional  12</v>
          </cell>
        </row>
        <row r="64">
          <cell r="B64" t="str">
            <v>profesional  13</v>
          </cell>
        </row>
        <row r="65">
          <cell r="B65" t="str">
            <v>profesional  14</v>
          </cell>
        </row>
        <row r="66">
          <cell r="B66" t="str">
            <v>profesional  15</v>
          </cell>
        </row>
        <row r="67">
          <cell r="B67" t="str">
            <v>profesional  16</v>
          </cell>
        </row>
        <row r="68">
          <cell r="B68" t="str">
            <v>profesional  17</v>
          </cell>
        </row>
        <row r="69">
          <cell r="B69" t="str">
            <v>profesional  18</v>
          </cell>
        </row>
        <row r="70">
          <cell r="B70" t="str">
            <v>profesional  19</v>
          </cell>
        </row>
        <row r="71">
          <cell r="B71" t="str">
            <v>profesional  20</v>
          </cell>
        </row>
        <row r="72">
          <cell r="B72" t="str">
            <v>profesional  21</v>
          </cell>
        </row>
        <row r="73">
          <cell r="B73" t="str">
            <v>profesional  22</v>
          </cell>
        </row>
        <row r="74">
          <cell r="B74" t="str">
            <v>profesional  23</v>
          </cell>
        </row>
        <row r="75">
          <cell r="B75" t="str">
            <v>profesional  24</v>
          </cell>
        </row>
        <row r="76">
          <cell r="B76" t="str">
            <v>tecnico 1</v>
          </cell>
        </row>
        <row r="77">
          <cell r="B77" t="str">
            <v>tecnico  2</v>
          </cell>
        </row>
        <row r="78">
          <cell r="B78" t="str">
            <v>tecnico  3</v>
          </cell>
        </row>
        <row r="79">
          <cell r="B79" t="str">
            <v>tecnico  4</v>
          </cell>
        </row>
        <row r="80">
          <cell r="B80" t="str">
            <v>tecnico  5</v>
          </cell>
        </row>
        <row r="81">
          <cell r="B81" t="str">
            <v>tecnico  6</v>
          </cell>
        </row>
        <row r="82">
          <cell r="B82" t="str">
            <v>tecnico  7</v>
          </cell>
        </row>
        <row r="83">
          <cell r="B83" t="str">
            <v>tecnico  8</v>
          </cell>
        </row>
        <row r="84">
          <cell r="B84" t="str">
            <v>tecnico  9</v>
          </cell>
        </row>
        <row r="85">
          <cell r="B85" t="str">
            <v>tecnico  10</v>
          </cell>
        </row>
        <row r="86">
          <cell r="B86" t="str">
            <v>tecnico  11</v>
          </cell>
        </row>
        <row r="87">
          <cell r="B87" t="str">
            <v>tecnico  12</v>
          </cell>
        </row>
        <row r="88">
          <cell r="B88" t="str">
            <v>tecnico  13</v>
          </cell>
        </row>
        <row r="89">
          <cell r="B89" t="str">
            <v>tecnico  14</v>
          </cell>
        </row>
        <row r="90">
          <cell r="B90" t="str">
            <v>tecnico  15</v>
          </cell>
        </row>
        <row r="91">
          <cell r="B91" t="str">
            <v>tecnico  16</v>
          </cell>
        </row>
        <row r="92">
          <cell r="B92" t="str">
            <v>tecnico  17</v>
          </cell>
        </row>
        <row r="93">
          <cell r="B93" t="str">
            <v>tecnico  18</v>
          </cell>
        </row>
        <row r="94">
          <cell r="B94" t="str">
            <v>asistencial  1</v>
          </cell>
        </row>
        <row r="95">
          <cell r="B95" t="str">
            <v>asistencial  2</v>
          </cell>
        </row>
        <row r="96">
          <cell r="B96" t="str">
            <v>asistencial  3</v>
          </cell>
        </row>
        <row r="97">
          <cell r="B97" t="str">
            <v>asistencial  4</v>
          </cell>
        </row>
        <row r="98">
          <cell r="B98" t="str">
            <v>asistencial  5</v>
          </cell>
        </row>
        <row r="99">
          <cell r="B99" t="str">
            <v>asistencial  6</v>
          </cell>
        </row>
        <row r="100">
          <cell r="B100" t="str">
            <v>asistencial  7</v>
          </cell>
        </row>
        <row r="101">
          <cell r="B101" t="str">
            <v>asistencial  8</v>
          </cell>
        </row>
        <row r="102">
          <cell r="B102" t="str">
            <v>asistencial  9</v>
          </cell>
        </row>
        <row r="103">
          <cell r="B103" t="str">
            <v>asistencial  10</v>
          </cell>
        </row>
        <row r="104">
          <cell r="B104" t="str">
            <v>asistencial  11</v>
          </cell>
        </row>
        <row r="105">
          <cell r="B105" t="str">
            <v>asistencial  12</v>
          </cell>
        </row>
        <row r="106">
          <cell r="B106" t="str">
            <v>asistencial  13</v>
          </cell>
        </row>
        <row r="107">
          <cell r="B107" t="str">
            <v>asistencial  14</v>
          </cell>
        </row>
        <row r="108">
          <cell r="B108" t="str">
            <v>asistencial  15</v>
          </cell>
        </row>
        <row r="109">
          <cell r="B109" t="str">
            <v>asistencial  16</v>
          </cell>
        </row>
        <row r="110">
          <cell r="B110" t="str">
            <v>asistencial  17</v>
          </cell>
        </row>
        <row r="111">
          <cell r="B111" t="str">
            <v>asistencial  18</v>
          </cell>
        </row>
        <row r="112">
          <cell r="B112" t="str">
            <v>asistencial  19</v>
          </cell>
        </row>
        <row r="113">
          <cell r="B113" t="str">
            <v>asistencial  20</v>
          </cell>
        </row>
        <row r="114">
          <cell r="B114" t="str">
            <v>asistencial  21</v>
          </cell>
        </row>
        <row r="115">
          <cell r="B115" t="str">
            <v>asistencial  22</v>
          </cell>
        </row>
        <row r="116">
          <cell r="B116" t="str">
            <v>asistencial  23</v>
          </cell>
        </row>
        <row r="117">
          <cell r="B117" t="str">
            <v>asistencial  24</v>
          </cell>
        </row>
        <row r="118">
          <cell r="B118" t="str">
            <v>asistencial  25</v>
          </cell>
        </row>
        <row r="119">
          <cell r="B119" t="str">
            <v>asistencial  26</v>
          </cell>
        </row>
        <row r="120">
          <cell r="B120" t="str">
            <v>SMMLV</v>
          </cell>
        </row>
      </sheetData>
      <sheetData sheetId="2"/>
      <sheetData sheetId="3"/>
      <sheetData sheetId="4"/>
      <sheetData sheetId="5"/>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INDICADORES FINANCIEROS"/>
      <sheetName val="PROCESOS CONTRATACION 2014"/>
      <sheetName val="A.FIN CONTRATO DE OBRA"/>
      <sheetName val="A. FIN SERV TECNOL"/>
      <sheetName val="A. FIN CONSUL E INTERV"/>
      <sheetName val="INDICADORES_FINANCIEROS"/>
      <sheetName val="PROCESOS_CONTRATACION_2014"/>
      <sheetName val="A_FIN_CONTRATO_DE_OBRA"/>
      <sheetName val="A__FIN_SERV_TECNOL"/>
      <sheetName val="A__FIN_CONSUL_E_INTERV"/>
    </sheetNames>
    <sheetDataSet>
      <sheetData sheetId="0"/>
      <sheetData sheetId="1">
        <row r="5">
          <cell r="B5" t="str">
            <v>CONTRATO DE OBRA</v>
          </cell>
        </row>
        <row r="6">
          <cell r="B6" t="str">
            <v>BIENES Y SERVICIOS TECNOLOGICOS SOFTWARE Y HARDWARE</v>
          </cell>
        </row>
        <row r="7">
          <cell r="B7" t="str">
            <v>ADQUISICION DE BIENES Y SERVICIOS</v>
          </cell>
        </row>
        <row r="8">
          <cell r="B8" t="str">
            <v>SERVICIOS DE CONSULTORIAS E INTERVENTORIAS</v>
          </cell>
        </row>
      </sheetData>
      <sheetData sheetId="2" refreshError="1"/>
      <sheetData sheetId="3"/>
      <sheetData sheetId="4"/>
      <sheetData sheetId="5"/>
      <sheetData sheetId="6">
        <row r="5">
          <cell r="B5" t="str">
            <v>CONTRATO DE OBRA</v>
          </cell>
        </row>
      </sheetData>
      <sheetData sheetId="7"/>
      <sheetData sheetId="8"/>
      <sheetData sheetId="9"/>
      <sheetData sheetId="1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Y FINANCIERA"/>
      <sheetName val="INFO EXPERIENCIA"/>
      <sheetName val="INFO DE PRODUCTOS"/>
      <sheetName val="lista"/>
    </sheetNames>
    <sheetDataSet>
      <sheetData sheetId="0"/>
      <sheetData sheetId="1"/>
      <sheetData sheetId="2"/>
      <sheetData sheetId="3">
        <row r="2">
          <cell r="A2" t="str">
            <v>Importado</v>
          </cell>
        </row>
        <row r="11">
          <cell r="A11" t="str">
            <v>Estatal</v>
          </cell>
        </row>
        <row r="12">
          <cell r="A12" t="str">
            <v>Privada</v>
          </cell>
        </row>
        <row r="13">
          <cell r="A13" t="str">
            <v>Mixta</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DES PAE 2010"/>
      <sheetName val="Departamentos"/>
      <sheetName val="Regionales"/>
      <sheetName val="Listas"/>
      <sheetName val="Hoja3"/>
      <sheetName val="DepMunicipio"/>
    </sheetNames>
    <sheetDataSet>
      <sheetData sheetId="0"/>
      <sheetData sheetId="1" refreshError="1"/>
      <sheetData sheetId="2" refreshError="1"/>
      <sheetData sheetId="3">
        <row r="2">
          <cell r="B2" t="str">
            <v>AMAZONAS</v>
          </cell>
        </row>
        <row r="3">
          <cell r="B3" t="str">
            <v>ANTIOQUIA</v>
          </cell>
        </row>
        <row r="4">
          <cell r="B4" t="str">
            <v>ARAUCA</v>
          </cell>
        </row>
        <row r="5">
          <cell r="B5" t="str">
            <v>ATLANTICO</v>
          </cell>
        </row>
        <row r="6">
          <cell r="B6" t="str">
            <v>BOGOTA DC</v>
          </cell>
        </row>
        <row r="7">
          <cell r="B7" t="str">
            <v>BOLIVAR</v>
          </cell>
        </row>
        <row r="8">
          <cell r="B8" t="str">
            <v>BOYACA</v>
          </cell>
        </row>
        <row r="9">
          <cell r="B9" t="str">
            <v>CALDAS</v>
          </cell>
        </row>
        <row r="10">
          <cell r="B10" t="str">
            <v>CAQUETA</v>
          </cell>
        </row>
        <row r="11">
          <cell r="B11" t="str">
            <v>CASANARE</v>
          </cell>
        </row>
        <row r="12">
          <cell r="B12" t="str">
            <v>CAUCA</v>
          </cell>
        </row>
        <row r="13">
          <cell r="B13" t="str">
            <v>CESAR</v>
          </cell>
        </row>
        <row r="14">
          <cell r="B14" t="str">
            <v>CHOCO</v>
          </cell>
        </row>
        <row r="15">
          <cell r="B15" t="str">
            <v>CORDOBA</v>
          </cell>
        </row>
        <row r="16">
          <cell r="B16" t="str">
            <v>CUNDINAMARCA</v>
          </cell>
        </row>
        <row r="17">
          <cell r="B17" t="str">
            <v>GUAINIA</v>
          </cell>
        </row>
        <row r="18">
          <cell r="B18" t="str">
            <v>GUAVIARE</v>
          </cell>
        </row>
        <row r="19">
          <cell r="B19" t="str">
            <v>HUILA</v>
          </cell>
        </row>
        <row r="20">
          <cell r="B20" t="str">
            <v>LA GUAJIRA</v>
          </cell>
        </row>
        <row r="21">
          <cell r="B21" t="str">
            <v>MAGDALENA</v>
          </cell>
        </row>
        <row r="22">
          <cell r="B22" t="str">
            <v>META</v>
          </cell>
        </row>
        <row r="23">
          <cell r="B23" t="str">
            <v>NARINO</v>
          </cell>
        </row>
        <row r="24">
          <cell r="B24" t="str">
            <v>NORTE DE SANTANDER</v>
          </cell>
        </row>
        <row r="25">
          <cell r="B25" t="str">
            <v>PUTUMAYO</v>
          </cell>
        </row>
        <row r="26">
          <cell r="B26" t="str">
            <v>QUINDIO</v>
          </cell>
        </row>
        <row r="27">
          <cell r="B27" t="str">
            <v>RISARALDA</v>
          </cell>
        </row>
        <row r="28">
          <cell r="B28" t="str">
            <v>SAN ANDRES</v>
          </cell>
        </row>
        <row r="29">
          <cell r="B29" t="str">
            <v>SANTANDER</v>
          </cell>
        </row>
        <row r="30">
          <cell r="B30" t="str">
            <v>SUCRE</v>
          </cell>
        </row>
        <row r="31">
          <cell r="B31" t="str">
            <v>TOLIMA</v>
          </cell>
        </row>
        <row r="32">
          <cell r="B32" t="str">
            <v>VALLE DEL CAUCA</v>
          </cell>
        </row>
        <row r="33">
          <cell r="B33" t="str">
            <v>VAUPES</v>
          </cell>
        </row>
        <row r="34">
          <cell r="B34" t="str">
            <v>VICHADA</v>
          </cell>
        </row>
      </sheetData>
      <sheetData sheetId="4" refreshError="1"/>
      <sheetData sheetId="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COTIZACIÓN"/>
      <sheetName val="ESTADÍSTICAS Y PROYECCIÓN"/>
      <sheetName val="INFO GENERAL Y FINANCIERA (2)"/>
      <sheetName val="INFO GENERAL Y FINANCIERA"/>
      <sheetName val="INFO EXPERIENCIA"/>
      <sheetName val="POLIZAS"/>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de Cambios"/>
      <sheetName val="VALIDACION"/>
      <sheetName val="HOJA DE CONTROL"/>
      <sheetName val="ANALISIS OFFSHORE"/>
      <sheetName val="-OTROS PRECIO-"/>
      <sheetName val="PRICING"/>
      <sheetName val="COT ESCENARIO 1"/>
      <sheetName val="DATOS ENTRADA"/>
      <sheetName val="PARÁMETROS"/>
      <sheetName val="RESUMEN"/>
      <sheetName val="DASHBOARD"/>
      <sheetName val="Cash Flow (COP)"/>
      <sheetName val="DETALLE INGRESOS"/>
      <sheetName val="DETALLE COSTES"/>
      <sheetName val="COSTES SSPP"/>
      <sheetName val="COSTES NO SSPP"/>
      <sheetName val="HW&amp;SW"/>
      <sheetName val="Costes SIEM - Firewalls"/>
      <sheetName val="TRANSICIÓN"/>
      <sheetName val="SERVICIOS - AT"/>
      <sheetName val="SERVICIOS - GU MICRO"/>
      <sheetName val="SERVICIOS - GU CAU"/>
      <sheetName val="SERVICIOS - GT"/>
      <sheetName val="SERVICIOS - FLEX-iT"/>
      <sheetName val="PIRÁMIDES"/>
      <sheetName val="LINEA BASE"/>
      <sheetName val="CONFIGURACIÓN"/>
      <sheetName val="TASAS"/>
      <sheetName val="DATOS MAESTROS"/>
      <sheetName val="NOTAS"/>
      <sheetName val="CALENDARIO"/>
    </sheetNames>
    <sheetDataSet>
      <sheetData sheetId="0">
        <row r="20">
          <cell r="D20">
            <v>0.1</v>
          </cell>
        </row>
      </sheetData>
      <sheetData sheetId="1">
        <row r="10">
          <cell r="D10">
            <v>30</v>
          </cell>
        </row>
      </sheetData>
      <sheetData sheetId="2"/>
      <sheetData sheetId="3"/>
      <sheetData sheetId="4"/>
      <sheetData sheetId="5">
        <row r="24">
          <cell r="B24" t="str">
            <v>INVERSIONES</v>
          </cell>
        </row>
      </sheetData>
      <sheetData sheetId="6">
        <row r="314">
          <cell r="C314" t="str">
            <v>Centro de cómputo</v>
          </cell>
        </row>
      </sheetData>
      <sheetData sheetId="7">
        <row r="1">
          <cell r="E1">
            <v>3300</v>
          </cell>
        </row>
        <row r="2">
          <cell r="E2">
            <v>3450</v>
          </cell>
        </row>
      </sheetData>
      <sheetData sheetId="8">
        <row r="70">
          <cell r="C70">
            <v>0.05</v>
          </cell>
        </row>
        <row r="71">
          <cell r="C71">
            <v>0.05</v>
          </cell>
        </row>
        <row r="72">
          <cell r="C72">
            <v>0.05</v>
          </cell>
        </row>
        <row r="73">
          <cell r="C73">
            <v>0.05</v>
          </cell>
        </row>
        <row r="74">
          <cell r="C74">
            <v>0.05</v>
          </cell>
        </row>
        <row r="75">
          <cell r="C75">
            <v>0.05</v>
          </cell>
        </row>
        <row r="76">
          <cell r="C76">
            <v>0.05</v>
          </cell>
        </row>
        <row r="77">
          <cell r="C77">
            <v>0.05</v>
          </cell>
        </row>
        <row r="78">
          <cell r="C78">
            <v>0.05</v>
          </cell>
        </row>
        <row r="79">
          <cell r="C79">
            <v>0.05</v>
          </cell>
        </row>
        <row r="80">
          <cell r="D80">
            <v>5.0000000000000017E-2</v>
          </cell>
        </row>
      </sheetData>
      <sheetData sheetId="9"/>
      <sheetData sheetId="10">
        <row r="20">
          <cell r="D20">
            <v>0.1</v>
          </cell>
        </row>
      </sheetData>
      <sheetData sheetId="11">
        <row r="1">
          <cell r="E1">
            <v>3300</v>
          </cell>
        </row>
        <row r="10">
          <cell r="D10">
            <v>30</v>
          </cell>
        </row>
        <row r="68">
          <cell r="O68">
            <v>0.35000000000000014</v>
          </cell>
        </row>
      </sheetData>
      <sheetData sheetId="12"/>
      <sheetData sheetId="13"/>
      <sheetData sheetId="14"/>
      <sheetData sheetId="15">
        <row r="24">
          <cell r="B24" t="str">
            <v>INVERSIONES</v>
          </cell>
        </row>
        <row r="25">
          <cell r="B25" t="str">
            <v>MTO. HW &amp; SW</v>
          </cell>
        </row>
        <row r="26">
          <cell r="B26" t="str">
            <v>GESTIÓN</v>
          </cell>
        </row>
        <row r="27">
          <cell r="B27" t="str">
            <v>GENERALES</v>
          </cell>
        </row>
        <row r="28">
          <cell r="B28" t="str">
            <v>COMUNICACIONES</v>
          </cell>
        </row>
        <row r="29">
          <cell r="B29" t="str">
            <v>ALCANCE SERVICIO</v>
          </cell>
        </row>
        <row r="30">
          <cell r="B30" t="str">
            <v>PUESTO TRABAJO</v>
          </cell>
        </row>
        <row r="31">
          <cell r="B31" t="str">
            <v>COMERCIALES</v>
          </cell>
        </row>
        <row r="32">
          <cell r="B32" t="str">
            <v>FLEX-IT</v>
          </cell>
        </row>
        <row r="33">
          <cell r="B33" t="str">
            <v>SERVICIOS 3os</v>
          </cell>
        </row>
      </sheetData>
      <sheetData sheetId="16">
        <row r="314">
          <cell r="C314" t="str">
            <v>Centro de cómputo</v>
          </cell>
        </row>
        <row r="315">
          <cell r="C315" t="str">
            <v>Servidores</v>
          </cell>
        </row>
        <row r="316">
          <cell r="C316" t="str">
            <v>Seguridad</v>
          </cell>
        </row>
        <row r="317">
          <cell r="C317" t="str">
            <v>SOC</v>
          </cell>
        </row>
        <row r="318">
          <cell r="C318" t="str">
            <v>Almacenamiento y Backup</v>
          </cell>
        </row>
        <row r="319">
          <cell r="C319" t="str">
            <v>Correo electrónico y Lync</v>
          </cell>
        </row>
        <row r="320">
          <cell r="C320" t="str">
            <v>Aplicaciones y BBDD</v>
          </cell>
        </row>
        <row r="321">
          <cell r="C321" t="str">
            <v>Gestión y monitoreo</v>
          </cell>
        </row>
        <row r="322">
          <cell r="C322" t="str">
            <v>Redes de área local LAN y WAN</v>
          </cell>
        </row>
        <row r="323">
          <cell r="C323" t="str">
            <v>Internet móvil</v>
          </cell>
        </row>
        <row r="324">
          <cell r="C324" t="str">
            <v>REPARTO</v>
          </cell>
        </row>
      </sheetData>
      <sheetData sheetId="17"/>
      <sheetData sheetId="18"/>
      <sheetData sheetId="19"/>
      <sheetData sheetId="20"/>
      <sheetData sheetId="21"/>
      <sheetData sheetId="22">
        <row r="8">
          <cell r="C8">
            <v>18</v>
          </cell>
        </row>
      </sheetData>
      <sheetData sheetId="23">
        <row r="7">
          <cell r="D7" t="str">
            <v>DD - Director III (16 - DIII) - 197,99</v>
          </cell>
        </row>
      </sheetData>
      <sheetData sheetId="24">
        <row r="13">
          <cell r="B13" t="str">
            <v>ESPAÑA</v>
          </cell>
        </row>
      </sheetData>
      <sheetData sheetId="25"/>
      <sheetData sheetId="26">
        <row r="8">
          <cell r="C8">
            <v>18</v>
          </cell>
        </row>
        <row r="9">
          <cell r="C9">
            <v>42370</v>
          </cell>
          <cell r="F9">
            <v>2016</v>
          </cell>
        </row>
        <row r="10">
          <cell r="C10">
            <v>42916</v>
          </cell>
        </row>
        <row r="12">
          <cell r="C12">
            <v>9</v>
          </cell>
        </row>
        <row r="17">
          <cell r="D17">
            <v>12</v>
          </cell>
          <cell r="E17">
            <v>0</v>
          </cell>
        </row>
        <row r="18">
          <cell r="E18">
            <v>6</v>
          </cell>
          <cell r="F18">
            <v>0</v>
          </cell>
        </row>
        <row r="19">
          <cell r="F19">
            <v>0</v>
          </cell>
          <cell r="G19">
            <v>0</v>
          </cell>
        </row>
        <row r="20">
          <cell r="G20">
            <v>0</v>
          </cell>
          <cell r="H20">
            <v>0</v>
          </cell>
        </row>
        <row r="21">
          <cell r="H21">
            <v>0</v>
          </cell>
          <cell r="I21">
            <v>0</v>
          </cell>
        </row>
        <row r="22">
          <cell r="I22">
            <v>0</v>
          </cell>
          <cell r="J22">
            <v>0</v>
          </cell>
        </row>
        <row r="23">
          <cell r="J23">
            <v>0</v>
          </cell>
          <cell r="K23">
            <v>0</v>
          </cell>
        </row>
        <row r="24">
          <cell r="K24">
            <v>0</v>
          </cell>
          <cell r="L24">
            <v>0</v>
          </cell>
        </row>
        <row r="25">
          <cell r="L25">
            <v>0</v>
          </cell>
          <cell r="M25">
            <v>0</v>
          </cell>
        </row>
        <row r="26">
          <cell r="M26">
            <v>0</v>
          </cell>
          <cell r="N26">
            <v>0</v>
          </cell>
        </row>
        <row r="29">
          <cell r="D29">
            <v>12</v>
          </cell>
          <cell r="E29">
            <v>6</v>
          </cell>
          <cell r="F29">
            <v>0</v>
          </cell>
          <cell r="G29">
            <v>0</v>
          </cell>
          <cell r="H29">
            <v>0</v>
          </cell>
          <cell r="I29">
            <v>0</v>
          </cell>
          <cell r="J29">
            <v>0</v>
          </cell>
          <cell r="K29">
            <v>0</v>
          </cell>
          <cell r="L29">
            <v>0</v>
          </cell>
          <cell r="M29">
            <v>0</v>
          </cell>
          <cell r="N29">
            <v>0</v>
          </cell>
        </row>
        <row r="47">
          <cell r="B47" t="str">
            <v>COLOMBIA</v>
          </cell>
          <cell r="C47">
            <v>2200</v>
          </cell>
        </row>
        <row r="48">
          <cell r="C48">
            <v>0</v>
          </cell>
        </row>
        <row r="49">
          <cell r="C49">
            <v>0</v>
          </cell>
        </row>
        <row r="50">
          <cell r="C50">
            <v>0</v>
          </cell>
        </row>
        <row r="51">
          <cell r="C51">
            <v>0</v>
          </cell>
        </row>
        <row r="52">
          <cell r="C52">
            <v>0</v>
          </cell>
        </row>
        <row r="53">
          <cell r="C53">
            <v>0</v>
          </cell>
        </row>
      </sheetData>
      <sheetData sheetId="27">
        <row r="7">
          <cell r="D7" t="str">
            <v>DD - Director III (16 - DIII) - 197,99</v>
          </cell>
        </row>
        <row r="8">
          <cell r="D8" t="str">
            <v>DX - Director II - 7 (15 - DII) - 160,27</v>
          </cell>
        </row>
        <row r="9">
          <cell r="D9" t="str">
            <v>DP - Director II - 6 (15 - DII) - 116,65</v>
          </cell>
        </row>
        <row r="10">
          <cell r="D10" t="str">
            <v>D0 - Director II - 5 (15 - DII) - 106,78</v>
          </cell>
        </row>
        <row r="11">
          <cell r="D11" t="str">
            <v>DC - Director II - 4 (15 - DII) - 97,97</v>
          </cell>
        </row>
        <row r="12">
          <cell r="D12" t="str">
            <v>DB - Director I - 5 (14 - DI) - 94,28</v>
          </cell>
        </row>
        <row r="13">
          <cell r="D13" t="str">
            <v>GX - Gerente III - 8 (13 - GIII) - 94,26</v>
          </cell>
        </row>
        <row r="14">
          <cell r="D14" t="str">
            <v>D7 - Director II - 3 (15 - DII) - 89,11</v>
          </cell>
        </row>
        <row r="15">
          <cell r="D15" t="str">
            <v>GI - Gerente II - 6 (12 - GII) - 87,99</v>
          </cell>
        </row>
        <row r="16">
          <cell r="D16" t="str">
            <v>DJ - DIRECTOR I - 4.5 (14 - DI) - 87,17</v>
          </cell>
        </row>
        <row r="17">
          <cell r="D17" t="str">
            <v>D2 - Director II - 2.5 (15 - DII) - 82,16</v>
          </cell>
        </row>
        <row r="18">
          <cell r="D18" t="str">
            <v>GY - Gerente III - 7 (13 - GIII) - 80,67</v>
          </cell>
        </row>
        <row r="19">
          <cell r="D19" t="str">
            <v>DZ - Director I - 4 (14 - DI) - 80,06</v>
          </cell>
        </row>
        <row r="20">
          <cell r="D20" t="str">
            <v>DE - Director II - 2 (15 - DII) - 78,57</v>
          </cell>
        </row>
        <row r="21">
          <cell r="D21" t="str">
            <v>DK - DIRECTOR I - 3.5 (14 - DI) - 75,89</v>
          </cell>
        </row>
        <row r="22">
          <cell r="D22" t="str">
            <v>G0 - Gerente III - 6 (13 - GIII) - 73,34</v>
          </cell>
        </row>
        <row r="23">
          <cell r="D23" t="str">
            <v>DW - Director II - 1.5 (15 - DII) - 71,89</v>
          </cell>
        </row>
        <row r="24">
          <cell r="D24" t="str">
            <v>DA - Director I - 3 (14 - DI) - 71,71</v>
          </cell>
        </row>
        <row r="25">
          <cell r="D25" t="str">
            <v>TX - Técnico III - 21 (10 - TIII-3) - 69,76</v>
          </cell>
        </row>
        <row r="26">
          <cell r="D26" t="str">
            <v>GZ - Gerente III - 5 (13 - GIII) - 67,91</v>
          </cell>
        </row>
        <row r="27">
          <cell r="D27" t="str">
            <v>DY - Director I - 2.5 (14 - DI) - 66,76</v>
          </cell>
        </row>
        <row r="28">
          <cell r="D28" t="str">
            <v>G5 - Gerente I - 3 (11 - GI) - 64,7</v>
          </cell>
        </row>
        <row r="29">
          <cell r="D29" t="str">
            <v>DG - Director II - 1 (15 - DII) - 63,9</v>
          </cell>
        </row>
        <row r="30">
          <cell r="D30" t="str">
            <v>GG - Gerente II - 5 (12 - GII) - 63,9</v>
          </cell>
        </row>
        <row r="31">
          <cell r="D31" t="str">
            <v>G1 - Gerente III - 4 (13 - GIII) - 63,51</v>
          </cell>
        </row>
        <row r="32">
          <cell r="D32" t="str">
            <v>CG - Consultor II - 5 (7 - TII-3) - 62,85</v>
          </cell>
        </row>
        <row r="33">
          <cell r="D33" t="str">
            <v>DF - Director I - 2 (14 - DI) - 62,85</v>
          </cell>
        </row>
        <row r="34">
          <cell r="D34" t="str">
            <v>T0 - Técnico III - 20 (10 - TIII-3) - 62,46</v>
          </cell>
        </row>
        <row r="35">
          <cell r="D35" t="str">
            <v>GB - Gerente III - 3 (13 - GIII) - 59,08</v>
          </cell>
        </row>
        <row r="36">
          <cell r="D36" t="str">
            <v>DI - Director I - 1.5 (14 - DI) - 58,54</v>
          </cell>
        </row>
        <row r="37">
          <cell r="D37" t="str">
            <v>C0 - Consultor III - 9 (10 - TIII-3) - 57,61</v>
          </cell>
        </row>
        <row r="38">
          <cell r="D38" t="str">
            <v>GL - Gerente II - 4.1 ( 12 - GII ) - 57,61</v>
          </cell>
        </row>
        <row r="39">
          <cell r="D39" t="str">
            <v>T1 - Técnico III - 19 (10 - TIII-3) - 55,28</v>
          </cell>
        </row>
        <row r="40">
          <cell r="D40" t="str">
            <v>GC - Gerente I - 5 (11 - GI) - 54,47</v>
          </cell>
        </row>
        <row r="41">
          <cell r="D41" t="str">
            <v>RF - Técnico II - 10 (7 - TII-3) - 54,47</v>
          </cell>
        </row>
        <row r="42">
          <cell r="D42" t="str">
            <v>GM - Gerente III - 2.5 (13 - GIII) - 54,43</v>
          </cell>
        </row>
        <row r="43">
          <cell r="D43" t="str">
            <v>G2 - Gerente II - 4 (12 - GII) - 54,32</v>
          </cell>
        </row>
        <row r="44">
          <cell r="D44" t="str">
            <v>DH - Director I - 1 (14 - DI) - 53,42</v>
          </cell>
        </row>
        <row r="45">
          <cell r="D45" t="str">
            <v>T2 - Técnico III - 18 (10 - TIII-3) - 52,84</v>
          </cell>
        </row>
        <row r="46">
          <cell r="D46" t="str">
            <v>SM - Soporte II - 8 (5 - TII-1) - 51,33</v>
          </cell>
        </row>
        <row r="47">
          <cell r="D47" t="str">
            <v>G9 - Gerente II - 3.5 (12 - GII) - 50,84</v>
          </cell>
        </row>
        <row r="48">
          <cell r="D48" t="str">
            <v>T3 - Técnico III - 17 (10 - TIII-3) - 50,49</v>
          </cell>
        </row>
        <row r="49">
          <cell r="D49" t="str">
            <v>GH - Gerente III - 2 (13 - GIII) - 50,28</v>
          </cell>
        </row>
        <row r="50">
          <cell r="D50" t="str">
            <v>GO - Gerente I - 4.5 (11 -GI) - 49,3</v>
          </cell>
        </row>
        <row r="51">
          <cell r="D51" t="str">
            <v>T4 - Técnico III - 16 (10 - TIII-3) - 48,43</v>
          </cell>
        </row>
        <row r="52">
          <cell r="D52" t="str">
            <v>GE - Gerente II - 3 (12 - GII) - 48,19</v>
          </cell>
        </row>
        <row r="53">
          <cell r="D53" t="str">
            <v>G6 - Gerente III - 1.5 (13 - GIII) - 47,24</v>
          </cell>
        </row>
        <row r="54">
          <cell r="D54" t="str">
            <v>T5 - Técnico III - 15 (10 - TIII-3) - 46,47</v>
          </cell>
        </row>
        <row r="55">
          <cell r="D55" t="str">
            <v>C1 - Consultor III - 8 (10 - TIII-3) - 46,26</v>
          </cell>
        </row>
        <row r="56">
          <cell r="D56" t="str">
            <v>G3 - Gerente I - 4 (11 - GI) - 45,26</v>
          </cell>
        </row>
        <row r="57">
          <cell r="D57" t="str">
            <v>T6 - Técnico III - 14 (10 - TIII-3) - 44,65</v>
          </cell>
        </row>
        <row r="58">
          <cell r="D58" t="str">
            <v>G7 - Gerente II - 2.5 (12 - GII) - 44,16</v>
          </cell>
        </row>
        <row r="59">
          <cell r="D59" t="str">
            <v>RA - Técnico II - 9 (7 - TII-3) - 44</v>
          </cell>
        </row>
        <row r="60">
          <cell r="D60" t="str">
            <v>T7 - Técnico III - 13 (10 - TIII-3) - 43,02</v>
          </cell>
        </row>
        <row r="61">
          <cell r="D61" t="str">
            <v>CX - Consultor III - 7 (10 - TIII-3) - 42,64</v>
          </cell>
        </row>
        <row r="62">
          <cell r="D62" t="str">
            <v>GD - Gerente III - 1 (13 - GIII) - 42,43</v>
          </cell>
        </row>
        <row r="63">
          <cell r="D63" t="str">
            <v>G8 - Grente I - 3.5 (11 - GI) - 42,11</v>
          </cell>
        </row>
        <row r="64">
          <cell r="D64" t="str">
            <v>SN - Soporte I - 7 (2 - SOPII) - 42,11</v>
          </cell>
        </row>
        <row r="65">
          <cell r="D65" t="str">
            <v>T8 - Técnico III - 12 (10 - TIII-3) - 41,59</v>
          </cell>
        </row>
        <row r="66">
          <cell r="D66" t="str">
            <v>GF - Gerente II - 2 (12 - GII) - 40,85</v>
          </cell>
        </row>
        <row r="67">
          <cell r="D67" t="str">
            <v>T9 - Técnico III - 11 (10 - TIII-3) - 40,28</v>
          </cell>
        </row>
        <row r="68">
          <cell r="D68" t="str">
            <v>C8 - Consultor II - 4.5 (7 - TII-3) - 40,05</v>
          </cell>
        </row>
        <row r="69">
          <cell r="D69" t="str">
            <v>G4 - Gerente I - 3 (11 - GI) - 39,14</v>
          </cell>
        </row>
        <row r="70">
          <cell r="D70" t="str">
            <v>C2 - Consultor III - 6 (10 - TIII-3) - 39,12</v>
          </cell>
        </row>
        <row r="71">
          <cell r="D71" t="str">
            <v>R1 - Técnico III - 10 (10 - TIII-3) - 38,98</v>
          </cell>
        </row>
        <row r="72">
          <cell r="D72" t="str">
            <v>S0 - Soporte IV - V - 7 (10 - TIII-3) - 38,24</v>
          </cell>
        </row>
        <row r="73">
          <cell r="D73" t="str">
            <v>RI - Tecnico II - 8.5 (7 - TII-3) - 38</v>
          </cell>
        </row>
        <row r="74">
          <cell r="D74" t="str">
            <v>GP - GERENTE II - 1.5 (12 - GIi) - 37,71</v>
          </cell>
        </row>
        <row r="75">
          <cell r="D75" t="str">
            <v>R2 - Técnico III - 9 (10 - TIII-3) - 37,64</v>
          </cell>
        </row>
        <row r="76">
          <cell r="D76" t="str">
            <v>C9 - CONSULTOR III - 5.5 (9 - TIII-2) - 37,12</v>
          </cell>
        </row>
        <row r="77">
          <cell r="D77" t="str">
            <v>CN - CONSULTOR II - 4.45 (7 - TII-3) - 36,97</v>
          </cell>
        </row>
        <row r="78">
          <cell r="D78" t="str">
            <v>SG - Soporte III - 6 (6 - TII-2) - 36,66</v>
          </cell>
        </row>
        <row r="79">
          <cell r="D79" t="str">
            <v>SI - Soporte II - 7 (4 - TI-2) - 36,66</v>
          </cell>
        </row>
        <row r="80">
          <cell r="D80" t="str">
            <v>R3 - Técnico III - 8 (10 - TIII-3) - 36,23</v>
          </cell>
        </row>
        <row r="81">
          <cell r="D81" t="str">
            <v>GN - Gerente I - 2.5 (11 - GI) - 35,95</v>
          </cell>
        </row>
        <row r="82">
          <cell r="D82" t="str">
            <v>CY - Consultor III - 5 (9 - TIII-2) - 35,12</v>
          </cell>
        </row>
        <row r="83">
          <cell r="D83" t="str">
            <v>C7 - Consultor I - 5 (4 - TI-2) - 34,92</v>
          </cell>
        </row>
        <row r="84">
          <cell r="D84" t="str">
            <v>R4 - Técnico III - 7 (9 - TIII-2) - 34,78</v>
          </cell>
        </row>
        <row r="85">
          <cell r="D85" t="str">
            <v>GQ - GERENTE I - 2.5 (11 - GI) - 34,73</v>
          </cell>
        </row>
        <row r="86">
          <cell r="D86" t="str">
            <v>GJ - Gerente II - 1 (12 - GII) - 34,57</v>
          </cell>
        </row>
        <row r="87">
          <cell r="D87" t="str">
            <v>C6 - Consultor II - 4.4 (7 -TII-3) - 33,89</v>
          </cell>
        </row>
        <row r="88">
          <cell r="D88" t="str">
            <v>GA - Gerente I - 2 (11 - GI) - 33,52</v>
          </cell>
        </row>
        <row r="89">
          <cell r="D89" t="str">
            <v>RD - Técnico II - 8 (7 - TII-3) - 33,52</v>
          </cell>
        </row>
        <row r="90">
          <cell r="D90" t="str">
            <v>R5 - Técnico III - 6 (9 - TIII-2) - 33,3</v>
          </cell>
        </row>
        <row r="91">
          <cell r="D91" t="str">
            <v>SA - Soporte IV - V - 6 (10 - TIII-3) - 33,26</v>
          </cell>
        </row>
        <row r="92">
          <cell r="D92" t="str">
            <v>CJ - CONSULTOR III - 4.5 (8 - TIII-1) - 33,19</v>
          </cell>
        </row>
        <row r="93">
          <cell r="D93" t="str">
            <v>R6 - Técnico III - 5 (8 - TIII-1) - 31,61</v>
          </cell>
        </row>
        <row r="94">
          <cell r="D94" t="str">
            <v>RJ - TECNICO II - 7.5 (7 - TII-3) - 31,43</v>
          </cell>
        </row>
        <row r="95">
          <cell r="D95" t="str">
            <v>C3 - Consultor III - 4 (8 - TIII-1) - 31,26</v>
          </cell>
        </row>
        <row r="96">
          <cell r="D96" t="str">
            <v>CO - CONSULTOR II - 4.2 (7 - TII-3) - 31,09</v>
          </cell>
        </row>
        <row r="97">
          <cell r="D97" t="str">
            <v>S1 - Soporte IV - V - 5 (9 - TIII-2) - 29,97</v>
          </cell>
        </row>
        <row r="98">
          <cell r="D98" t="str">
            <v>R7 - Técnico III - 4 (8 - TIII-1) - 29,85</v>
          </cell>
        </row>
        <row r="99">
          <cell r="D99" t="str">
            <v>R8 - Técnico II - 7 (7 - TII-3) - 29,33</v>
          </cell>
        </row>
        <row r="100">
          <cell r="D100" t="str">
            <v>CK - CONSULTOR III - 3.5 (8 - TIII-1) - 29,31</v>
          </cell>
        </row>
        <row r="101">
          <cell r="D101" t="str">
            <v>S8 - Soporte I - 6.5 (2 -SOPII) - 28,76</v>
          </cell>
        </row>
        <row r="102">
          <cell r="D102" t="str">
            <v>GK - Gerente I - 1 (11 - GI) - 28,49</v>
          </cell>
        </row>
        <row r="103">
          <cell r="D103" t="str">
            <v>CR - CONSULTOR I - 4.5 (4 - TII-2) - 28,46</v>
          </cell>
        </row>
        <row r="104">
          <cell r="D104" t="str">
            <v>CD - Consultor II - 4 (7 - TII-3) - 28,28</v>
          </cell>
        </row>
        <row r="105">
          <cell r="D105" t="str">
            <v>R9 - TECNICO III - 3.5 (8 - TIII-1) - 28,28</v>
          </cell>
        </row>
        <row r="106">
          <cell r="D106" t="str">
            <v>SU - Soporte II - 6 (4 - TI-2) - 28,28</v>
          </cell>
        </row>
        <row r="107">
          <cell r="D107" t="str">
            <v>SR - Soporte III - 5 (6 - TII-2) - 27,76</v>
          </cell>
        </row>
        <row r="108">
          <cell r="D108" t="str">
            <v>PP - TECNICO II - 6.5 (6 - TII-2) - 27,74</v>
          </cell>
        </row>
        <row r="109">
          <cell r="D109" t="str">
            <v>CZ - Consultor III - 3 (8 - TIII-1) - 27,35</v>
          </cell>
        </row>
        <row r="110">
          <cell r="D110" t="str">
            <v>SB - Soporte IV - V - 4 (9 - TIII-2) - 27,29</v>
          </cell>
        </row>
        <row r="111">
          <cell r="D111" t="str">
            <v>RC - Técnico III - 3 (8 - TIII-1) - 26,71</v>
          </cell>
        </row>
        <row r="112">
          <cell r="D112" t="str">
            <v>SP - Soporte I - 6 (2 - SOPII) - 26,6</v>
          </cell>
        </row>
        <row r="113">
          <cell r="D113" t="str">
            <v>P0 - Técnico II - 6 (6 - TII-2) - 26,16</v>
          </cell>
        </row>
        <row r="114">
          <cell r="D114" t="str">
            <v>CP - CONSULTOR II - 3.5 (6 - TII-2) - 25,93</v>
          </cell>
        </row>
        <row r="115">
          <cell r="D115" t="str">
            <v>S2 - Soporte IV - V - 3 (8 - TIII-1) - 24,89</v>
          </cell>
        </row>
        <row r="116">
          <cell r="D116" t="str">
            <v>RR - TECNICO III - 2.5 (8 - TIII-1) - 24,88</v>
          </cell>
        </row>
        <row r="117">
          <cell r="D117" t="str">
            <v>CL - CONSULTOR III - 2.5 (8 - TIII-1) - 24,67</v>
          </cell>
        </row>
        <row r="118">
          <cell r="D118" t="str">
            <v>SZ - Soporte III - 4.5 (5 - TII-1) - 24,65</v>
          </cell>
        </row>
        <row r="119">
          <cell r="D119" t="str">
            <v>P1 - Técnico II - 5 (6 - TII-2) - 24,47</v>
          </cell>
        </row>
        <row r="120">
          <cell r="D120" t="str">
            <v>STI13 - Colaborativos Experto - 24,14</v>
          </cell>
        </row>
        <row r="121">
          <cell r="D121" t="str">
            <v>ST - Soporte II - 5 (4 - TI-2) - 24,09</v>
          </cell>
        </row>
        <row r="122">
          <cell r="D122" t="str">
            <v>C4 - Consultor II - 3 (6 - TII-2) - 23,57</v>
          </cell>
        </row>
        <row r="123">
          <cell r="D123" t="str">
            <v>RB - Técnico III - 2 (8 - TIII-1) - 23,05</v>
          </cell>
        </row>
        <row r="124">
          <cell r="D124" t="str">
            <v>S3 - Soporte III - 4 (5 - TII-1) - 23,05</v>
          </cell>
        </row>
        <row r="125">
          <cell r="D125" t="str">
            <v>P2 - Técnico II - 4 (5 - TII-1) - 22,94</v>
          </cell>
        </row>
        <row r="126">
          <cell r="D126" t="str">
            <v>SC - Soporte IV - V - 2 (8 - TIII-1) - 22,77</v>
          </cell>
        </row>
        <row r="127">
          <cell r="D127" t="str">
            <v>CB - Consultor I - 4 (4 - TI-2) - 22</v>
          </cell>
        </row>
        <row r="128">
          <cell r="D128" t="str">
            <v>CE - Consultor III - 2 (8 - TIII-1) - 22</v>
          </cell>
        </row>
        <row r="129">
          <cell r="D129" t="str">
            <v>PA - Técnico I - 5 (4 - TI-2) - 22</v>
          </cell>
        </row>
        <row r="130">
          <cell r="D130" t="str">
            <v>P9 - TECNICO II - 3.5 (5 - TII-1) - 21,69</v>
          </cell>
        </row>
        <row r="131">
          <cell r="D131" t="str">
            <v>CW - CONSULTOR II - 2.5 (5 - TII-1) - 21,21</v>
          </cell>
        </row>
        <row r="132">
          <cell r="D132" t="str">
            <v>SJ - Soporte I - 5 (2 - SOPII) - 21,16</v>
          </cell>
        </row>
        <row r="133">
          <cell r="D133" t="str">
            <v>CS - CONSULTOR I - 3.5 ( (4 - TI-2) - 20,95</v>
          </cell>
        </row>
        <row r="134">
          <cell r="D134" t="str">
            <v>RH - TECNICO III - 1.5 (8 - TIII-1) - 20,69</v>
          </cell>
        </row>
        <row r="135">
          <cell r="D135" t="str">
            <v>SY - Soporte III - 3.5 (5 - TII-1) - 20,54</v>
          </cell>
        </row>
        <row r="136">
          <cell r="D136" t="str">
            <v>P3 - Técnico II - 3 (5 - TII-1) - 20,43</v>
          </cell>
        </row>
        <row r="137">
          <cell r="D137" t="str">
            <v>SX - Soporte II - 4.5 (3 - TI-1) - 20,33</v>
          </cell>
        </row>
        <row r="138">
          <cell r="D138" t="str">
            <v>P4 - Técnico I - 4 (4 - TI-2) - 20,23</v>
          </cell>
        </row>
        <row r="139">
          <cell r="D139" t="str">
            <v>C5 - Consultor I - 3 (4 - TI-2) - 19,9</v>
          </cell>
        </row>
        <row r="140">
          <cell r="D140" t="str">
            <v>CM - CONSULTOR III - 1.5 (8 - TIII-1) - 19,38</v>
          </cell>
        </row>
        <row r="141">
          <cell r="D141" t="str">
            <v>SD - Soporte III - 3 (5 - TII-1) - 19,35</v>
          </cell>
        </row>
        <row r="142">
          <cell r="D142" t="str">
            <v>SE - Soporte II - 4 (3 - TI-1) - 19,17</v>
          </cell>
        </row>
        <row r="143">
          <cell r="D143" t="str">
            <v>STI10 - Operación Senior - 18,96</v>
          </cell>
        </row>
        <row r="144">
          <cell r="D144" t="str">
            <v>P5 - Técnico I - 3 (3 - TI-1) - 18,92</v>
          </cell>
        </row>
        <row r="145">
          <cell r="D145" t="str">
            <v>CC - Consultor II - 2 (5 - TII-1) - 18,86</v>
          </cell>
        </row>
        <row r="146">
          <cell r="D146" t="str">
            <v>STI14 - Colaborativos Senior - 18,52</v>
          </cell>
        </row>
        <row r="147">
          <cell r="D147" t="str">
            <v>PD - TECNICO II - 2.5 (5 - TII-1) - 18,49</v>
          </cell>
        </row>
        <row r="148">
          <cell r="D148" t="str">
            <v>CT - CONSULTOR I - 2.5 (3 - TI-1) - 18,33</v>
          </cell>
        </row>
        <row r="149">
          <cell r="D149" t="str">
            <v>RE - Técnico III - 1 (8 - TIII-1) - 18,33</v>
          </cell>
        </row>
        <row r="150">
          <cell r="D150" t="str">
            <v>SO - Soporte I - 4 (2 - SOPII) - 18,13</v>
          </cell>
        </row>
        <row r="151">
          <cell r="D151" t="str">
            <v>S4 - Soporte III - 2 (5 - TII-1) - 18,02</v>
          </cell>
        </row>
        <row r="152">
          <cell r="D152" t="str">
            <v>SF - Soporte IV - V - 1 (8 - TIII-1) - 17,81</v>
          </cell>
        </row>
        <row r="153">
          <cell r="D153" t="str">
            <v>CQ - CONSULTOR II - 1.5 (5 - TII-1) - 17,73</v>
          </cell>
        </row>
        <row r="154">
          <cell r="D154" t="str">
            <v>P8 - Tencico I - 2.5 (3 - TI-1) - 17,46</v>
          </cell>
        </row>
        <row r="155">
          <cell r="D155" t="str">
            <v>SW - Soporte II - 3.5 (3 - TI-1) - 17,46</v>
          </cell>
        </row>
        <row r="156">
          <cell r="D156" t="str">
            <v>STI7 - Micro Senior - 17,28</v>
          </cell>
        </row>
        <row r="157">
          <cell r="D157" t="str">
            <v>CA - Consultor I - 2 (3 - TI-1) - 16,76</v>
          </cell>
        </row>
        <row r="158">
          <cell r="D158" t="str">
            <v>CF - Consultor III - 1 (8 - TIII-1) - 16,76</v>
          </cell>
        </row>
        <row r="159">
          <cell r="D159" t="str">
            <v>CH - Consultor II - 1 (5 - TII-1) - 16,61</v>
          </cell>
        </row>
        <row r="160">
          <cell r="D160" t="str">
            <v>PB - Técnico II - 2 (5 - TII-1) - 16,56</v>
          </cell>
        </row>
        <row r="161">
          <cell r="D161" t="str">
            <v>SS - Soporte I - 3 (2 - SOPII) - 16,56</v>
          </cell>
        </row>
        <row r="162">
          <cell r="D162" t="str">
            <v>P6 - Técnico I - 2 (3 - TI-1) - 15,95</v>
          </cell>
        </row>
        <row r="163">
          <cell r="D163" t="str">
            <v>S5 - Soporte II - 3 (3 - TI-1) - 15,95</v>
          </cell>
        </row>
        <row r="164">
          <cell r="D164" t="str">
            <v>SH - Soporte III - 1 (5 - TII-1) - 15,71</v>
          </cell>
        </row>
        <row r="165">
          <cell r="D165" t="str">
            <v>STI1 - CAU Senior - 15,38</v>
          </cell>
        </row>
        <row r="166">
          <cell r="D166" t="str">
            <v>STI4 - Implantación Senior - 15</v>
          </cell>
        </row>
        <row r="167">
          <cell r="D167" t="str">
            <v>STI15 - Colaborativos Medio - 15</v>
          </cell>
        </row>
        <row r="168">
          <cell r="D168" t="str">
            <v>PE - TECNICO II - 1.5 (5 - TII-1) - 14,56</v>
          </cell>
        </row>
        <row r="169">
          <cell r="D169" t="str">
            <v>SK - Soporte I - 2 (1 - SOPI) - 14,46</v>
          </cell>
        </row>
        <row r="170">
          <cell r="D170" t="str">
            <v>CV - CONSULTOR I - 1.5 (3 - TI-1) - 14,4</v>
          </cell>
        </row>
        <row r="171">
          <cell r="D171" t="str">
            <v>S6 - Soporte II - 2 (3 - TI-1) - 14,24</v>
          </cell>
        </row>
        <row r="172">
          <cell r="D172" t="str">
            <v>PF - TECNICO I - 1.5 (3 - TI-1) - 14,21</v>
          </cell>
        </row>
        <row r="173">
          <cell r="D173" t="str">
            <v>STI5 - Implantación Medio - 14</v>
          </cell>
        </row>
        <row r="174">
          <cell r="D174" t="str">
            <v>STI11 - Operación Medio - 14</v>
          </cell>
        </row>
        <row r="175">
          <cell r="D175" t="str">
            <v>STI8 - Micro Medio - 13</v>
          </cell>
        </row>
        <row r="176">
          <cell r="D176" t="str">
            <v>PC - Técnico II - 1 (5 - TII-1) - 12,57</v>
          </cell>
        </row>
        <row r="177">
          <cell r="D177" t="str">
            <v>P7 - Técnico I - 1 (3 - TI-1) - 12,47</v>
          </cell>
        </row>
        <row r="178">
          <cell r="D178" t="str">
            <v>SL - Soporte I - 1 (1 - SOPI) - 12,15</v>
          </cell>
        </row>
        <row r="179">
          <cell r="D179" t="str">
            <v>S7 - Soporte II - 1 (3 - TI-1) - 12,06</v>
          </cell>
        </row>
        <row r="180">
          <cell r="D180" t="str">
            <v>CI - Consultor I - 1 (3 - TI-1) - 12,05</v>
          </cell>
        </row>
        <row r="181">
          <cell r="D181" t="str">
            <v>STI2 - CAU Medio - 12</v>
          </cell>
        </row>
        <row r="182">
          <cell r="D182" t="str">
            <v>STI6 - Implantación Junior - 11,3</v>
          </cell>
        </row>
        <row r="183">
          <cell r="D183" t="str">
            <v>STI12 - Operación Junior - 11,3</v>
          </cell>
        </row>
        <row r="184">
          <cell r="D184" t="str">
            <v>STI3 - CAU Junior - 10</v>
          </cell>
        </row>
        <row r="185">
          <cell r="D185" t="str">
            <v>STI9 - Micro Junior - 10</v>
          </cell>
        </row>
        <row r="186">
          <cell r="D186" t="str">
            <v>W0 - Tasa Regularizacion - 0,01</v>
          </cell>
        </row>
        <row r="187">
          <cell r="D187" t="str">
            <v>N1 - 0</v>
          </cell>
        </row>
        <row r="188">
          <cell r="D188" t="str">
            <v>N2 - 0</v>
          </cell>
        </row>
        <row r="189">
          <cell r="D189" t="str">
            <v>N3 - 0</v>
          </cell>
        </row>
        <row r="190">
          <cell r="D190" t="str">
            <v>N4 - 0</v>
          </cell>
        </row>
        <row r="191">
          <cell r="D191" t="str">
            <v>N5 - 0</v>
          </cell>
        </row>
        <row r="192">
          <cell r="D192" t="str">
            <v>N6 - 0</v>
          </cell>
        </row>
        <row r="193">
          <cell r="D193" t="str">
            <v>N7 - 0</v>
          </cell>
        </row>
        <row r="194">
          <cell r="D194" t="str">
            <v>N8 - 0</v>
          </cell>
        </row>
        <row r="195">
          <cell r="D195" t="str">
            <v>N9 - 0</v>
          </cell>
        </row>
        <row r="196">
          <cell r="D196" t="str">
            <v>N10 - 0</v>
          </cell>
        </row>
        <row r="197">
          <cell r="D197" t="str">
            <v>N11 - 0</v>
          </cell>
        </row>
        <row r="198">
          <cell r="D198" t="str">
            <v>N12 - 0</v>
          </cell>
        </row>
        <row r="330">
          <cell r="B330" t="str">
            <v>Director</v>
          </cell>
        </row>
        <row r="331">
          <cell r="B331" t="str">
            <v xml:space="preserve">Gestor /Gerente B </v>
          </cell>
        </row>
        <row r="332">
          <cell r="B332" t="str">
            <v xml:space="preserve">Gestor/Gerente A </v>
          </cell>
        </row>
        <row r="333">
          <cell r="B333" t="str">
            <v xml:space="preserve">Ingeniero Software Senior B </v>
          </cell>
        </row>
        <row r="334">
          <cell r="B334" t="str">
            <v xml:space="preserve">Ingeniero Software Senior A </v>
          </cell>
        </row>
        <row r="335">
          <cell r="B335" t="str">
            <v xml:space="preserve">Ingeniero de Software B </v>
          </cell>
        </row>
        <row r="336">
          <cell r="B336" t="str">
            <v xml:space="preserve">Ingeniero de Software A </v>
          </cell>
        </row>
        <row r="337">
          <cell r="B337" t="str">
            <v xml:space="preserve">Técnico de Software Senior B </v>
          </cell>
        </row>
        <row r="338">
          <cell r="B338" t="str">
            <v xml:space="preserve">Técnico de Software Senior A </v>
          </cell>
        </row>
        <row r="339">
          <cell r="B339" t="str">
            <v xml:space="preserve">Técnico de Software II B </v>
          </cell>
        </row>
        <row r="340">
          <cell r="B340" t="str">
            <v xml:space="preserve">Técnico de Software II A </v>
          </cell>
        </row>
        <row r="341">
          <cell r="B341" t="str">
            <v xml:space="preserve">Técnico de Software I B </v>
          </cell>
        </row>
        <row r="342">
          <cell r="B342" t="str">
            <v xml:space="preserve">Técnico de Software I A </v>
          </cell>
        </row>
        <row r="343">
          <cell r="B343" t="str">
            <v>Soporte CSP - Julian Camarillo</v>
          </cell>
        </row>
        <row r="344">
          <cell r="B344" t="str">
            <v>Administrativo</v>
          </cell>
        </row>
        <row r="345">
          <cell r="B345" t="str">
            <v>DADireccion I</v>
          </cell>
        </row>
        <row r="346">
          <cell r="B346" t="str">
            <v>DBDireccioón</v>
          </cell>
        </row>
        <row r="347">
          <cell r="B347" t="str">
            <v>GWGerente VII</v>
          </cell>
        </row>
        <row r="348">
          <cell r="B348" t="str">
            <v>GMGerente VI</v>
          </cell>
        </row>
        <row r="349">
          <cell r="B349" t="str">
            <v>GXGerente V</v>
          </cell>
        </row>
        <row r="350">
          <cell r="B350" t="str">
            <v>GYGerente IV</v>
          </cell>
        </row>
        <row r="351">
          <cell r="B351" t="str">
            <v>G0Gerente III</v>
          </cell>
        </row>
        <row r="352">
          <cell r="B352" t="str">
            <v>GZGerente II</v>
          </cell>
        </row>
        <row r="353">
          <cell r="B353" t="str">
            <v>G1Gerente I</v>
          </cell>
        </row>
        <row r="354">
          <cell r="B354" t="str">
            <v>GBGestor de Proyecto V</v>
          </cell>
        </row>
        <row r="355">
          <cell r="B355" t="str">
            <v>G2Gestor de Proyecto IV</v>
          </cell>
        </row>
        <row r="356">
          <cell r="B356" t="str">
            <v>GEGestor de Proyecto III</v>
          </cell>
        </row>
        <row r="357">
          <cell r="B357" t="str">
            <v>G3Gestor de Proyecto II</v>
          </cell>
        </row>
        <row r="358">
          <cell r="B358" t="str">
            <v>G4Gestor de Proyecto I</v>
          </cell>
        </row>
        <row r="359">
          <cell r="B359" t="str">
            <v>CVConsultor Principal III</v>
          </cell>
        </row>
        <row r="360">
          <cell r="B360" t="str">
            <v>CWConsultor Principal II</v>
          </cell>
        </row>
        <row r="361">
          <cell r="B361" t="str">
            <v>C0Consultor Principal I</v>
          </cell>
        </row>
        <row r="362">
          <cell r="B362" t="str">
            <v>C1Consultor Senior III</v>
          </cell>
        </row>
        <row r="363">
          <cell r="B363" t="str">
            <v>CXConsultor Senior II</v>
          </cell>
        </row>
        <row r="364">
          <cell r="B364" t="str">
            <v>C2Consultor Senior I</v>
          </cell>
        </row>
        <row r="365">
          <cell r="B365" t="str">
            <v>CYConsultor II</v>
          </cell>
        </row>
        <row r="366">
          <cell r="B366" t="str">
            <v>C3Consultor I</v>
          </cell>
        </row>
        <row r="367">
          <cell r="B367" t="str">
            <v>CZConsultor Junior II</v>
          </cell>
        </row>
        <row r="368">
          <cell r="B368" t="str">
            <v>C4Consultor Junior I</v>
          </cell>
        </row>
        <row r="369">
          <cell r="B369" t="str">
            <v>C5Consultor Trainee</v>
          </cell>
        </row>
        <row r="370">
          <cell r="B370" t="str">
            <v>TXLider de Proyecto VII- Ingeniero IV</v>
          </cell>
        </row>
        <row r="371">
          <cell r="B371" t="str">
            <v>T0Lider de Proyecto VI- Ingeniero Principal III</v>
          </cell>
        </row>
        <row r="372">
          <cell r="B372" t="str">
            <v>T1Lider de Proyecto V- Ingeniero Principal II</v>
          </cell>
        </row>
        <row r="373">
          <cell r="B373" t="str">
            <v>T2Lider de Proyecto IV- Ingeniero Principal I</v>
          </cell>
        </row>
        <row r="374">
          <cell r="B374" t="str">
            <v>T3Lider de Proyecto III- Ingeniero Senior IV</v>
          </cell>
        </row>
        <row r="375">
          <cell r="B375" t="str">
            <v>T4Lider de Proyecto II- Ingeniero Senior III</v>
          </cell>
        </row>
        <row r="376">
          <cell r="B376" t="str">
            <v>T5Lider de Proyecto I- Ingeniero Senior II</v>
          </cell>
        </row>
        <row r="377">
          <cell r="B377" t="str">
            <v>T6Programador Senior IV- Ingeniero Senior I</v>
          </cell>
        </row>
        <row r="378">
          <cell r="B378" t="str">
            <v>T7Programador Senior III- Ingeniero XI</v>
          </cell>
        </row>
        <row r="379">
          <cell r="B379" t="str">
            <v>T8Programador Senior II- Ingeniero X</v>
          </cell>
        </row>
        <row r="380">
          <cell r="B380" t="str">
            <v>T9Programador Senior I- Ingeniero IX</v>
          </cell>
        </row>
        <row r="381">
          <cell r="B381" t="str">
            <v>R1Programador VI- Ingeniero VIII</v>
          </cell>
        </row>
        <row r="382">
          <cell r="B382" t="str">
            <v>R2Programador V- Ingeniero VII</v>
          </cell>
        </row>
        <row r="383">
          <cell r="B383" t="str">
            <v>R3Programador IV- Ingeniero VI</v>
          </cell>
        </row>
        <row r="384">
          <cell r="B384" t="str">
            <v>R4Programador III- Ingeniero V</v>
          </cell>
        </row>
        <row r="385">
          <cell r="B385" t="str">
            <v>R5Programador II- Ingeniero IV</v>
          </cell>
        </row>
        <row r="386">
          <cell r="B386" t="str">
            <v>R6Programador I- Ingeniero III</v>
          </cell>
        </row>
        <row r="387">
          <cell r="B387" t="str">
            <v>R7Programador Junior VII- Ingeniero II</v>
          </cell>
        </row>
        <row r="388">
          <cell r="B388" t="str">
            <v>R8Programador Junior VI- Ingeniero I</v>
          </cell>
        </row>
        <row r="389">
          <cell r="B389" t="str">
            <v>P0Programador Junior V- Ingeniero Junior III</v>
          </cell>
        </row>
        <row r="390">
          <cell r="B390" t="str">
            <v>P1Programador Junior IV- Ingeniero Junior II</v>
          </cell>
        </row>
        <row r="391">
          <cell r="B391" t="str">
            <v>P2Programador Junior III- Ingeniero Junior I</v>
          </cell>
        </row>
        <row r="392">
          <cell r="B392" t="str">
            <v>P3Programador Junior II- Ingeniero Trainee II</v>
          </cell>
        </row>
        <row r="393">
          <cell r="B393" t="str">
            <v>P4Programador Junior I- Ingeniero Trainee I</v>
          </cell>
        </row>
        <row r="394">
          <cell r="B394" t="str">
            <v>P5Programador Trainee II</v>
          </cell>
        </row>
        <row r="395">
          <cell r="B395" t="str">
            <v>P6Programador Trainee I</v>
          </cell>
        </row>
        <row r="396">
          <cell r="B396" t="str">
            <v>S0Técnico Soporte Senior</v>
          </cell>
        </row>
        <row r="397">
          <cell r="B397" t="str">
            <v xml:space="preserve">SATécnico Soporte </v>
          </cell>
        </row>
        <row r="398">
          <cell r="B398" t="str">
            <v>S1Operador de Sistemas VIII</v>
          </cell>
        </row>
        <row r="399">
          <cell r="B399" t="str">
            <v>SBOperador de Sistemas VII</v>
          </cell>
        </row>
        <row r="400">
          <cell r="B400" t="str">
            <v>S2Operador de Sistemas VI</v>
          </cell>
        </row>
        <row r="401">
          <cell r="B401" t="str">
            <v>SCOperador de Sistemas V</v>
          </cell>
        </row>
        <row r="402">
          <cell r="B402" t="str">
            <v>S3Operador de Sistemas IV</v>
          </cell>
        </row>
        <row r="403">
          <cell r="B403" t="str">
            <v>SDOperador de Sistemas III</v>
          </cell>
        </row>
        <row r="404">
          <cell r="B404" t="str">
            <v>S4Operador de Sistemas II</v>
          </cell>
        </row>
        <row r="405">
          <cell r="B405" t="str">
            <v>SEOperador de Sistemas I</v>
          </cell>
        </row>
        <row r="406">
          <cell r="B406" t="str">
            <v>S5Soporte Auxiliar II</v>
          </cell>
        </row>
        <row r="407">
          <cell r="B407" t="str">
            <v>S6Soporte Auxiliar I</v>
          </cell>
        </row>
        <row r="408">
          <cell r="B408" t="str">
            <v>Y1Supervisor IV</v>
          </cell>
        </row>
        <row r="409">
          <cell r="B409" t="str">
            <v>Y2Supervisor III</v>
          </cell>
        </row>
        <row r="410">
          <cell r="B410" t="str">
            <v>Y3Supervisor II</v>
          </cell>
        </row>
        <row r="411">
          <cell r="B411" t="str">
            <v>Y4Supervisor I</v>
          </cell>
        </row>
        <row r="412">
          <cell r="B412" t="str">
            <v>O9Operador VII</v>
          </cell>
        </row>
        <row r="413">
          <cell r="B413" t="str">
            <v>O8Operador VI</v>
          </cell>
        </row>
        <row r="414">
          <cell r="B414" t="str">
            <v>O7Operador V</v>
          </cell>
        </row>
        <row r="415">
          <cell r="B415" t="str">
            <v>O6Operador IV</v>
          </cell>
        </row>
        <row r="416">
          <cell r="B416" t="str">
            <v>O5Operador III</v>
          </cell>
        </row>
        <row r="417">
          <cell r="B417" t="str">
            <v>O4Operador II</v>
          </cell>
        </row>
        <row r="418">
          <cell r="B418" t="str">
            <v>O3Operador I</v>
          </cell>
        </row>
        <row r="419">
          <cell r="B419" t="str">
            <v>O2Documentalista Senior</v>
          </cell>
        </row>
        <row r="420">
          <cell r="B420" t="str">
            <v xml:space="preserve">O1Documentalista </v>
          </cell>
        </row>
        <row r="421">
          <cell r="B421" t="str">
            <v>O0Documentalista Junior</v>
          </cell>
        </row>
        <row r="422">
          <cell r="B422" t="str">
            <v>Q1Auxiliar III - Salario Mínimo</v>
          </cell>
        </row>
        <row r="423">
          <cell r="B423" t="str">
            <v>Q2Auxiliar II - Aprendiz Etapa Productiva</v>
          </cell>
        </row>
        <row r="424">
          <cell r="B424" t="str">
            <v>Q3Auxiliar I - Aprendiz Etapa Lectiva</v>
          </cell>
        </row>
        <row r="425">
          <cell r="B425" t="str">
            <v>XTPereira - Lider de Proyecto VII- Ingeniero IV</v>
          </cell>
        </row>
        <row r="426">
          <cell r="B426" t="str">
            <v>0TPereira - Lider de Proyecto VI- Ingeniero Principal III</v>
          </cell>
        </row>
        <row r="427">
          <cell r="B427" t="str">
            <v>1TPereira - Lider de Proyecto V- Ingeniero Principal II</v>
          </cell>
        </row>
        <row r="428">
          <cell r="B428" t="str">
            <v>2TPereira - Lider de Proyecto IV- Ingeniero Principal I</v>
          </cell>
        </row>
        <row r="429">
          <cell r="B429" t="str">
            <v>3TPereira - Lider de Proyecto III- Ingeniero Senior IV</v>
          </cell>
        </row>
        <row r="430">
          <cell r="B430" t="str">
            <v>4TPereira - Lider de Proyecto II- Ingeniero Senior III</v>
          </cell>
        </row>
        <row r="431">
          <cell r="B431" t="str">
            <v>5TPereira - Lider de Proyecto I- Ingeniero Senior II</v>
          </cell>
        </row>
        <row r="432">
          <cell r="B432" t="str">
            <v>6TPereira - Programador Senior IV- Ingeniero Senior I</v>
          </cell>
        </row>
        <row r="433">
          <cell r="B433" t="str">
            <v>7TPereira - Programador Senior III- Ingeniero XI</v>
          </cell>
        </row>
        <row r="434">
          <cell r="B434" t="str">
            <v>8TPereira - Programador Senior II- Ingeniero X</v>
          </cell>
        </row>
        <row r="435">
          <cell r="B435" t="str">
            <v>9TPereira - Programador Senior I- Ingeniero IX</v>
          </cell>
        </row>
        <row r="436">
          <cell r="B436" t="str">
            <v>1RPereira - Programador VI- Ingeniero VIII</v>
          </cell>
        </row>
        <row r="437">
          <cell r="B437" t="str">
            <v>2RPereira - Programador V- Ingeniero VII</v>
          </cell>
        </row>
        <row r="438">
          <cell r="B438" t="str">
            <v>3RPereira - Programador IV- Ingeniero VI</v>
          </cell>
        </row>
        <row r="439">
          <cell r="B439" t="str">
            <v>4RPereira - Programador III- Ingeniero V</v>
          </cell>
        </row>
        <row r="440">
          <cell r="B440" t="str">
            <v>5RPereira - Programador II- Ingeniero IV</v>
          </cell>
        </row>
        <row r="441">
          <cell r="B441" t="str">
            <v>6RPereira - Programador I- Ingeniero III</v>
          </cell>
        </row>
        <row r="442">
          <cell r="B442" t="str">
            <v>7RPereira - Programador Junior VII- Ingeniero II</v>
          </cell>
        </row>
        <row r="443">
          <cell r="B443" t="str">
            <v>8RPereira - Programador Junior VI- Ingeniero I</v>
          </cell>
        </row>
        <row r="444">
          <cell r="B444" t="str">
            <v>0PPereira - Programador Junior V- Ingeniero Junior III</v>
          </cell>
        </row>
        <row r="445">
          <cell r="B445" t="str">
            <v>1PPereira - Programador Junior IV- Ingeniero Junior II</v>
          </cell>
        </row>
        <row r="446">
          <cell r="B446" t="str">
            <v>2PPereira - Programador Junior III- Ingeniero Junior I</v>
          </cell>
        </row>
        <row r="447">
          <cell r="B447" t="str">
            <v>3PPereira - Programador Junior II- Ingeniero Trainee II</v>
          </cell>
        </row>
        <row r="448">
          <cell r="B448" t="str">
            <v>4PPereira - Programador Junior I- Ingeniero Trainee I</v>
          </cell>
        </row>
        <row r="449">
          <cell r="B449" t="str">
            <v>5PPereira - Programador Trainee II</v>
          </cell>
        </row>
        <row r="450">
          <cell r="B450" t="str">
            <v>6PPereira - Programador Trainee I</v>
          </cell>
        </row>
      </sheetData>
      <sheetData sheetId="28">
        <row r="13">
          <cell r="B13" t="str">
            <v>ESPAÑA</v>
          </cell>
        </row>
        <row r="14">
          <cell r="B14" t="str">
            <v>ESPAÑA -ISL</v>
          </cell>
        </row>
        <row r="15">
          <cell r="B15" t="str">
            <v>ALEMANIA</v>
          </cell>
        </row>
        <row r="16">
          <cell r="B16" t="str">
            <v>ARGENTINA ISL</v>
          </cell>
        </row>
        <row r="17">
          <cell r="B17" t="str">
            <v>BRASIL ISL</v>
          </cell>
        </row>
        <row r="18">
          <cell r="B18" t="str">
            <v>CHILE</v>
          </cell>
        </row>
        <row r="19">
          <cell r="B19" t="str">
            <v>COLOMBIA</v>
          </cell>
        </row>
        <row r="20">
          <cell r="B20" t="str">
            <v>FILIPINAS ISL</v>
          </cell>
        </row>
        <row r="21">
          <cell r="B21" t="str">
            <v>INDIA</v>
          </cell>
        </row>
        <row r="22">
          <cell r="B22" t="str">
            <v>ITALIA</v>
          </cell>
        </row>
        <row r="23">
          <cell r="B23" t="str">
            <v>MÉXICO ISL</v>
          </cell>
        </row>
        <row r="24">
          <cell r="B24" t="str">
            <v>ESLOVAQUIA ISL</v>
          </cell>
        </row>
        <row r="25">
          <cell r="B25" t="str">
            <v>PANAMÁ</v>
          </cell>
        </row>
        <row r="26">
          <cell r="B26" t="str">
            <v>PERÚ</v>
          </cell>
        </row>
        <row r="27">
          <cell r="B27" t="str">
            <v>REP CHEQUIA</v>
          </cell>
        </row>
        <row r="28">
          <cell r="B28" t="str">
            <v>UK</v>
          </cell>
        </row>
        <row r="29">
          <cell r="B29" t="str">
            <v>VENEZUELA</v>
          </cell>
        </row>
        <row r="30">
          <cell r="B30" t="str">
            <v>CSP JULIAN CAMARILLO</v>
          </cell>
        </row>
        <row r="31">
          <cell r="B31" t="str">
            <v>KENIA</v>
          </cell>
        </row>
        <row r="32">
          <cell r="B32" t="str">
            <v>OTROS #3</v>
          </cell>
        </row>
        <row r="33">
          <cell r="B33" t="str">
            <v>OTROS #4</v>
          </cell>
        </row>
        <row r="34">
          <cell r="B34" t="str">
            <v>OTROS #5</v>
          </cell>
        </row>
        <row r="35">
          <cell r="B35" t="str">
            <v>OTROS #6</v>
          </cell>
        </row>
        <row r="36">
          <cell r="B36" t="str">
            <v>OTROS #7</v>
          </cell>
        </row>
        <row r="37">
          <cell r="B37" t="str">
            <v>OTROS #8</v>
          </cell>
        </row>
        <row r="38">
          <cell r="B38" t="str">
            <v>OTROS #9</v>
          </cell>
        </row>
        <row r="39">
          <cell r="B39" t="str">
            <v>OTROS #10</v>
          </cell>
        </row>
      </sheetData>
      <sheetData sheetId="29">
        <row r="6">
          <cell r="B6" t="str">
            <v>2013ENERO</v>
          </cell>
        </row>
      </sheetData>
      <sheetData sheetId="30">
        <row r="6">
          <cell r="B6" t="str">
            <v>2013ENERO</v>
          </cell>
          <cell r="C6">
            <v>31</v>
          </cell>
          <cell r="D6">
            <v>2</v>
          </cell>
          <cell r="E6">
            <v>8</v>
          </cell>
          <cell r="F6">
            <v>21</v>
          </cell>
          <cell r="G6">
            <v>9</v>
          </cell>
          <cell r="H6">
            <v>189</v>
          </cell>
        </row>
        <row r="7">
          <cell r="B7" t="str">
            <v>2013FEBRERO</v>
          </cell>
          <cell r="C7">
            <v>28</v>
          </cell>
          <cell r="D7">
            <v>0</v>
          </cell>
          <cell r="E7">
            <v>8</v>
          </cell>
          <cell r="F7">
            <v>20</v>
          </cell>
          <cell r="G7">
            <v>9</v>
          </cell>
          <cell r="H7">
            <v>180</v>
          </cell>
        </row>
        <row r="8">
          <cell r="B8" t="str">
            <v>2013MARZO</v>
          </cell>
          <cell r="C8">
            <v>31</v>
          </cell>
          <cell r="D8">
            <v>3</v>
          </cell>
          <cell r="E8">
            <v>10</v>
          </cell>
          <cell r="F8">
            <v>18</v>
          </cell>
          <cell r="G8">
            <v>9</v>
          </cell>
          <cell r="H8">
            <v>162</v>
          </cell>
        </row>
        <row r="9">
          <cell r="B9" t="str">
            <v>2013ABRIL</v>
          </cell>
          <cell r="C9">
            <v>30</v>
          </cell>
          <cell r="D9">
            <v>0</v>
          </cell>
          <cell r="E9">
            <v>8</v>
          </cell>
          <cell r="F9">
            <v>22</v>
          </cell>
          <cell r="G9">
            <v>9</v>
          </cell>
          <cell r="H9">
            <v>198</v>
          </cell>
        </row>
        <row r="10">
          <cell r="B10" t="str">
            <v xml:space="preserve">2013MAYO       </v>
          </cell>
          <cell r="C10">
            <v>31</v>
          </cell>
          <cell r="D10">
            <v>2</v>
          </cell>
          <cell r="E10">
            <v>8</v>
          </cell>
          <cell r="F10">
            <v>21</v>
          </cell>
          <cell r="G10">
            <v>9</v>
          </cell>
          <cell r="H10">
            <v>189</v>
          </cell>
        </row>
        <row r="11">
          <cell r="B11" t="str">
            <v>2013JUNIO</v>
          </cell>
          <cell r="C11">
            <v>30</v>
          </cell>
          <cell r="D11">
            <v>2</v>
          </cell>
          <cell r="E11">
            <v>10</v>
          </cell>
          <cell r="F11">
            <v>18</v>
          </cell>
          <cell r="G11">
            <v>9</v>
          </cell>
          <cell r="H11">
            <v>162</v>
          </cell>
        </row>
        <row r="12">
          <cell r="B12" t="str">
            <v>2013JULIO</v>
          </cell>
          <cell r="C12">
            <v>31</v>
          </cell>
          <cell r="D12">
            <v>1</v>
          </cell>
          <cell r="E12">
            <v>8</v>
          </cell>
          <cell r="F12">
            <v>22</v>
          </cell>
          <cell r="G12">
            <v>9</v>
          </cell>
          <cell r="H12">
            <v>198</v>
          </cell>
        </row>
        <row r="13">
          <cell r="B13" t="str">
            <v>2013AGOSTO</v>
          </cell>
          <cell r="C13">
            <v>31</v>
          </cell>
          <cell r="D13">
            <v>2</v>
          </cell>
          <cell r="E13">
            <v>9</v>
          </cell>
          <cell r="F13">
            <v>20</v>
          </cell>
          <cell r="G13">
            <v>9</v>
          </cell>
          <cell r="H13">
            <v>180</v>
          </cell>
        </row>
        <row r="14">
          <cell r="B14" t="str">
            <v>2013SEPTIEMBRE</v>
          </cell>
          <cell r="C14">
            <v>30</v>
          </cell>
          <cell r="D14">
            <v>0</v>
          </cell>
          <cell r="E14">
            <v>9</v>
          </cell>
          <cell r="F14">
            <v>21</v>
          </cell>
          <cell r="G14">
            <v>9</v>
          </cell>
          <cell r="H14">
            <v>189</v>
          </cell>
        </row>
        <row r="15">
          <cell r="B15" t="str">
            <v>2013OCTUBRE</v>
          </cell>
          <cell r="C15">
            <v>31</v>
          </cell>
          <cell r="D15">
            <v>1</v>
          </cell>
          <cell r="E15">
            <v>8</v>
          </cell>
          <cell r="F15">
            <v>22</v>
          </cell>
          <cell r="G15">
            <v>9</v>
          </cell>
          <cell r="H15">
            <v>198</v>
          </cell>
        </row>
        <row r="16">
          <cell r="B16" t="str">
            <v>2013NOVIEMBRE</v>
          </cell>
          <cell r="C16">
            <v>30</v>
          </cell>
          <cell r="D16">
            <v>2</v>
          </cell>
          <cell r="E16">
            <v>9</v>
          </cell>
          <cell r="F16">
            <v>19</v>
          </cell>
          <cell r="G16">
            <v>9</v>
          </cell>
          <cell r="H16">
            <v>171</v>
          </cell>
        </row>
        <row r="17">
          <cell r="B17" t="str">
            <v xml:space="preserve">2013DICIEMBRE   </v>
          </cell>
          <cell r="C17">
            <v>31</v>
          </cell>
          <cell r="D17">
            <v>1</v>
          </cell>
          <cell r="E17">
            <v>9</v>
          </cell>
          <cell r="F17">
            <v>21</v>
          </cell>
          <cell r="G17">
            <v>9</v>
          </cell>
          <cell r="H17">
            <v>189</v>
          </cell>
        </row>
        <row r="18">
          <cell r="B18" t="str">
            <v>2014ENERO</v>
          </cell>
          <cell r="C18">
            <v>31</v>
          </cell>
          <cell r="D18">
            <v>2</v>
          </cell>
          <cell r="E18">
            <v>8</v>
          </cell>
          <cell r="F18">
            <v>21</v>
          </cell>
          <cell r="G18">
            <v>9</v>
          </cell>
          <cell r="H18">
            <v>189</v>
          </cell>
        </row>
        <row r="19">
          <cell r="B19" t="str">
            <v>2014FEBRERO</v>
          </cell>
          <cell r="C19">
            <v>28</v>
          </cell>
          <cell r="D19">
            <v>0</v>
          </cell>
          <cell r="E19">
            <v>8</v>
          </cell>
          <cell r="F19">
            <v>20</v>
          </cell>
          <cell r="G19">
            <v>9</v>
          </cell>
          <cell r="H19">
            <v>180</v>
          </cell>
        </row>
        <row r="20">
          <cell r="B20" t="str">
            <v>2014MARZO</v>
          </cell>
          <cell r="C20">
            <v>31</v>
          </cell>
          <cell r="D20">
            <v>1</v>
          </cell>
          <cell r="E20">
            <v>10</v>
          </cell>
          <cell r="F20">
            <v>20</v>
          </cell>
          <cell r="G20">
            <v>9</v>
          </cell>
          <cell r="H20">
            <v>180</v>
          </cell>
        </row>
        <row r="21">
          <cell r="B21" t="str">
            <v>2014ABRIL</v>
          </cell>
          <cell r="C21">
            <v>30</v>
          </cell>
          <cell r="D21">
            <v>2</v>
          </cell>
          <cell r="E21">
            <v>8</v>
          </cell>
          <cell r="F21">
            <v>20</v>
          </cell>
          <cell r="G21">
            <v>9</v>
          </cell>
          <cell r="H21">
            <v>180</v>
          </cell>
        </row>
        <row r="22">
          <cell r="B22" t="str">
            <v>2014MAYO</v>
          </cell>
          <cell r="C22">
            <v>31</v>
          </cell>
          <cell r="D22">
            <v>1</v>
          </cell>
          <cell r="E22">
            <v>9</v>
          </cell>
          <cell r="F22">
            <v>21</v>
          </cell>
          <cell r="G22">
            <v>9</v>
          </cell>
          <cell r="H22">
            <v>189</v>
          </cell>
        </row>
        <row r="23">
          <cell r="B23" t="str">
            <v>2014JUNIO</v>
          </cell>
          <cell r="C23">
            <v>30</v>
          </cell>
          <cell r="D23">
            <v>3</v>
          </cell>
          <cell r="E23">
            <v>9</v>
          </cell>
          <cell r="F23">
            <v>18</v>
          </cell>
          <cell r="G23">
            <v>9</v>
          </cell>
          <cell r="H23">
            <v>162</v>
          </cell>
        </row>
        <row r="24">
          <cell r="B24" t="str">
            <v>2014JULIO</v>
          </cell>
          <cell r="C24">
            <v>31</v>
          </cell>
          <cell r="D24">
            <v>0</v>
          </cell>
          <cell r="E24">
            <v>8</v>
          </cell>
          <cell r="F24">
            <v>23</v>
          </cell>
          <cell r="G24">
            <v>9</v>
          </cell>
          <cell r="H24">
            <v>207</v>
          </cell>
        </row>
        <row r="25">
          <cell r="B25" t="str">
            <v>2014AGOSTO</v>
          </cell>
          <cell r="C25">
            <v>31</v>
          </cell>
          <cell r="D25">
            <v>2</v>
          </cell>
          <cell r="E25">
            <v>10</v>
          </cell>
          <cell r="F25">
            <v>19</v>
          </cell>
          <cell r="G25">
            <v>9</v>
          </cell>
          <cell r="H25">
            <v>171</v>
          </cell>
        </row>
        <row r="26">
          <cell r="B26" t="str">
            <v>2014SEPTIEMBRE</v>
          </cell>
          <cell r="C26">
            <v>30</v>
          </cell>
          <cell r="D26">
            <v>0</v>
          </cell>
          <cell r="E26">
            <v>8</v>
          </cell>
          <cell r="F26">
            <v>22</v>
          </cell>
          <cell r="G26">
            <v>9</v>
          </cell>
          <cell r="H26">
            <v>198</v>
          </cell>
        </row>
        <row r="27">
          <cell r="B27" t="str">
            <v>2014OCTUBRE</v>
          </cell>
          <cell r="C27">
            <v>31</v>
          </cell>
          <cell r="D27">
            <v>1</v>
          </cell>
          <cell r="E27">
            <v>8</v>
          </cell>
          <cell r="F27">
            <v>22</v>
          </cell>
          <cell r="G27">
            <v>9</v>
          </cell>
          <cell r="H27">
            <v>198</v>
          </cell>
        </row>
        <row r="28">
          <cell r="B28" t="str">
            <v>2014NOVIEMBRE</v>
          </cell>
          <cell r="C28">
            <v>30</v>
          </cell>
          <cell r="D28">
            <v>2</v>
          </cell>
          <cell r="E28">
            <v>10</v>
          </cell>
          <cell r="F28">
            <v>18</v>
          </cell>
          <cell r="G28">
            <v>9</v>
          </cell>
          <cell r="H28">
            <v>162</v>
          </cell>
        </row>
        <row r="29">
          <cell r="B29" t="str">
            <v>2014DICIEMBRE</v>
          </cell>
          <cell r="C29">
            <v>31</v>
          </cell>
          <cell r="D29">
            <v>2</v>
          </cell>
          <cell r="E29">
            <v>8</v>
          </cell>
          <cell r="F29">
            <v>21</v>
          </cell>
          <cell r="G29">
            <v>9</v>
          </cell>
          <cell r="H29">
            <v>189</v>
          </cell>
        </row>
        <row r="30">
          <cell r="B30" t="str">
            <v>2015ENERO</v>
          </cell>
          <cell r="C30">
            <v>31</v>
          </cell>
          <cell r="D30">
            <v>2</v>
          </cell>
          <cell r="E30">
            <v>9</v>
          </cell>
          <cell r="F30">
            <v>20</v>
          </cell>
          <cell r="G30">
            <v>9</v>
          </cell>
          <cell r="H30">
            <v>180</v>
          </cell>
        </row>
        <row r="31">
          <cell r="B31" t="str">
            <v>2015FEBRERO</v>
          </cell>
          <cell r="C31">
            <v>28</v>
          </cell>
          <cell r="D31">
            <v>0</v>
          </cell>
          <cell r="E31">
            <v>8</v>
          </cell>
          <cell r="F31">
            <v>20</v>
          </cell>
          <cell r="G31">
            <v>9</v>
          </cell>
          <cell r="H31">
            <v>180</v>
          </cell>
        </row>
        <row r="32">
          <cell r="B32" t="str">
            <v>2015MARZO</v>
          </cell>
          <cell r="C32">
            <v>31</v>
          </cell>
          <cell r="D32">
            <v>1</v>
          </cell>
          <cell r="E32">
            <v>9</v>
          </cell>
          <cell r="F32">
            <v>21</v>
          </cell>
          <cell r="G32">
            <v>9</v>
          </cell>
          <cell r="H32">
            <v>189</v>
          </cell>
        </row>
        <row r="33">
          <cell r="B33" t="str">
            <v>2015ABRIL</v>
          </cell>
          <cell r="C33">
            <v>30</v>
          </cell>
          <cell r="D33">
            <v>2</v>
          </cell>
          <cell r="E33">
            <v>8</v>
          </cell>
          <cell r="F33">
            <v>20</v>
          </cell>
          <cell r="G33">
            <v>9</v>
          </cell>
          <cell r="H33">
            <v>180</v>
          </cell>
        </row>
        <row r="34">
          <cell r="B34" t="str">
            <v>2015MAYO</v>
          </cell>
          <cell r="C34">
            <v>31</v>
          </cell>
          <cell r="D34">
            <v>2</v>
          </cell>
          <cell r="E34">
            <v>10</v>
          </cell>
          <cell r="F34">
            <v>19</v>
          </cell>
          <cell r="G34">
            <v>9</v>
          </cell>
          <cell r="H34">
            <v>171</v>
          </cell>
        </row>
        <row r="35">
          <cell r="B35" t="str">
            <v>2015JUNIO</v>
          </cell>
          <cell r="C35">
            <v>30</v>
          </cell>
          <cell r="D35">
            <v>3</v>
          </cell>
          <cell r="E35">
            <v>8</v>
          </cell>
          <cell r="F35">
            <v>19</v>
          </cell>
          <cell r="G35">
            <v>9</v>
          </cell>
          <cell r="H35">
            <v>171</v>
          </cell>
        </row>
        <row r="36">
          <cell r="B36" t="str">
            <v>2015JULIO</v>
          </cell>
          <cell r="C36">
            <v>31</v>
          </cell>
          <cell r="D36">
            <v>1</v>
          </cell>
          <cell r="E36">
            <v>8</v>
          </cell>
          <cell r="F36">
            <v>22</v>
          </cell>
          <cell r="G36">
            <v>9</v>
          </cell>
          <cell r="H36">
            <v>198</v>
          </cell>
        </row>
        <row r="37">
          <cell r="B37" t="str">
            <v>2015AGOSTO</v>
          </cell>
          <cell r="C37">
            <v>31</v>
          </cell>
          <cell r="D37">
            <v>2</v>
          </cell>
          <cell r="E37">
            <v>10</v>
          </cell>
          <cell r="F37">
            <v>19</v>
          </cell>
          <cell r="G37">
            <v>9</v>
          </cell>
          <cell r="H37">
            <v>171</v>
          </cell>
        </row>
        <row r="38">
          <cell r="B38" t="str">
            <v>2015SEPTIEMBRE</v>
          </cell>
          <cell r="C38">
            <v>30</v>
          </cell>
          <cell r="D38">
            <v>0</v>
          </cell>
          <cell r="E38">
            <v>8</v>
          </cell>
          <cell r="F38">
            <v>22</v>
          </cell>
          <cell r="G38">
            <v>9</v>
          </cell>
          <cell r="H38">
            <v>198</v>
          </cell>
        </row>
        <row r="39">
          <cell r="B39" t="str">
            <v>2015OCTUBRE</v>
          </cell>
          <cell r="C39">
            <v>31</v>
          </cell>
          <cell r="D39">
            <v>1</v>
          </cell>
          <cell r="E39">
            <v>9</v>
          </cell>
          <cell r="F39">
            <v>21</v>
          </cell>
          <cell r="G39">
            <v>9</v>
          </cell>
          <cell r="H39">
            <v>189</v>
          </cell>
        </row>
        <row r="40">
          <cell r="B40" t="str">
            <v>2015NOVIEMBRE</v>
          </cell>
          <cell r="C40">
            <v>30</v>
          </cell>
          <cell r="D40">
            <v>2</v>
          </cell>
          <cell r="E40">
            <v>9</v>
          </cell>
          <cell r="F40">
            <v>19</v>
          </cell>
          <cell r="G40">
            <v>9</v>
          </cell>
          <cell r="H40">
            <v>171</v>
          </cell>
        </row>
        <row r="41">
          <cell r="B41" t="str">
            <v>2015DICIEMBRE</v>
          </cell>
          <cell r="C41">
            <v>31</v>
          </cell>
          <cell r="D41">
            <v>2</v>
          </cell>
          <cell r="E41">
            <v>8</v>
          </cell>
          <cell r="F41">
            <v>21</v>
          </cell>
          <cell r="G41">
            <v>9</v>
          </cell>
          <cell r="H41">
            <v>189</v>
          </cell>
        </row>
        <row r="42">
          <cell r="B42" t="str">
            <v>2016ENERO</v>
          </cell>
          <cell r="C42">
            <v>31</v>
          </cell>
          <cell r="D42">
            <v>2</v>
          </cell>
          <cell r="E42">
            <v>10</v>
          </cell>
          <cell r="F42">
            <v>19</v>
          </cell>
          <cell r="G42">
            <v>9</v>
          </cell>
          <cell r="H42">
            <v>171</v>
          </cell>
        </row>
        <row r="43">
          <cell r="B43" t="str">
            <v>2016FEBRERO</v>
          </cell>
          <cell r="C43">
            <v>29</v>
          </cell>
          <cell r="D43">
            <v>0</v>
          </cell>
          <cell r="E43">
            <v>8</v>
          </cell>
          <cell r="F43">
            <v>21</v>
          </cell>
          <cell r="G43">
            <v>9</v>
          </cell>
          <cell r="H43">
            <v>189</v>
          </cell>
        </row>
        <row r="44">
          <cell r="B44" t="str">
            <v>2016MARZO</v>
          </cell>
          <cell r="C44">
            <v>31</v>
          </cell>
          <cell r="D44">
            <v>3</v>
          </cell>
          <cell r="E44">
            <v>8</v>
          </cell>
          <cell r="F44">
            <v>20</v>
          </cell>
          <cell r="G44">
            <v>9</v>
          </cell>
          <cell r="H44">
            <v>180</v>
          </cell>
        </row>
        <row r="45">
          <cell r="B45" t="str">
            <v>2016ABRIL</v>
          </cell>
          <cell r="C45">
            <v>30</v>
          </cell>
          <cell r="D45">
            <v>0</v>
          </cell>
          <cell r="E45">
            <v>8</v>
          </cell>
          <cell r="F45">
            <v>22</v>
          </cell>
          <cell r="G45">
            <v>9</v>
          </cell>
          <cell r="H45">
            <v>198</v>
          </cell>
        </row>
        <row r="46">
          <cell r="B46" t="str">
            <v>2016MAYO</v>
          </cell>
          <cell r="C46">
            <v>31</v>
          </cell>
          <cell r="D46">
            <v>2</v>
          </cell>
          <cell r="E46">
            <v>9</v>
          </cell>
          <cell r="F46">
            <v>20</v>
          </cell>
          <cell r="G46">
            <v>9</v>
          </cell>
          <cell r="H46">
            <v>180</v>
          </cell>
        </row>
        <row r="47">
          <cell r="B47" t="str">
            <v>2016JUNIO</v>
          </cell>
          <cell r="C47">
            <v>30</v>
          </cell>
          <cell r="D47">
            <v>1</v>
          </cell>
          <cell r="E47">
            <v>8</v>
          </cell>
          <cell r="F47">
            <v>21</v>
          </cell>
          <cell r="G47">
            <v>9</v>
          </cell>
          <cell r="H47">
            <v>189</v>
          </cell>
        </row>
        <row r="48">
          <cell r="B48" t="str">
            <v>2016JULIO</v>
          </cell>
          <cell r="C48">
            <v>31</v>
          </cell>
          <cell r="D48">
            <v>2</v>
          </cell>
          <cell r="E48">
            <v>10</v>
          </cell>
          <cell r="F48">
            <v>19</v>
          </cell>
          <cell r="G48">
            <v>9</v>
          </cell>
          <cell r="H48">
            <v>171</v>
          </cell>
        </row>
        <row r="49">
          <cell r="B49" t="str">
            <v>2016AGOSTO</v>
          </cell>
          <cell r="C49">
            <v>31</v>
          </cell>
          <cell r="D49">
            <v>1</v>
          </cell>
          <cell r="E49">
            <v>8</v>
          </cell>
          <cell r="F49">
            <v>22</v>
          </cell>
          <cell r="G49">
            <v>9</v>
          </cell>
          <cell r="H49">
            <v>198</v>
          </cell>
        </row>
        <row r="50">
          <cell r="B50" t="str">
            <v>2016SEPTIEMBRE</v>
          </cell>
          <cell r="C50">
            <v>30</v>
          </cell>
          <cell r="D50">
            <v>0</v>
          </cell>
          <cell r="E50">
            <v>8</v>
          </cell>
          <cell r="F50">
            <v>22</v>
          </cell>
          <cell r="G50">
            <v>9</v>
          </cell>
          <cell r="H50">
            <v>198</v>
          </cell>
        </row>
        <row r="51">
          <cell r="B51" t="str">
            <v>2016OCTUBRE</v>
          </cell>
          <cell r="C51">
            <v>31</v>
          </cell>
          <cell r="D51">
            <v>1</v>
          </cell>
          <cell r="E51">
            <v>10</v>
          </cell>
          <cell r="F51">
            <v>20</v>
          </cell>
          <cell r="G51">
            <v>9</v>
          </cell>
          <cell r="H51">
            <v>180</v>
          </cell>
        </row>
        <row r="52">
          <cell r="B52" t="str">
            <v>2016NOVIEMBRE</v>
          </cell>
          <cell r="C52">
            <v>30</v>
          </cell>
          <cell r="D52">
            <v>2</v>
          </cell>
          <cell r="E52">
            <v>8</v>
          </cell>
          <cell r="F52">
            <v>20</v>
          </cell>
          <cell r="G52">
            <v>9</v>
          </cell>
          <cell r="H52">
            <v>180</v>
          </cell>
        </row>
        <row r="53">
          <cell r="B53" t="str">
            <v>2016DICIEMBRE</v>
          </cell>
          <cell r="C53">
            <v>31</v>
          </cell>
          <cell r="D53">
            <v>1</v>
          </cell>
          <cell r="E53">
            <v>9</v>
          </cell>
          <cell r="F53">
            <v>21</v>
          </cell>
          <cell r="G53">
            <v>9</v>
          </cell>
          <cell r="H53">
            <v>189</v>
          </cell>
        </row>
        <row r="54">
          <cell r="B54" t="str">
            <v>2017ENERO</v>
          </cell>
          <cell r="C54">
            <v>31</v>
          </cell>
          <cell r="D54">
            <v>1</v>
          </cell>
          <cell r="E54">
            <v>9</v>
          </cell>
          <cell r="F54">
            <v>21</v>
          </cell>
          <cell r="G54">
            <v>9</v>
          </cell>
          <cell r="H54">
            <v>189</v>
          </cell>
        </row>
        <row r="55">
          <cell r="B55" t="str">
            <v>2017FEBRERO</v>
          </cell>
          <cell r="C55">
            <v>28</v>
          </cell>
          <cell r="D55">
            <v>0</v>
          </cell>
          <cell r="E55">
            <v>8</v>
          </cell>
          <cell r="F55">
            <v>20</v>
          </cell>
          <cell r="G55">
            <v>9</v>
          </cell>
          <cell r="H55">
            <v>180</v>
          </cell>
        </row>
        <row r="56">
          <cell r="B56" t="str">
            <v>2017MARZO</v>
          </cell>
          <cell r="C56">
            <v>31</v>
          </cell>
          <cell r="D56">
            <v>1</v>
          </cell>
          <cell r="E56">
            <v>8</v>
          </cell>
          <cell r="F56">
            <v>22</v>
          </cell>
          <cell r="G56">
            <v>9</v>
          </cell>
          <cell r="H56">
            <v>198</v>
          </cell>
        </row>
        <row r="57">
          <cell r="B57" t="str">
            <v>2017ABRIL</v>
          </cell>
          <cell r="C57">
            <v>30</v>
          </cell>
          <cell r="D57">
            <v>2</v>
          </cell>
          <cell r="E57">
            <v>10</v>
          </cell>
          <cell r="F57">
            <v>18</v>
          </cell>
          <cell r="G57">
            <v>9</v>
          </cell>
          <cell r="H57">
            <v>162</v>
          </cell>
        </row>
        <row r="58">
          <cell r="B58" t="str">
            <v>2017MAYO</v>
          </cell>
          <cell r="C58">
            <v>31</v>
          </cell>
          <cell r="D58">
            <v>2</v>
          </cell>
          <cell r="E58">
            <v>8</v>
          </cell>
          <cell r="F58">
            <v>21</v>
          </cell>
          <cell r="G58">
            <v>9</v>
          </cell>
          <cell r="H58">
            <v>189</v>
          </cell>
        </row>
        <row r="59">
          <cell r="B59" t="str">
            <v>2017JUNIO</v>
          </cell>
          <cell r="C59">
            <v>30</v>
          </cell>
          <cell r="D59">
            <v>2</v>
          </cell>
          <cell r="E59">
            <v>8</v>
          </cell>
          <cell r="F59">
            <v>20</v>
          </cell>
          <cell r="G59">
            <v>9</v>
          </cell>
          <cell r="H59">
            <v>180</v>
          </cell>
        </row>
        <row r="60">
          <cell r="B60" t="str">
            <v>2017JULIO</v>
          </cell>
          <cell r="C60">
            <v>31</v>
          </cell>
          <cell r="D60">
            <v>2</v>
          </cell>
          <cell r="E60">
            <v>10</v>
          </cell>
          <cell r="F60">
            <v>19</v>
          </cell>
          <cell r="G60">
            <v>9</v>
          </cell>
          <cell r="H60">
            <v>171</v>
          </cell>
        </row>
        <row r="61">
          <cell r="B61" t="str">
            <v>2017AGOSTO</v>
          </cell>
          <cell r="C61">
            <v>31</v>
          </cell>
          <cell r="D61">
            <v>2</v>
          </cell>
          <cell r="E61">
            <v>8</v>
          </cell>
          <cell r="F61">
            <v>21</v>
          </cell>
          <cell r="G61">
            <v>9</v>
          </cell>
          <cell r="H61">
            <v>189</v>
          </cell>
        </row>
        <row r="62">
          <cell r="B62" t="str">
            <v>2017SEPTIEMBRE</v>
          </cell>
          <cell r="C62">
            <v>30</v>
          </cell>
          <cell r="D62">
            <v>0</v>
          </cell>
          <cell r="E62">
            <v>9</v>
          </cell>
          <cell r="F62">
            <v>21</v>
          </cell>
          <cell r="G62">
            <v>9</v>
          </cell>
          <cell r="H62">
            <v>189</v>
          </cell>
        </row>
        <row r="63">
          <cell r="B63" t="str">
            <v>2017OCTUBRE</v>
          </cell>
          <cell r="C63">
            <v>31</v>
          </cell>
          <cell r="D63">
            <v>1</v>
          </cell>
          <cell r="E63">
            <v>9</v>
          </cell>
          <cell r="F63">
            <v>21</v>
          </cell>
          <cell r="G63">
            <v>9</v>
          </cell>
          <cell r="H63">
            <v>189</v>
          </cell>
        </row>
        <row r="64">
          <cell r="B64" t="str">
            <v>2017NOVIEMBRE</v>
          </cell>
          <cell r="C64">
            <v>30</v>
          </cell>
          <cell r="D64">
            <v>2</v>
          </cell>
          <cell r="E64">
            <v>8</v>
          </cell>
          <cell r="F64">
            <v>20</v>
          </cell>
          <cell r="G64">
            <v>9</v>
          </cell>
          <cell r="H64">
            <v>180</v>
          </cell>
        </row>
        <row r="65">
          <cell r="B65" t="str">
            <v>2017DICIEMBRE</v>
          </cell>
          <cell r="C65">
            <v>31</v>
          </cell>
          <cell r="D65">
            <v>2</v>
          </cell>
          <cell r="E65">
            <v>10</v>
          </cell>
          <cell r="F65">
            <v>19</v>
          </cell>
          <cell r="G65">
            <v>9</v>
          </cell>
          <cell r="H65">
            <v>171</v>
          </cell>
        </row>
        <row r="66">
          <cell r="B66" t="str">
            <v>2018ENERO</v>
          </cell>
          <cell r="C66">
            <v>31</v>
          </cell>
          <cell r="D66">
            <v>2</v>
          </cell>
          <cell r="E66">
            <v>8</v>
          </cell>
          <cell r="F66">
            <v>21</v>
          </cell>
          <cell r="G66">
            <v>9</v>
          </cell>
          <cell r="H66">
            <v>189</v>
          </cell>
        </row>
        <row r="67">
          <cell r="B67" t="str">
            <v>2018FEBRERO</v>
          </cell>
          <cell r="C67">
            <v>28</v>
          </cell>
          <cell r="D67">
            <v>0</v>
          </cell>
          <cell r="E67">
            <v>8</v>
          </cell>
          <cell r="F67">
            <v>20</v>
          </cell>
          <cell r="G67">
            <v>9</v>
          </cell>
          <cell r="H67">
            <v>180</v>
          </cell>
        </row>
        <row r="68">
          <cell r="B68" t="str">
            <v>2018MARZO</v>
          </cell>
          <cell r="C68">
            <v>31</v>
          </cell>
          <cell r="D68">
            <v>3</v>
          </cell>
          <cell r="E68">
            <v>9</v>
          </cell>
          <cell r="F68">
            <v>19</v>
          </cell>
          <cell r="G68">
            <v>9</v>
          </cell>
          <cell r="H68">
            <v>171</v>
          </cell>
        </row>
        <row r="69">
          <cell r="B69" t="str">
            <v>2018ABRIL</v>
          </cell>
          <cell r="C69">
            <v>30</v>
          </cell>
          <cell r="D69">
            <v>0</v>
          </cell>
          <cell r="E69">
            <v>9</v>
          </cell>
          <cell r="F69">
            <v>21</v>
          </cell>
          <cell r="G69">
            <v>9</v>
          </cell>
          <cell r="H69">
            <v>189</v>
          </cell>
        </row>
        <row r="70">
          <cell r="B70" t="str">
            <v>2018MAYO</v>
          </cell>
          <cell r="C70">
            <v>31</v>
          </cell>
          <cell r="D70">
            <v>1</v>
          </cell>
          <cell r="E70">
            <v>8</v>
          </cell>
          <cell r="F70">
            <v>22</v>
          </cell>
          <cell r="G70">
            <v>9</v>
          </cell>
          <cell r="H70">
            <v>198</v>
          </cell>
        </row>
        <row r="71">
          <cell r="B71" t="str">
            <v>2018JUNIO</v>
          </cell>
          <cell r="C71">
            <v>30</v>
          </cell>
          <cell r="D71">
            <v>2</v>
          </cell>
          <cell r="E71">
            <v>9</v>
          </cell>
          <cell r="F71">
            <v>19</v>
          </cell>
          <cell r="G71">
            <v>9</v>
          </cell>
          <cell r="H71">
            <v>171</v>
          </cell>
        </row>
        <row r="72">
          <cell r="B72" t="str">
            <v>2018JULIO</v>
          </cell>
          <cell r="C72">
            <v>31</v>
          </cell>
          <cell r="D72">
            <v>2</v>
          </cell>
          <cell r="E72">
            <v>9</v>
          </cell>
          <cell r="F72">
            <v>20</v>
          </cell>
          <cell r="G72">
            <v>9</v>
          </cell>
          <cell r="H72">
            <v>180</v>
          </cell>
        </row>
        <row r="73">
          <cell r="B73" t="str">
            <v>2018AGOSTO</v>
          </cell>
          <cell r="C73">
            <v>31</v>
          </cell>
          <cell r="D73">
            <v>2</v>
          </cell>
          <cell r="E73">
            <v>8</v>
          </cell>
          <cell r="F73">
            <v>21</v>
          </cell>
          <cell r="G73">
            <v>9</v>
          </cell>
          <cell r="H73">
            <v>189</v>
          </cell>
        </row>
        <row r="74">
          <cell r="B74" t="str">
            <v>2018SEPTIEMBRE</v>
          </cell>
          <cell r="C74">
            <v>30</v>
          </cell>
          <cell r="D74">
            <v>0</v>
          </cell>
          <cell r="E74">
            <v>10</v>
          </cell>
          <cell r="F74">
            <v>20</v>
          </cell>
          <cell r="G74">
            <v>9</v>
          </cell>
          <cell r="H74">
            <v>180</v>
          </cell>
        </row>
        <row r="75">
          <cell r="B75" t="str">
            <v>2018OCTUBRE</v>
          </cell>
          <cell r="C75">
            <v>31</v>
          </cell>
          <cell r="D75">
            <v>1</v>
          </cell>
          <cell r="E75">
            <v>8</v>
          </cell>
          <cell r="F75">
            <v>22</v>
          </cell>
          <cell r="G75">
            <v>9</v>
          </cell>
          <cell r="H75">
            <v>198</v>
          </cell>
        </row>
        <row r="76">
          <cell r="B76" t="str">
            <v>2018NOVIEMBRE</v>
          </cell>
          <cell r="C76">
            <v>30</v>
          </cell>
          <cell r="D76">
            <v>2</v>
          </cell>
          <cell r="E76">
            <v>8</v>
          </cell>
          <cell r="F76">
            <v>20</v>
          </cell>
          <cell r="G76">
            <v>9</v>
          </cell>
          <cell r="H76">
            <v>180</v>
          </cell>
        </row>
        <row r="77">
          <cell r="B77" t="str">
            <v>2018DICIEMBRE</v>
          </cell>
          <cell r="C77">
            <v>31</v>
          </cell>
          <cell r="D77">
            <v>2</v>
          </cell>
          <cell r="E77">
            <v>10</v>
          </cell>
          <cell r="F77">
            <v>19</v>
          </cell>
          <cell r="G77">
            <v>9</v>
          </cell>
          <cell r="H77">
            <v>171</v>
          </cell>
        </row>
        <row r="78">
          <cell r="B78" t="str">
            <v>2019ENERO</v>
          </cell>
          <cell r="C78">
            <v>31</v>
          </cell>
          <cell r="D78">
            <v>2</v>
          </cell>
          <cell r="E78">
            <v>8</v>
          </cell>
          <cell r="F78">
            <v>21</v>
          </cell>
          <cell r="G78">
            <v>9</v>
          </cell>
          <cell r="H78">
            <v>189</v>
          </cell>
        </row>
        <row r="79">
          <cell r="B79" t="str">
            <v>2019FEBRERO</v>
          </cell>
          <cell r="C79">
            <v>28</v>
          </cell>
          <cell r="D79">
            <v>0</v>
          </cell>
          <cell r="E79">
            <v>8</v>
          </cell>
          <cell r="F79">
            <v>20</v>
          </cell>
          <cell r="G79">
            <v>9</v>
          </cell>
          <cell r="H79">
            <v>180</v>
          </cell>
        </row>
        <row r="80">
          <cell r="B80" t="str">
            <v>2019MARZO</v>
          </cell>
          <cell r="C80">
            <v>31</v>
          </cell>
          <cell r="D80">
            <v>3</v>
          </cell>
          <cell r="E80">
            <v>9</v>
          </cell>
          <cell r="F80">
            <v>19</v>
          </cell>
          <cell r="G80">
            <v>9</v>
          </cell>
          <cell r="H80">
            <v>171</v>
          </cell>
        </row>
        <row r="81">
          <cell r="B81" t="str">
            <v>2019ABRIL</v>
          </cell>
          <cell r="C81">
            <v>30</v>
          </cell>
          <cell r="D81">
            <v>0</v>
          </cell>
          <cell r="E81">
            <v>9</v>
          </cell>
          <cell r="F81">
            <v>21</v>
          </cell>
          <cell r="G81">
            <v>9</v>
          </cell>
          <cell r="H81">
            <v>189</v>
          </cell>
        </row>
        <row r="82">
          <cell r="B82" t="str">
            <v>2019MAYO</v>
          </cell>
          <cell r="C82">
            <v>31</v>
          </cell>
          <cell r="D82">
            <v>1</v>
          </cell>
          <cell r="E82">
            <v>8</v>
          </cell>
          <cell r="F82">
            <v>22</v>
          </cell>
          <cell r="G82">
            <v>9</v>
          </cell>
          <cell r="H82">
            <v>198</v>
          </cell>
        </row>
        <row r="83">
          <cell r="B83" t="str">
            <v>2019JUNIO</v>
          </cell>
          <cell r="C83">
            <v>30</v>
          </cell>
          <cell r="D83">
            <v>2</v>
          </cell>
          <cell r="E83">
            <v>9</v>
          </cell>
          <cell r="F83">
            <v>19</v>
          </cell>
          <cell r="G83">
            <v>9</v>
          </cell>
          <cell r="H83">
            <v>171</v>
          </cell>
        </row>
        <row r="84">
          <cell r="B84" t="str">
            <v>2019JULIO</v>
          </cell>
          <cell r="C84">
            <v>31</v>
          </cell>
          <cell r="D84">
            <v>2</v>
          </cell>
          <cell r="E84">
            <v>9</v>
          </cell>
          <cell r="F84">
            <v>20</v>
          </cell>
          <cell r="G84">
            <v>9</v>
          </cell>
          <cell r="H84">
            <v>180</v>
          </cell>
        </row>
        <row r="85">
          <cell r="B85" t="str">
            <v>2019AGOSTO</v>
          </cell>
          <cell r="C85">
            <v>31</v>
          </cell>
          <cell r="D85">
            <v>2</v>
          </cell>
          <cell r="E85">
            <v>8</v>
          </cell>
          <cell r="F85">
            <v>21</v>
          </cell>
          <cell r="G85">
            <v>9</v>
          </cell>
          <cell r="H85">
            <v>189</v>
          </cell>
        </row>
        <row r="86">
          <cell r="B86" t="str">
            <v>2019SEPTIEMBRE</v>
          </cell>
          <cell r="C86">
            <v>30</v>
          </cell>
          <cell r="D86">
            <v>0</v>
          </cell>
          <cell r="E86">
            <v>10</v>
          </cell>
          <cell r="F86">
            <v>20</v>
          </cell>
          <cell r="G86">
            <v>9</v>
          </cell>
          <cell r="H86">
            <v>180</v>
          </cell>
        </row>
        <row r="87">
          <cell r="B87" t="str">
            <v>2019OCTUBRE</v>
          </cell>
          <cell r="C87">
            <v>31</v>
          </cell>
          <cell r="D87">
            <v>1</v>
          </cell>
          <cell r="E87">
            <v>8</v>
          </cell>
          <cell r="F87">
            <v>22</v>
          </cell>
          <cell r="G87">
            <v>9</v>
          </cell>
          <cell r="H87">
            <v>198</v>
          </cell>
        </row>
        <row r="88">
          <cell r="B88" t="str">
            <v>2019NOVIEMBRE</v>
          </cell>
          <cell r="C88">
            <v>30</v>
          </cell>
          <cell r="D88">
            <v>2</v>
          </cell>
          <cell r="E88">
            <v>8</v>
          </cell>
          <cell r="F88">
            <v>20</v>
          </cell>
          <cell r="G88">
            <v>9</v>
          </cell>
          <cell r="H88">
            <v>180</v>
          </cell>
        </row>
        <row r="89">
          <cell r="B89" t="str">
            <v>2019DICIEMBRE</v>
          </cell>
          <cell r="C89">
            <v>31</v>
          </cell>
          <cell r="D89">
            <v>2</v>
          </cell>
          <cell r="E89">
            <v>10</v>
          </cell>
          <cell r="F89">
            <v>19</v>
          </cell>
          <cell r="G89">
            <v>9</v>
          </cell>
          <cell r="H89">
            <v>171</v>
          </cell>
        </row>
        <row r="90">
          <cell r="B90" t="str">
            <v>2020ENERO</v>
          </cell>
          <cell r="C90">
            <v>31</v>
          </cell>
          <cell r="D90">
            <v>2</v>
          </cell>
          <cell r="E90">
            <v>8</v>
          </cell>
          <cell r="F90">
            <v>21</v>
          </cell>
          <cell r="G90">
            <v>9</v>
          </cell>
          <cell r="H90">
            <v>189</v>
          </cell>
        </row>
        <row r="91">
          <cell r="B91" t="str">
            <v>2020FEBRERO</v>
          </cell>
          <cell r="C91">
            <v>28</v>
          </cell>
          <cell r="D91">
            <v>0</v>
          </cell>
          <cell r="E91">
            <v>8</v>
          </cell>
          <cell r="F91">
            <v>20</v>
          </cell>
          <cell r="G91">
            <v>9</v>
          </cell>
          <cell r="H91">
            <v>180</v>
          </cell>
        </row>
        <row r="92">
          <cell r="B92" t="str">
            <v>2020MARZO</v>
          </cell>
          <cell r="C92">
            <v>31</v>
          </cell>
          <cell r="D92">
            <v>3</v>
          </cell>
          <cell r="E92">
            <v>9</v>
          </cell>
          <cell r="F92">
            <v>19</v>
          </cell>
          <cell r="G92">
            <v>9</v>
          </cell>
          <cell r="H92">
            <v>171</v>
          </cell>
        </row>
        <row r="93">
          <cell r="B93" t="str">
            <v>2020ABRIL</v>
          </cell>
          <cell r="C93">
            <v>30</v>
          </cell>
          <cell r="D93">
            <v>0</v>
          </cell>
          <cell r="E93">
            <v>9</v>
          </cell>
          <cell r="F93">
            <v>21</v>
          </cell>
          <cell r="G93">
            <v>9</v>
          </cell>
          <cell r="H93">
            <v>189</v>
          </cell>
        </row>
        <row r="94">
          <cell r="B94" t="str">
            <v>2020MAYO</v>
          </cell>
          <cell r="C94">
            <v>31</v>
          </cell>
          <cell r="D94">
            <v>1</v>
          </cell>
          <cell r="E94">
            <v>8</v>
          </cell>
          <cell r="F94">
            <v>22</v>
          </cell>
          <cell r="G94">
            <v>9</v>
          </cell>
          <cell r="H94">
            <v>198</v>
          </cell>
        </row>
        <row r="95">
          <cell r="B95" t="str">
            <v>2020JUNIO</v>
          </cell>
          <cell r="C95">
            <v>30</v>
          </cell>
          <cell r="D95">
            <v>2</v>
          </cell>
          <cell r="E95">
            <v>9</v>
          </cell>
          <cell r="F95">
            <v>19</v>
          </cell>
          <cell r="G95">
            <v>9</v>
          </cell>
          <cell r="H95">
            <v>171</v>
          </cell>
        </row>
        <row r="96">
          <cell r="B96" t="str">
            <v>2020JULIO</v>
          </cell>
          <cell r="C96">
            <v>31</v>
          </cell>
          <cell r="D96">
            <v>2</v>
          </cell>
          <cell r="E96">
            <v>9</v>
          </cell>
          <cell r="F96">
            <v>20</v>
          </cell>
          <cell r="G96">
            <v>9</v>
          </cell>
          <cell r="H96">
            <v>180</v>
          </cell>
        </row>
        <row r="97">
          <cell r="B97" t="str">
            <v>2020AGOSTO</v>
          </cell>
          <cell r="C97">
            <v>31</v>
          </cell>
          <cell r="D97">
            <v>2</v>
          </cell>
          <cell r="E97">
            <v>8</v>
          </cell>
          <cell r="F97">
            <v>21</v>
          </cell>
          <cell r="G97">
            <v>9</v>
          </cell>
          <cell r="H97">
            <v>189</v>
          </cell>
        </row>
        <row r="98">
          <cell r="B98" t="str">
            <v>2020SEPTIEMBRE</v>
          </cell>
          <cell r="C98">
            <v>30</v>
          </cell>
          <cell r="D98">
            <v>0</v>
          </cell>
          <cell r="E98">
            <v>10</v>
          </cell>
          <cell r="F98">
            <v>20</v>
          </cell>
          <cell r="G98">
            <v>9</v>
          </cell>
          <cell r="H98">
            <v>180</v>
          </cell>
        </row>
        <row r="99">
          <cell r="B99" t="str">
            <v>2020OCTUBRE</v>
          </cell>
          <cell r="C99">
            <v>31</v>
          </cell>
          <cell r="D99">
            <v>1</v>
          </cell>
          <cell r="E99">
            <v>8</v>
          </cell>
          <cell r="F99">
            <v>22</v>
          </cell>
          <cell r="G99">
            <v>9</v>
          </cell>
          <cell r="H99">
            <v>198</v>
          </cell>
        </row>
        <row r="100">
          <cell r="B100" t="str">
            <v>2020NOVIEMBRE</v>
          </cell>
          <cell r="C100">
            <v>30</v>
          </cell>
          <cell r="D100">
            <v>2</v>
          </cell>
          <cell r="E100">
            <v>8</v>
          </cell>
          <cell r="F100">
            <v>20</v>
          </cell>
          <cell r="G100">
            <v>9</v>
          </cell>
          <cell r="H100">
            <v>180</v>
          </cell>
        </row>
        <row r="101">
          <cell r="B101" t="str">
            <v>2020DICIEMBRE</v>
          </cell>
          <cell r="C101">
            <v>31</v>
          </cell>
          <cell r="D101">
            <v>2</v>
          </cell>
          <cell r="E101">
            <v>10</v>
          </cell>
          <cell r="F101">
            <v>19</v>
          </cell>
          <cell r="G101">
            <v>9</v>
          </cell>
          <cell r="H101">
            <v>171</v>
          </cell>
        </row>
        <row r="102">
          <cell r="B102" t="str">
            <v>2021ENERO</v>
          </cell>
          <cell r="C102">
            <v>31</v>
          </cell>
          <cell r="D102">
            <v>2</v>
          </cell>
          <cell r="E102">
            <v>8</v>
          </cell>
          <cell r="F102">
            <v>21</v>
          </cell>
          <cell r="G102">
            <v>9</v>
          </cell>
          <cell r="H102">
            <v>189</v>
          </cell>
        </row>
        <row r="103">
          <cell r="B103" t="str">
            <v>2021FEBRERO</v>
          </cell>
          <cell r="C103">
            <v>28</v>
          </cell>
          <cell r="D103">
            <v>0</v>
          </cell>
          <cell r="E103">
            <v>8</v>
          </cell>
          <cell r="F103">
            <v>20</v>
          </cell>
          <cell r="G103">
            <v>9</v>
          </cell>
          <cell r="H103">
            <v>180</v>
          </cell>
        </row>
        <row r="104">
          <cell r="B104" t="str">
            <v>2021MARZO</v>
          </cell>
          <cell r="C104">
            <v>31</v>
          </cell>
          <cell r="D104">
            <v>3</v>
          </cell>
          <cell r="E104">
            <v>9</v>
          </cell>
          <cell r="F104">
            <v>19</v>
          </cell>
          <cell r="G104">
            <v>9</v>
          </cell>
          <cell r="H104">
            <v>171</v>
          </cell>
        </row>
        <row r="105">
          <cell r="B105" t="str">
            <v>2021ABRIL</v>
          </cell>
          <cell r="C105">
            <v>30</v>
          </cell>
          <cell r="D105">
            <v>0</v>
          </cell>
          <cell r="E105">
            <v>9</v>
          </cell>
          <cell r="F105">
            <v>21</v>
          </cell>
          <cell r="G105">
            <v>9</v>
          </cell>
          <cell r="H105">
            <v>189</v>
          </cell>
        </row>
        <row r="106">
          <cell r="B106" t="str">
            <v>2021MAYO</v>
          </cell>
          <cell r="C106">
            <v>31</v>
          </cell>
          <cell r="D106">
            <v>1</v>
          </cell>
          <cell r="E106">
            <v>8</v>
          </cell>
          <cell r="F106">
            <v>22</v>
          </cell>
          <cell r="G106">
            <v>9</v>
          </cell>
          <cell r="H106">
            <v>198</v>
          </cell>
        </row>
        <row r="107">
          <cell r="B107" t="str">
            <v>2021JUNIO</v>
          </cell>
          <cell r="C107">
            <v>30</v>
          </cell>
          <cell r="D107">
            <v>2</v>
          </cell>
          <cell r="E107">
            <v>9</v>
          </cell>
          <cell r="F107">
            <v>19</v>
          </cell>
          <cell r="G107">
            <v>9</v>
          </cell>
          <cell r="H107">
            <v>171</v>
          </cell>
        </row>
        <row r="108">
          <cell r="B108" t="str">
            <v>2021JULIO</v>
          </cell>
          <cell r="C108">
            <v>31</v>
          </cell>
          <cell r="D108">
            <v>2</v>
          </cell>
          <cell r="E108">
            <v>9</v>
          </cell>
          <cell r="F108">
            <v>20</v>
          </cell>
          <cell r="G108">
            <v>9</v>
          </cell>
          <cell r="H108">
            <v>180</v>
          </cell>
        </row>
        <row r="109">
          <cell r="B109" t="str">
            <v>2021AGOSTO</v>
          </cell>
          <cell r="C109">
            <v>31</v>
          </cell>
          <cell r="D109">
            <v>2</v>
          </cell>
          <cell r="E109">
            <v>8</v>
          </cell>
          <cell r="F109">
            <v>21</v>
          </cell>
          <cell r="G109">
            <v>9</v>
          </cell>
          <cell r="H109">
            <v>189</v>
          </cell>
        </row>
        <row r="110">
          <cell r="B110" t="str">
            <v>2021SEPTIEMBRE</v>
          </cell>
          <cell r="C110">
            <v>30</v>
          </cell>
          <cell r="D110">
            <v>0</v>
          </cell>
          <cell r="E110">
            <v>10</v>
          </cell>
          <cell r="F110">
            <v>20</v>
          </cell>
          <cell r="G110">
            <v>9</v>
          </cell>
          <cell r="H110">
            <v>180</v>
          </cell>
        </row>
        <row r="111">
          <cell r="B111" t="str">
            <v>2021OCTUBRE</v>
          </cell>
          <cell r="C111">
            <v>31</v>
          </cell>
          <cell r="D111">
            <v>1</v>
          </cell>
          <cell r="E111">
            <v>8</v>
          </cell>
          <cell r="F111">
            <v>22</v>
          </cell>
          <cell r="G111">
            <v>9</v>
          </cell>
          <cell r="H111">
            <v>198</v>
          </cell>
        </row>
        <row r="112">
          <cell r="B112" t="str">
            <v>2021NOVIEMBRE</v>
          </cell>
          <cell r="C112">
            <v>30</v>
          </cell>
          <cell r="D112">
            <v>2</v>
          </cell>
          <cell r="E112">
            <v>8</v>
          </cell>
          <cell r="F112">
            <v>20</v>
          </cell>
          <cell r="G112">
            <v>9</v>
          </cell>
          <cell r="H112">
            <v>180</v>
          </cell>
        </row>
        <row r="113">
          <cell r="B113" t="str">
            <v>2021DICIEMBRE</v>
          </cell>
          <cell r="C113">
            <v>31</v>
          </cell>
          <cell r="D113">
            <v>2</v>
          </cell>
          <cell r="E113">
            <v>10</v>
          </cell>
          <cell r="F113">
            <v>19</v>
          </cell>
          <cell r="G113">
            <v>9</v>
          </cell>
          <cell r="H113">
            <v>171</v>
          </cell>
        </row>
        <row r="114">
          <cell r="B114" t="str">
            <v>2022ENERO</v>
          </cell>
          <cell r="C114">
            <v>31</v>
          </cell>
          <cell r="D114">
            <v>2</v>
          </cell>
          <cell r="E114">
            <v>8</v>
          </cell>
          <cell r="F114">
            <v>21</v>
          </cell>
          <cell r="G114">
            <v>9</v>
          </cell>
          <cell r="H114">
            <v>189</v>
          </cell>
        </row>
        <row r="115">
          <cell r="B115" t="str">
            <v>2022FEBRERO</v>
          </cell>
          <cell r="C115">
            <v>28</v>
          </cell>
          <cell r="D115">
            <v>0</v>
          </cell>
          <cell r="E115">
            <v>8</v>
          </cell>
          <cell r="F115">
            <v>20</v>
          </cell>
          <cell r="G115">
            <v>9</v>
          </cell>
          <cell r="H115">
            <v>180</v>
          </cell>
        </row>
        <row r="116">
          <cell r="B116" t="str">
            <v>2022MARZO</v>
          </cell>
          <cell r="C116">
            <v>31</v>
          </cell>
          <cell r="D116">
            <v>3</v>
          </cell>
          <cell r="E116">
            <v>9</v>
          </cell>
          <cell r="F116">
            <v>19</v>
          </cell>
          <cell r="G116">
            <v>9</v>
          </cell>
          <cell r="H116">
            <v>171</v>
          </cell>
        </row>
        <row r="117">
          <cell r="B117" t="str">
            <v>2022ABRIL</v>
          </cell>
          <cell r="C117">
            <v>30</v>
          </cell>
          <cell r="D117">
            <v>0</v>
          </cell>
          <cell r="E117">
            <v>9</v>
          </cell>
          <cell r="F117">
            <v>21</v>
          </cell>
          <cell r="G117">
            <v>9</v>
          </cell>
          <cell r="H117">
            <v>189</v>
          </cell>
        </row>
        <row r="118">
          <cell r="B118" t="str">
            <v>2022MAYO</v>
          </cell>
          <cell r="C118">
            <v>31</v>
          </cell>
          <cell r="D118">
            <v>1</v>
          </cell>
          <cell r="E118">
            <v>8</v>
          </cell>
          <cell r="F118">
            <v>22</v>
          </cell>
          <cell r="G118">
            <v>9</v>
          </cell>
          <cell r="H118">
            <v>198</v>
          </cell>
        </row>
        <row r="119">
          <cell r="B119" t="str">
            <v>2022JUNIO</v>
          </cell>
          <cell r="C119">
            <v>30</v>
          </cell>
          <cell r="D119">
            <v>2</v>
          </cell>
          <cell r="E119">
            <v>9</v>
          </cell>
          <cell r="F119">
            <v>19</v>
          </cell>
          <cell r="G119">
            <v>9</v>
          </cell>
          <cell r="H119">
            <v>171</v>
          </cell>
        </row>
        <row r="120">
          <cell r="B120" t="str">
            <v>2022JULIO</v>
          </cell>
          <cell r="C120">
            <v>31</v>
          </cell>
          <cell r="D120">
            <v>2</v>
          </cell>
          <cell r="E120">
            <v>9</v>
          </cell>
          <cell r="F120">
            <v>20</v>
          </cell>
          <cell r="G120">
            <v>9</v>
          </cell>
          <cell r="H120">
            <v>180</v>
          </cell>
        </row>
        <row r="121">
          <cell r="B121" t="str">
            <v>2022AGOSTO</v>
          </cell>
          <cell r="C121">
            <v>31</v>
          </cell>
          <cell r="D121">
            <v>2</v>
          </cell>
          <cell r="E121">
            <v>8</v>
          </cell>
          <cell r="F121">
            <v>21</v>
          </cell>
          <cell r="G121">
            <v>9</v>
          </cell>
          <cell r="H121">
            <v>189</v>
          </cell>
        </row>
        <row r="122">
          <cell r="B122" t="str">
            <v>2022SEPTIEMBRE</v>
          </cell>
          <cell r="C122">
            <v>30</v>
          </cell>
          <cell r="D122">
            <v>0</v>
          </cell>
          <cell r="E122">
            <v>10</v>
          </cell>
          <cell r="F122">
            <v>20</v>
          </cell>
          <cell r="G122">
            <v>9</v>
          </cell>
          <cell r="H122">
            <v>180</v>
          </cell>
        </row>
        <row r="123">
          <cell r="B123" t="str">
            <v>2022OCTUBRE</v>
          </cell>
          <cell r="C123">
            <v>31</v>
          </cell>
          <cell r="D123">
            <v>1</v>
          </cell>
          <cell r="E123">
            <v>8</v>
          </cell>
          <cell r="F123">
            <v>22</v>
          </cell>
          <cell r="G123">
            <v>9</v>
          </cell>
          <cell r="H123">
            <v>198</v>
          </cell>
        </row>
        <row r="124">
          <cell r="B124" t="str">
            <v>2022NOVIEMBRE</v>
          </cell>
          <cell r="C124">
            <v>30</v>
          </cell>
          <cell r="D124">
            <v>2</v>
          </cell>
          <cell r="E124">
            <v>8</v>
          </cell>
          <cell r="F124">
            <v>20</v>
          </cell>
          <cell r="G124">
            <v>9</v>
          </cell>
          <cell r="H124">
            <v>180</v>
          </cell>
        </row>
        <row r="125">
          <cell r="B125" t="str">
            <v>2022DICIEMBRE</v>
          </cell>
          <cell r="C125">
            <v>31</v>
          </cell>
          <cell r="D125">
            <v>2</v>
          </cell>
          <cell r="E125">
            <v>10</v>
          </cell>
          <cell r="F125">
            <v>19</v>
          </cell>
          <cell r="G125">
            <v>9</v>
          </cell>
          <cell r="H125">
            <v>171</v>
          </cell>
        </row>
        <row r="126">
          <cell r="B126" t="str">
            <v>2023ENERO</v>
          </cell>
          <cell r="C126">
            <v>31</v>
          </cell>
          <cell r="D126">
            <v>2</v>
          </cell>
          <cell r="E126">
            <v>8</v>
          </cell>
          <cell r="F126">
            <v>21</v>
          </cell>
          <cell r="G126">
            <v>9</v>
          </cell>
          <cell r="H126">
            <v>189</v>
          </cell>
        </row>
        <row r="127">
          <cell r="B127" t="str">
            <v>2023FEBRERO</v>
          </cell>
          <cell r="C127">
            <v>28</v>
          </cell>
          <cell r="D127">
            <v>0</v>
          </cell>
          <cell r="E127">
            <v>8</v>
          </cell>
          <cell r="F127">
            <v>20</v>
          </cell>
          <cell r="G127">
            <v>9</v>
          </cell>
          <cell r="H127">
            <v>180</v>
          </cell>
        </row>
        <row r="128">
          <cell r="B128" t="str">
            <v>2023MARZO</v>
          </cell>
          <cell r="C128">
            <v>31</v>
          </cell>
          <cell r="D128">
            <v>3</v>
          </cell>
          <cell r="E128">
            <v>9</v>
          </cell>
          <cell r="F128">
            <v>19</v>
          </cell>
          <cell r="G128">
            <v>9</v>
          </cell>
          <cell r="H128">
            <v>171</v>
          </cell>
        </row>
        <row r="129">
          <cell r="B129" t="str">
            <v>2023ABRIL</v>
          </cell>
          <cell r="C129">
            <v>30</v>
          </cell>
          <cell r="D129">
            <v>0</v>
          </cell>
          <cell r="E129">
            <v>9</v>
          </cell>
          <cell r="F129">
            <v>21</v>
          </cell>
          <cell r="G129">
            <v>9</v>
          </cell>
          <cell r="H129">
            <v>189</v>
          </cell>
        </row>
        <row r="130">
          <cell r="B130" t="str">
            <v>2023MAYO</v>
          </cell>
          <cell r="C130">
            <v>31</v>
          </cell>
          <cell r="D130">
            <v>1</v>
          </cell>
          <cell r="E130">
            <v>8</v>
          </cell>
          <cell r="F130">
            <v>22</v>
          </cell>
          <cell r="G130">
            <v>9</v>
          </cell>
          <cell r="H130">
            <v>198</v>
          </cell>
        </row>
        <row r="131">
          <cell r="B131" t="str">
            <v>2023JUNIO</v>
          </cell>
          <cell r="C131">
            <v>30</v>
          </cell>
          <cell r="D131">
            <v>2</v>
          </cell>
          <cell r="E131">
            <v>9</v>
          </cell>
          <cell r="F131">
            <v>19</v>
          </cell>
          <cell r="G131">
            <v>9</v>
          </cell>
          <cell r="H131">
            <v>171</v>
          </cell>
        </row>
        <row r="132">
          <cell r="B132" t="str">
            <v>2023JULIO</v>
          </cell>
          <cell r="C132">
            <v>31</v>
          </cell>
          <cell r="D132">
            <v>2</v>
          </cell>
          <cell r="E132">
            <v>9</v>
          </cell>
          <cell r="F132">
            <v>20</v>
          </cell>
          <cell r="G132">
            <v>9</v>
          </cell>
          <cell r="H132">
            <v>180</v>
          </cell>
        </row>
        <row r="133">
          <cell r="B133" t="str">
            <v>2023AGOSTO</v>
          </cell>
          <cell r="C133">
            <v>31</v>
          </cell>
          <cell r="D133">
            <v>2</v>
          </cell>
          <cell r="E133">
            <v>8</v>
          </cell>
          <cell r="F133">
            <v>21</v>
          </cell>
          <cell r="G133">
            <v>9</v>
          </cell>
          <cell r="H133">
            <v>189</v>
          </cell>
        </row>
        <row r="134">
          <cell r="B134" t="str">
            <v>2023SEPTIEMBRE</v>
          </cell>
          <cell r="C134">
            <v>30</v>
          </cell>
          <cell r="D134">
            <v>0</v>
          </cell>
          <cell r="E134">
            <v>10</v>
          </cell>
          <cell r="F134">
            <v>20</v>
          </cell>
          <cell r="G134">
            <v>9</v>
          </cell>
          <cell r="H134">
            <v>180</v>
          </cell>
        </row>
        <row r="135">
          <cell r="B135" t="str">
            <v>2023OCTUBRE</v>
          </cell>
          <cell r="C135">
            <v>31</v>
          </cell>
          <cell r="D135">
            <v>1</v>
          </cell>
          <cell r="E135">
            <v>8</v>
          </cell>
          <cell r="F135">
            <v>22</v>
          </cell>
          <cell r="G135">
            <v>9</v>
          </cell>
          <cell r="H135">
            <v>198</v>
          </cell>
        </row>
        <row r="136">
          <cell r="B136" t="str">
            <v>2023NOVIEMBRE</v>
          </cell>
          <cell r="C136">
            <v>30</v>
          </cell>
          <cell r="D136">
            <v>2</v>
          </cell>
          <cell r="E136">
            <v>8</v>
          </cell>
          <cell r="F136">
            <v>20</v>
          </cell>
          <cell r="G136">
            <v>9</v>
          </cell>
          <cell r="H136">
            <v>180</v>
          </cell>
        </row>
        <row r="137">
          <cell r="B137" t="str">
            <v>2023DICIEMBRE</v>
          </cell>
          <cell r="C137">
            <v>31</v>
          </cell>
          <cell r="D137">
            <v>2</v>
          </cell>
          <cell r="E137">
            <v>10</v>
          </cell>
          <cell r="F137">
            <v>19</v>
          </cell>
          <cell r="G137">
            <v>9</v>
          </cell>
          <cell r="H137">
            <v>171</v>
          </cell>
        </row>
        <row r="138">
          <cell r="B138" t="str">
            <v>2024ENERO</v>
          </cell>
          <cell r="C138">
            <v>31</v>
          </cell>
          <cell r="D138">
            <v>2</v>
          </cell>
          <cell r="E138">
            <v>8</v>
          </cell>
          <cell r="F138">
            <v>21</v>
          </cell>
          <cell r="G138">
            <v>9</v>
          </cell>
          <cell r="H138">
            <v>189</v>
          </cell>
        </row>
        <row r="139">
          <cell r="B139" t="str">
            <v>2024FEBRERO</v>
          </cell>
          <cell r="C139">
            <v>28</v>
          </cell>
          <cell r="D139">
            <v>0</v>
          </cell>
          <cell r="E139">
            <v>8</v>
          </cell>
          <cell r="F139">
            <v>20</v>
          </cell>
          <cell r="G139">
            <v>9</v>
          </cell>
          <cell r="H139">
            <v>180</v>
          </cell>
        </row>
        <row r="140">
          <cell r="B140" t="str">
            <v>2024MARZO</v>
          </cell>
          <cell r="C140">
            <v>31</v>
          </cell>
          <cell r="D140">
            <v>3</v>
          </cell>
          <cell r="E140">
            <v>9</v>
          </cell>
          <cell r="F140">
            <v>19</v>
          </cell>
          <cell r="G140">
            <v>9</v>
          </cell>
          <cell r="H140">
            <v>171</v>
          </cell>
        </row>
        <row r="141">
          <cell r="B141" t="str">
            <v>2024ABRIL</v>
          </cell>
          <cell r="C141">
            <v>30</v>
          </cell>
          <cell r="D141">
            <v>0</v>
          </cell>
          <cell r="E141">
            <v>9</v>
          </cell>
          <cell r="F141">
            <v>21</v>
          </cell>
          <cell r="G141">
            <v>9</v>
          </cell>
          <cell r="H141">
            <v>189</v>
          </cell>
        </row>
        <row r="142">
          <cell r="B142" t="str">
            <v>2024MAYO</v>
          </cell>
          <cell r="C142">
            <v>31</v>
          </cell>
          <cell r="D142">
            <v>1</v>
          </cell>
          <cell r="E142">
            <v>8</v>
          </cell>
          <cell r="F142">
            <v>22</v>
          </cell>
          <cell r="G142">
            <v>9</v>
          </cell>
          <cell r="H142">
            <v>198</v>
          </cell>
        </row>
        <row r="143">
          <cell r="B143" t="str">
            <v>2024JUNIO</v>
          </cell>
          <cell r="C143">
            <v>30</v>
          </cell>
          <cell r="D143">
            <v>2</v>
          </cell>
          <cell r="E143">
            <v>9</v>
          </cell>
          <cell r="F143">
            <v>19</v>
          </cell>
          <cell r="G143">
            <v>9</v>
          </cell>
          <cell r="H143">
            <v>171</v>
          </cell>
        </row>
        <row r="144">
          <cell r="B144" t="str">
            <v>2024JULIO</v>
          </cell>
          <cell r="C144">
            <v>31</v>
          </cell>
          <cell r="D144">
            <v>2</v>
          </cell>
          <cell r="E144">
            <v>9</v>
          </cell>
          <cell r="F144">
            <v>20</v>
          </cell>
          <cell r="G144">
            <v>9</v>
          </cell>
          <cell r="H144">
            <v>180</v>
          </cell>
        </row>
        <row r="145">
          <cell r="B145" t="str">
            <v>2024AGOSTO</v>
          </cell>
          <cell r="C145">
            <v>31</v>
          </cell>
          <cell r="D145">
            <v>2</v>
          </cell>
          <cell r="E145">
            <v>8</v>
          </cell>
          <cell r="F145">
            <v>21</v>
          </cell>
          <cell r="G145">
            <v>9</v>
          </cell>
          <cell r="H145">
            <v>189</v>
          </cell>
        </row>
        <row r="146">
          <cell r="B146" t="str">
            <v>2024SEPTIEMBRE</v>
          </cell>
          <cell r="C146">
            <v>30</v>
          </cell>
          <cell r="D146">
            <v>0</v>
          </cell>
          <cell r="E146">
            <v>10</v>
          </cell>
          <cell r="F146">
            <v>20</v>
          </cell>
          <cell r="G146">
            <v>9</v>
          </cell>
          <cell r="H146">
            <v>180</v>
          </cell>
        </row>
        <row r="147">
          <cell r="B147" t="str">
            <v>2024OCTUBRE</v>
          </cell>
          <cell r="C147">
            <v>31</v>
          </cell>
          <cell r="D147">
            <v>1</v>
          </cell>
          <cell r="E147">
            <v>8</v>
          </cell>
          <cell r="F147">
            <v>22</v>
          </cell>
          <cell r="G147">
            <v>9</v>
          </cell>
          <cell r="H147">
            <v>198</v>
          </cell>
        </row>
        <row r="148">
          <cell r="B148" t="str">
            <v>2024NOVIEMBRE</v>
          </cell>
          <cell r="C148">
            <v>30</v>
          </cell>
          <cell r="D148">
            <v>2</v>
          </cell>
          <cell r="E148">
            <v>8</v>
          </cell>
          <cell r="F148">
            <v>20</v>
          </cell>
          <cell r="G148">
            <v>9</v>
          </cell>
          <cell r="H148">
            <v>180</v>
          </cell>
        </row>
        <row r="149">
          <cell r="B149" t="str">
            <v>2024DICIEMBRE</v>
          </cell>
          <cell r="C149">
            <v>31</v>
          </cell>
          <cell r="D149">
            <v>2</v>
          </cell>
          <cell r="E149">
            <v>10</v>
          </cell>
          <cell r="F149">
            <v>19</v>
          </cell>
          <cell r="G149">
            <v>9</v>
          </cell>
          <cell r="H149">
            <v>171</v>
          </cell>
        </row>
        <row r="150">
          <cell r="B150" t="str">
            <v>2025ENERO</v>
          </cell>
          <cell r="C150">
            <v>31</v>
          </cell>
          <cell r="D150">
            <v>2</v>
          </cell>
          <cell r="E150">
            <v>8</v>
          </cell>
          <cell r="F150">
            <v>21</v>
          </cell>
          <cell r="G150">
            <v>9</v>
          </cell>
          <cell r="H150">
            <v>189</v>
          </cell>
        </row>
        <row r="151">
          <cell r="B151" t="str">
            <v>2025FEBRERO</v>
          </cell>
          <cell r="C151">
            <v>28</v>
          </cell>
          <cell r="D151">
            <v>0</v>
          </cell>
          <cell r="E151">
            <v>8</v>
          </cell>
          <cell r="F151">
            <v>20</v>
          </cell>
          <cell r="G151">
            <v>9</v>
          </cell>
          <cell r="H151">
            <v>180</v>
          </cell>
        </row>
        <row r="152">
          <cell r="B152" t="str">
            <v>2025MARZO</v>
          </cell>
          <cell r="C152">
            <v>31</v>
          </cell>
          <cell r="D152">
            <v>3</v>
          </cell>
          <cell r="E152">
            <v>9</v>
          </cell>
          <cell r="F152">
            <v>19</v>
          </cell>
          <cell r="G152">
            <v>9</v>
          </cell>
          <cell r="H152">
            <v>171</v>
          </cell>
        </row>
        <row r="153">
          <cell r="B153" t="str">
            <v>2025ABRIL</v>
          </cell>
          <cell r="C153">
            <v>30</v>
          </cell>
          <cell r="D153">
            <v>0</v>
          </cell>
          <cell r="E153">
            <v>9</v>
          </cell>
          <cell r="F153">
            <v>21</v>
          </cell>
          <cell r="G153">
            <v>9</v>
          </cell>
          <cell r="H153">
            <v>189</v>
          </cell>
        </row>
        <row r="154">
          <cell r="B154" t="str">
            <v>2025MAYO</v>
          </cell>
          <cell r="C154">
            <v>31</v>
          </cell>
          <cell r="D154">
            <v>1</v>
          </cell>
          <cell r="E154">
            <v>8</v>
          </cell>
          <cell r="F154">
            <v>22</v>
          </cell>
          <cell r="G154">
            <v>9</v>
          </cell>
          <cell r="H154">
            <v>198</v>
          </cell>
        </row>
        <row r="155">
          <cell r="B155" t="str">
            <v>2025JUNIO</v>
          </cell>
          <cell r="C155">
            <v>30</v>
          </cell>
          <cell r="D155">
            <v>2</v>
          </cell>
          <cell r="E155">
            <v>9</v>
          </cell>
          <cell r="F155">
            <v>19</v>
          </cell>
          <cell r="G155">
            <v>9</v>
          </cell>
          <cell r="H155">
            <v>171</v>
          </cell>
        </row>
        <row r="156">
          <cell r="B156" t="str">
            <v>2025JULIO</v>
          </cell>
          <cell r="C156">
            <v>31</v>
          </cell>
          <cell r="D156">
            <v>2</v>
          </cell>
          <cell r="E156">
            <v>9</v>
          </cell>
          <cell r="F156">
            <v>20</v>
          </cell>
          <cell r="G156">
            <v>9</v>
          </cell>
          <cell r="H156">
            <v>180</v>
          </cell>
        </row>
        <row r="157">
          <cell r="B157" t="str">
            <v>2025AGOSTO</v>
          </cell>
          <cell r="C157">
            <v>31</v>
          </cell>
          <cell r="D157">
            <v>2</v>
          </cell>
          <cell r="E157">
            <v>8</v>
          </cell>
          <cell r="F157">
            <v>21</v>
          </cell>
          <cell r="G157">
            <v>9</v>
          </cell>
          <cell r="H157">
            <v>189</v>
          </cell>
        </row>
        <row r="158">
          <cell r="B158" t="str">
            <v>2025SEPTIEMBRE</v>
          </cell>
          <cell r="C158">
            <v>30</v>
          </cell>
          <cell r="D158">
            <v>0</v>
          </cell>
          <cell r="E158">
            <v>10</v>
          </cell>
          <cell r="F158">
            <v>20</v>
          </cell>
          <cell r="G158">
            <v>9</v>
          </cell>
          <cell r="H158">
            <v>180</v>
          </cell>
        </row>
        <row r="159">
          <cell r="B159" t="str">
            <v>2025OCTUBRE</v>
          </cell>
          <cell r="C159">
            <v>31</v>
          </cell>
          <cell r="D159">
            <v>1</v>
          </cell>
          <cell r="E159">
            <v>8</v>
          </cell>
          <cell r="F159">
            <v>22</v>
          </cell>
          <cell r="G159">
            <v>9</v>
          </cell>
          <cell r="H159">
            <v>198</v>
          </cell>
        </row>
        <row r="160">
          <cell r="B160" t="str">
            <v>2025NOVIEMBRE</v>
          </cell>
          <cell r="C160">
            <v>30</v>
          </cell>
          <cell r="D160">
            <v>2</v>
          </cell>
          <cell r="E160">
            <v>8</v>
          </cell>
          <cell r="F160">
            <v>20</v>
          </cell>
          <cell r="G160">
            <v>9</v>
          </cell>
          <cell r="H160">
            <v>180</v>
          </cell>
        </row>
        <row r="161">
          <cell r="B161" t="str">
            <v>2025DICIEMBRE</v>
          </cell>
          <cell r="C161">
            <v>31</v>
          </cell>
          <cell r="D161">
            <v>2</v>
          </cell>
          <cell r="E161">
            <v>10</v>
          </cell>
          <cell r="F161">
            <v>19</v>
          </cell>
          <cell r="G161">
            <v>9</v>
          </cell>
          <cell r="H161">
            <v>171</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de Cambios"/>
      <sheetName val="VALIDACION"/>
      <sheetName val="HOJA DE CONTROL"/>
      <sheetName val="ANALISIS OFFSHORE"/>
      <sheetName val="-OTROS PRECIO-"/>
      <sheetName val="PRICING"/>
      <sheetName val="COT ESCENARIO 1"/>
      <sheetName val="DATOS ENTRADA"/>
      <sheetName val="PARÁMETROS"/>
      <sheetName val="RESUMEN"/>
      <sheetName val="DASHBOARD"/>
      <sheetName val="Cash Flow (COP)"/>
      <sheetName val="DETALLE INGRESOS"/>
      <sheetName val="DETALLE COSTES"/>
      <sheetName val="COSTES SSPP"/>
      <sheetName val="COSTES NO SSPP"/>
      <sheetName val="HW&amp;SW"/>
      <sheetName val="Costes SIEM - Firewalls"/>
      <sheetName val="TRANSICIÓN"/>
      <sheetName val="SERVICIOS - AT"/>
      <sheetName val="SERVICIOS - GU MICRO"/>
      <sheetName val="SERVICIOS - GU CAU"/>
      <sheetName val="SERVICIOS - GT"/>
      <sheetName val="SERVICIOS - FLEX-iT"/>
      <sheetName val="PIRÁMIDES"/>
      <sheetName val="LINEA BASE"/>
      <sheetName val="CONFIGURACIÓN"/>
      <sheetName val="TASAS"/>
      <sheetName val="DATOS MAESTROS"/>
      <sheetName val="NOTAS"/>
      <sheetName val="CALENDARIO"/>
    </sheetNames>
    <sheetDataSet>
      <sheetData sheetId="0"/>
      <sheetData sheetId="1"/>
      <sheetData sheetId="2"/>
      <sheetData sheetId="3"/>
      <sheetData sheetId="4"/>
      <sheetData sheetId="5"/>
      <sheetData sheetId="6"/>
      <sheetData sheetId="7">
        <row r="1">
          <cell r="E1">
            <v>3300</v>
          </cell>
        </row>
        <row r="2">
          <cell r="E2">
            <v>3450</v>
          </cell>
        </row>
      </sheetData>
      <sheetData sheetId="8">
        <row r="70">
          <cell r="C70">
            <v>0.05</v>
          </cell>
        </row>
        <row r="71">
          <cell r="C71">
            <v>0.05</v>
          </cell>
        </row>
        <row r="72">
          <cell r="C72">
            <v>0.05</v>
          </cell>
        </row>
        <row r="73">
          <cell r="C73">
            <v>0.05</v>
          </cell>
        </row>
        <row r="74">
          <cell r="C74">
            <v>0.05</v>
          </cell>
        </row>
        <row r="75">
          <cell r="C75">
            <v>0.05</v>
          </cell>
        </row>
        <row r="76">
          <cell r="C76">
            <v>0.05</v>
          </cell>
        </row>
        <row r="77">
          <cell r="C77">
            <v>0.05</v>
          </cell>
        </row>
        <row r="78">
          <cell r="C78">
            <v>0.05</v>
          </cell>
        </row>
        <row r="79">
          <cell r="C79">
            <v>0.05</v>
          </cell>
        </row>
        <row r="80">
          <cell r="D80">
            <v>5.0000000000000017E-2</v>
          </cell>
        </row>
      </sheetData>
      <sheetData sheetId="9"/>
      <sheetData sheetId="10">
        <row r="20">
          <cell r="D20">
            <v>0.1</v>
          </cell>
        </row>
      </sheetData>
      <sheetData sheetId="11">
        <row r="10">
          <cell r="D10">
            <v>30</v>
          </cell>
        </row>
        <row r="68">
          <cell r="O68">
            <v>0.35000000000000014</v>
          </cell>
        </row>
      </sheetData>
      <sheetData sheetId="12"/>
      <sheetData sheetId="13"/>
      <sheetData sheetId="14"/>
      <sheetData sheetId="15">
        <row r="24">
          <cell r="B24" t="str">
            <v>INVERSIONES</v>
          </cell>
        </row>
        <row r="25">
          <cell r="B25" t="str">
            <v>MTO. HW &amp; SW</v>
          </cell>
        </row>
        <row r="26">
          <cell r="B26" t="str">
            <v>GESTIÓN</v>
          </cell>
        </row>
        <row r="27">
          <cell r="B27" t="str">
            <v>GENERALES</v>
          </cell>
        </row>
        <row r="28">
          <cell r="B28" t="str">
            <v>COMUNICACIONES</v>
          </cell>
        </row>
        <row r="29">
          <cell r="B29" t="str">
            <v>ALCANCE SERVICIO</v>
          </cell>
        </row>
        <row r="30">
          <cell r="B30" t="str">
            <v>PUESTO TRABAJO</v>
          </cell>
        </row>
        <row r="31">
          <cell r="B31" t="str">
            <v>COMERCIALES</v>
          </cell>
        </row>
        <row r="32">
          <cell r="B32" t="str">
            <v>FLEX-IT</v>
          </cell>
        </row>
        <row r="33">
          <cell r="B33" t="str">
            <v>SERVICIOS 3os</v>
          </cell>
        </row>
      </sheetData>
      <sheetData sheetId="16">
        <row r="314">
          <cell r="C314" t="str">
            <v>Centro de cómputo</v>
          </cell>
        </row>
        <row r="315">
          <cell r="C315" t="str">
            <v>Servidores</v>
          </cell>
        </row>
        <row r="316">
          <cell r="C316" t="str">
            <v>Seguridad</v>
          </cell>
        </row>
        <row r="317">
          <cell r="C317" t="str">
            <v>SOC</v>
          </cell>
        </row>
        <row r="318">
          <cell r="C318" t="str">
            <v>Almacenamiento y Backup</v>
          </cell>
        </row>
        <row r="319">
          <cell r="C319" t="str">
            <v>Correo electrónico y Lync</v>
          </cell>
        </row>
        <row r="320">
          <cell r="C320" t="str">
            <v>Aplicaciones y BBDD</v>
          </cell>
        </row>
        <row r="321">
          <cell r="C321" t="str">
            <v>Gestión y monitoreo</v>
          </cell>
        </row>
        <row r="322">
          <cell r="C322" t="str">
            <v>Redes de área local LAN y WAN</v>
          </cell>
        </row>
        <row r="323">
          <cell r="C323" t="str">
            <v>Internet móvil</v>
          </cell>
        </row>
        <row r="324">
          <cell r="C324" t="str">
            <v>REPARTO</v>
          </cell>
        </row>
      </sheetData>
      <sheetData sheetId="17"/>
      <sheetData sheetId="18"/>
      <sheetData sheetId="19"/>
      <sheetData sheetId="20"/>
      <sheetData sheetId="21"/>
      <sheetData sheetId="22"/>
      <sheetData sheetId="23"/>
      <sheetData sheetId="24"/>
      <sheetData sheetId="25"/>
      <sheetData sheetId="26">
        <row r="8">
          <cell r="C8">
            <v>18</v>
          </cell>
        </row>
        <row r="9">
          <cell r="C9">
            <v>42370</v>
          </cell>
          <cell r="F9">
            <v>2016</v>
          </cell>
        </row>
        <row r="10">
          <cell r="C10">
            <v>42916</v>
          </cell>
        </row>
        <row r="12">
          <cell r="C12">
            <v>9</v>
          </cell>
        </row>
        <row r="17">
          <cell r="D17">
            <v>12</v>
          </cell>
          <cell r="E17">
            <v>0</v>
          </cell>
        </row>
        <row r="18">
          <cell r="E18">
            <v>6</v>
          </cell>
          <cell r="F18">
            <v>0</v>
          </cell>
        </row>
        <row r="19">
          <cell r="F19">
            <v>0</v>
          </cell>
          <cell r="G19">
            <v>0</v>
          </cell>
        </row>
        <row r="20">
          <cell r="G20">
            <v>0</v>
          </cell>
          <cell r="H20">
            <v>0</v>
          </cell>
        </row>
        <row r="21">
          <cell r="H21">
            <v>0</v>
          </cell>
          <cell r="I21">
            <v>0</v>
          </cell>
        </row>
        <row r="22">
          <cell r="I22">
            <v>0</v>
          </cell>
          <cell r="J22">
            <v>0</v>
          </cell>
        </row>
        <row r="23">
          <cell r="J23">
            <v>0</v>
          </cell>
          <cell r="K23">
            <v>0</v>
          </cell>
        </row>
        <row r="24">
          <cell r="K24">
            <v>0</v>
          </cell>
          <cell r="L24">
            <v>0</v>
          </cell>
        </row>
        <row r="25">
          <cell r="L25">
            <v>0</v>
          </cell>
          <cell r="M25">
            <v>0</v>
          </cell>
        </row>
        <row r="26">
          <cell r="M26">
            <v>0</v>
          </cell>
          <cell r="N26">
            <v>0</v>
          </cell>
        </row>
        <row r="29">
          <cell r="D29">
            <v>12</v>
          </cell>
          <cell r="E29">
            <v>6</v>
          </cell>
          <cell r="F29">
            <v>0</v>
          </cell>
          <cell r="G29">
            <v>0</v>
          </cell>
          <cell r="H29">
            <v>0</v>
          </cell>
          <cell r="I29">
            <v>0</v>
          </cell>
          <cell r="J29">
            <v>0</v>
          </cell>
          <cell r="K29">
            <v>0</v>
          </cell>
          <cell r="L29">
            <v>0</v>
          </cell>
          <cell r="M29">
            <v>0</v>
          </cell>
          <cell r="N29">
            <v>0</v>
          </cell>
        </row>
        <row r="47">
          <cell r="B47" t="str">
            <v>COLOMBIA</v>
          </cell>
          <cell r="C47">
            <v>2200</v>
          </cell>
        </row>
        <row r="48">
          <cell r="C48">
            <v>0</v>
          </cell>
        </row>
        <row r="49">
          <cell r="C49">
            <v>0</v>
          </cell>
        </row>
        <row r="50">
          <cell r="C50">
            <v>0</v>
          </cell>
        </row>
        <row r="51">
          <cell r="C51">
            <v>0</v>
          </cell>
        </row>
        <row r="52">
          <cell r="C52">
            <v>0</v>
          </cell>
        </row>
        <row r="53">
          <cell r="C53">
            <v>0</v>
          </cell>
        </row>
      </sheetData>
      <sheetData sheetId="27">
        <row r="7">
          <cell r="D7" t="str">
            <v>DD - Director III (16 - DIII) - 197,99</v>
          </cell>
        </row>
        <row r="8">
          <cell r="D8" t="str">
            <v>DX - Director II - 7 (15 - DII) - 160,27</v>
          </cell>
        </row>
        <row r="9">
          <cell r="D9" t="str">
            <v>DP - Director II - 6 (15 - DII) - 116,65</v>
          </cell>
        </row>
        <row r="10">
          <cell r="D10" t="str">
            <v>D0 - Director II - 5 (15 - DII) - 106,78</v>
          </cell>
        </row>
        <row r="11">
          <cell r="D11" t="str">
            <v>DC - Director II - 4 (15 - DII) - 97,97</v>
          </cell>
        </row>
        <row r="12">
          <cell r="D12" t="str">
            <v>DB - Director I - 5 (14 - DI) - 94,28</v>
          </cell>
        </row>
        <row r="13">
          <cell r="D13" t="str">
            <v>GX - Gerente III - 8 (13 - GIII) - 94,26</v>
          </cell>
        </row>
        <row r="14">
          <cell r="D14" t="str">
            <v>D7 - Director II - 3 (15 - DII) - 89,11</v>
          </cell>
        </row>
        <row r="15">
          <cell r="D15" t="str">
            <v>GI - Gerente II - 6 (12 - GII) - 87,99</v>
          </cell>
        </row>
        <row r="16">
          <cell r="D16" t="str">
            <v>DJ - DIRECTOR I - 4.5 (14 - DI) - 87,17</v>
          </cell>
        </row>
        <row r="17">
          <cell r="D17" t="str">
            <v>D2 - Director II - 2.5 (15 - DII) - 82,16</v>
          </cell>
        </row>
        <row r="18">
          <cell r="D18" t="str">
            <v>GY - Gerente III - 7 (13 - GIII) - 80,67</v>
          </cell>
        </row>
        <row r="19">
          <cell r="D19" t="str">
            <v>DZ - Director I - 4 (14 - DI) - 80,06</v>
          </cell>
        </row>
        <row r="20">
          <cell r="D20" t="str">
            <v>DE - Director II - 2 (15 - DII) - 78,57</v>
          </cell>
        </row>
        <row r="21">
          <cell r="D21" t="str">
            <v>DK - DIRECTOR I - 3.5 (14 - DI) - 75,89</v>
          </cell>
        </row>
        <row r="22">
          <cell r="D22" t="str">
            <v>G0 - Gerente III - 6 (13 - GIII) - 73,34</v>
          </cell>
        </row>
        <row r="23">
          <cell r="D23" t="str">
            <v>DW - Director II - 1.5 (15 - DII) - 71,89</v>
          </cell>
        </row>
        <row r="24">
          <cell r="D24" t="str">
            <v>DA - Director I - 3 (14 - DI) - 71,71</v>
          </cell>
        </row>
        <row r="25">
          <cell r="D25" t="str">
            <v>TX - Técnico III - 21 (10 - TIII-3) - 69,76</v>
          </cell>
        </row>
        <row r="26">
          <cell r="D26" t="str">
            <v>GZ - Gerente III - 5 (13 - GIII) - 67,91</v>
          </cell>
        </row>
        <row r="27">
          <cell r="D27" t="str">
            <v>DY - Director I - 2.5 (14 - DI) - 66,76</v>
          </cell>
        </row>
        <row r="28">
          <cell r="D28" t="str">
            <v>G5 - Gerente I - 3 (11 - GI) - 64,7</v>
          </cell>
        </row>
        <row r="29">
          <cell r="D29" t="str">
            <v>DG - Director II - 1 (15 - DII) - 63,9</v>
          </cell>
        </row>
        <row r="30">
          <cell r="D30" t="str">
            <v>GG - Gerente II - 5 (12 - GII) - 63,9</v>
          </cell>
        </row>
        <row r="31">
          <cell r="D31" t="str">
            <v>G1 - Gerente III - 4 (13 - GIII) - 63,51</v>
          </cell>
        </row>
        <row r="32">
          <cell r="D32" t="str">
            <v>CG - Consultor II - 5 (7 - TII-3) - 62,85</v>
          </cell>
        </row>
        <row r="33">
          <cell r="D33" t="str">
            <v>DF - Director I - 2 (14 - DI) - 62,85</v>
          </cell>
        </row>
        <row r="34">
          <cell r="D34" t="str">
            <v>T0 - Técnico III - 20 (10 - TIII-3) - 62,46</v>
          </cell>
        </row>
        <row r="35">
          <cell r="D35" t="str">
            <v>GB - Gerente III - 3 (13 - GIII) - 59,08</v>
          </cell>
        </row>
        <row r="36">
          <cell r="D36" t="str">
            <v>DI - Director I - 1.5 (14 - DI) - 58,54</v>
          </cell>
        </row>
        <row r="37">
          <cell r="D37" t="str">
            <v>C0 - Consultor III - 9 (10 - TIII-3) - 57,61</v>
          </cell>
        </row>
        <row r="38">
          <cell r="D38" t="str">
            <v>GL - Gerente II - 4.1 ( 12 - GII ) - 57,61</v>
          </cell>
        </row>
        <row r="39">
          <cell r="D39" t="str">
            <v>T1 - Técnico III - 19 (10 - TIII-3) - 55,28</v>
          </cell>
        </row>
        <row r="40">
          <cell r="D40" t="str">
            <v>GC - Gerente I - 5 (11 - GI) - 54,47</v>
          </cell>
        </row>
        <row r="41">
          <cell r="D41" t="str">
            <v>RF - Técnico II - 10 (7 - TII-3) - 54,47</v>
          </cell>
        </row>
        <row r="42">
          <cell r="D42" t="str">
            <v>GM - Gerente III - 2.5 (13 - GIII) - 54,43</v>
          </cell>
        </row>
        <row r="43">
          <cell r="D43" t="str">
            <v>G2 - Gerente II - 4 (12 - GII) - 54,32</v>
          </cell>
        </row>
        <row r="44">
          <cell r="D44" t="str">
            <v>DH - Director I - 1 (14 - DI) - 53,42</v>
          </cell>
        </row>
        <row r="45">
          <cell r="D45" t="str">
            <v>T2 - Técnico III - 18 (10 - TIII-3) - 52,84</v>
          </cell>
        </row>
        <row r="46">
          <cell r="D46" t="str">
            <v>SM - Soporte II - 8 (5 - TII-1) - 51,33</v>
          </cell>
        </row>
        <row r="47">
          <cell r="D47" t="str">
            <v>G9 - Gerente II - 3.5 (12 - GII) - 50,84</v>
          </cell>
        </row>
        <row r="48">
          <cell r="D48" t="str">
            <v>T3 - Técnico III - 17 (10 - TIII-3) - 50,49</v>
          </cell>
        </row>
        <row r="49">
          <cell r="D49" t="str">
            <v>GH - Gerente III - 2 (13 - GIII) - 50,28</v>
          </cell>
        </row>
        <row r="50">
          <cell r="D50" t="str">
            <v>GO - Gerente I - 4.5 (11 -GI) - 49,3</v>
          </cell>
        </row>
        <row r="51">
          <cell r="D51" t="str">
            <v>T4 - Técnico III - 16 (10 - TIII-3) - 48,43</v>
          </cell>
        </row>
        <row r="52">
          <cell r="D52" t="str">
            <v>GE - Gerente II - 3 (12 - GII) - 48,19</v>
          </cell>
        </row>
        <row r="53">
          <cell r="D53" t="str">
            <v>G6 - Gerente III - 1.5 (13 - GIII) - 47,24</v>
          </cell>
        </row>
        <row r="54">
          <cell r="D54" t="str">
            <v>T5 - Técnico III - 15 (10 - TIII-3) - 46,47</v>
          </cell>
        </row>
        <row r="55">
          <cell r="D55" t="str">
            <v>C1 - Consultor III - 8 (10 - TIII-3) - 46,26</v>
          </cell>
        </row>
        <row r="56">
          <cell r="D56" t="str">
            <v>G3 - Gerente I - 4 (11 - GI) - 45,26</v>
          </cell>
        </row>
        <row r="57">
          <cell r="D57" t="str">
            <v>T6 - Técnico III - 14 (10 - TIII-3) - 44,65</v>
          </cell>
        </row>
        <row r="58">
          <cell r="D58" t="str">
            <v>G7 - Gerente II - 2.5 (12 - GII) - 44,16</v>
          </cell>
        </row>
        <row r="59">
          <cell r="D59" t="str">
            <v>RA - Técnico II - 9 (7 - TII-3) - 44</v>
          </cell>
        </row>
        <row r="60">
          <cell r="D60" t="str">
            <v>T7 - Técnico III - 13 (10 - TIII-3) - 43,02</v>
          </cell>
        </row>
        <row r="61">
          <cell r="D61" t="str">
            <v>CX - Consultor III - 7 (10 - TIII-3) - 42,64</v>
          </cell>
        </row>
        <row r="62">
          <cell r="D62" t="str">
            <v>GD - Gerente III - 1 (13 - GIII) - 42,43</v>
          </cell>
        </row>
        <row r="63">
          <cell r="D63" t="str">
            <v>G8 - Grente I - 3.5 (11 - GI) - 42,11</v>
          </cell>
        </row>
        <row r="64">
          <cell r="D64" t="str">
            <v>SN - Soporte I - 7 (2 - SOPII) - 42,11</v>
          </cell>
        </row>
        <row r="65">
          <cell r="D65" t="str">
            <v>T8 - Técnico III - 12 (10 - TIII-3) - 41,59</v>
          </cell>
        </row>
        <row r="66">
          <cell r="D66" t="str">
            <v>GF - Gerente II - 2 (12 - GII) - 40,85</v>
          </cell>
        </row>
        <row r="67">
          <cell r="D67" t="str">
            <v>T9 - Técnico III - 11 (10 - TIII-3) - 40,28</v>
          </cell>
        </row>
        <row r="68">
          <cell r="D68" t="str">
            <v>C8 - Consultor II - 4.5 (7 - TII-3) - 40,05</v>
          </cell>
        </row>
        <row r="69">
          <cell r="D69" t="str">
            <v>G4 - Gerente I - 3 (11 - GI) - 39,14</v>
          </cell>
        </row>
        <row r="70">
          <cell r="D70" t="str">
            <v>C2 - Consultor III - 6 (10 - TIII-3) - 39,12</v>
          </cell>
        </row>
        <row r="71">
          <cell r="D71" t="str">
            <v>R1 - Técnico III - 10 (10 - TIII-3) - 38,98</v>
          </cell>
        </row>
        <row r="72">
          <cell r="D72" t="str">
            <v>S0 - Soporte IV - V - 7 (10 - TIII-3) - 38,24</v>
          </cell>
        </row>
        <row r="73">
          <cell r="D73" t="str">
            <v>RI - Tecnico II - 8.5 (7 - TII-3) - 38</v>
          </cell>
        </row>
        <row r="74">
          <cell r="D74" t="str">
            <v>GP - GERENTE II - 1.5 (12 - GIi) - 37,71</v>
          </cell>
        </row>
        <row r="75">
          <cell r="D75" t="str">
            <v>R2 - Técnico III - 9 (10 - TIII-3) - 37,64</v>
          </cell>
        </row>
        <row r="76">
          <cell r="D76" t="str">
            <v>C9 - CONSULTOR III - 5.5 (9 - TIII-2) - 37,12</v>
          </cell>
        </row>
        <row r="77">
          <cell r="D77" t="str">
            <v>CN - CONSULTOR II - 4.45 (7 - TII-3) - 36,97</v>
          </cell>
        </row>
        <row r="78">
          <cell r="D78" t="str">
            <v>SG - Soporte III - 6 (6 - TII-2) - 36,66</v>
          </cell>
        </row>
        <row r="79">
          <cell r="D79" t="str">
            <v>SI - Soporte II - 7 (4 - TI-2) - 36,66</v>
          </cell>
        </row>
        <row r="80">
          <cell r="D80" t="str">
            <v>R3 - Técnico III - 8 (10 - TIII-3) - 36,23</v>
          </cell>
        </row>
        <row r="81">
          <cell r="D81" t="str">
            <v>GN - Gerente I - 2.5 (11 - GI) - 35,95</v>
          </cell>
        </row>
        <row r="82">
          <cell r="D82" t="str">
            <v>CY - Consultor III - 5 (9 - TIII-2) - 35,12</v>
          </cell>
        </row>
        <row r="83">
          <cell r="D83" t="str">
            <v>C7 - Consultor I - 5 (4 - TI-2) - 34,92</v>
          </cell>
        </row>
        <row r="84">
          <cell r="D84" t="str">
            <v>R4 - Técnico III - 7 (9 - TIII-2) - 34,78</v>
          </cell>
        </row>
        <row r="85">
          <cell r="D85" t="str">
            <v>GQ - GERENTE I - 2.5 (11 - GI) - 34,73</v>
          </cell>
        </row>
        <row r="86">
          <cell r="D86" t="str">
            <v>GJ - Gerente II - 1 (12 - GII) - 34,57</v>
          </cell>
        </row>
        <row r="87">
          <cell r="D87" t="str">
            <v>C6 - Consultor II - 4.4 (7 -TII-3) - 33,89</v>
          </cell>
        </row>
        <row r="88">
          <cell r="D88" t="str">
            <v>GA - Gerente I - 2 (11 - GI) - 33,52</v>
          </cell>
        </row>
        <row r="89">
          <cell r="D89" t="str">
            <v>RD - Técnico II - 8 (7 - TII-3) - 33,52</v>
          </cell>
        </row>
        <row r="90">
          <cell r="D90" t="str">
            <v>R5 - Técnico III - 6 (9 - TIII-2) - 33,3</v>
          </cell>
        </row>
        <row r="91">
          <cell r="D91" t="str">
            <v>SA - Soporte IV - V - 6 (10 - TIII-3) - 33,26</v>
          </cell>
        </row>
        <row r="92">
          <cell r="D92" t="str">
            <v>CJ - CONSULTOR III - 4.5 (8 - TIII-1) - 33,19</v>
          </cell>
        </row>
        <row r="93">
          <cell r="D93" t="str">
            <v>R6 - Técnico III - 5 (8 - TIII-1) - 31,61</v>
          </cell>
        </row>
        <row r="94">
          <cell r="D94" t="str">
            <v>RJ - TECNICO II - 7.5 (7 - TII-3) - 31,43</v>
          </cell>
        </row>
        <row r="95">
          <cell r="D95" t="str">
            <v>C3 - Consultor III - 4 (8 - TIII-1) - 31,26</v>
          </cell>
        </row>
        <row r="96">
          <cell r="D96" t="str">
            <v>CO - CONSULTOR II - 4.2 (7 - TII-3) - 31,09</v>
          </cell>
        </row>
        <row r="97">
          <cell r="D97" t="str">
            <v>S1 - Soporte IV - V - 5 (9 - TIII-2) - 29,97</v>
          </cell>
        </row>
        <row r="98">
          <cell r="D98" t="str">
            <v>R7 - Técnico III - 4 (8 - TIII-1) - 29,85</v>
          </cell>
        </row>
        <row r="99">
          <cell r="D99" t="str">
            <v>R8 - Técnico II - 7 (7 - TII-3) - 29,33</v>
          </cell>
        </row>
        <row r="100">
          <cell r="D100" t="str">
            <v>CK - CONSULTOR III - 3.5 (8 - TIII-1) - 29,31</v>
          </cell>
        </row>
        <row r="101">
          <cell r="D101" t="str">
            <v>S8 - Soporte I - 6.5 (2 -SOPII) - 28,76</v>
          </cell>
        </row>
        <row r="102">
          <cell r="D102" t="str">
            <v>GK - Gerente I - 1 (11 - GI) - 28,49</v>
          </cell>
        </row>
        <row r="103">
          <cell r="D103" t="str">
            <v>CR - CONSULTOR I - 4.5 (4 - TII-2) - 28,46</v>
          </cell>
        </row>
        <row r="104">
          <cell r="D104" t="str">
            <v>CD - Consultor II - 4 (7 - TII-3) - 28,28</v>
          </cell>
        </row>
        <row r="105">
          <cell r="D105" t="str">
            <v>R9 - TECNICO III - 3.5 (8 - TIII-1) - 28,28</v>
          </cell>
        </row>
        <row r="106">
          <cell r="D106" t="str">
            <v>SU - Soporte II - 6 (4 - TI-2) - 28,28</v>
          </cell>
        </row>
        <row r="107">
          <cell r="D107" t="str">
            <v>SR - Soporte III - 5 (6 - TII-2) - 27,76</v>
          </cell>
        </row>
        <row r="108">
          <cell r="D108" t="str">
            <v>PP - TECNICO II - 6.5 (6 - TII-2) - 27,74</v>
          </cell>
        </row>
        <row r="109">
          <cell r="D109" t="str">
            <v>CZ - Consultor III - 3 (8 - TIII-1) - 27,35</v>
          </cell>
        </row>
        <row r="110">
          <cell r="D110" t="str">
            <v>SB - Soporte IV - V - 4 (9 - TIII-2) - 27,29</v>
          </cell>
        </row>
        <row r="111">
          <cell r="D111" t="str">
            <v>RC - Técnico III - 3 (8 - TIII-1) - 26,71</v>
          </cell>
        </row>
        <row r="112">
          <cell r="D112" t="str">
            <v>SP - Soporte I - 6 (2 - SOPII) - 26,6</v>
          </cell>
        </row>
        <row r="113">
          <cell r="D113" t="str">
            <v>P0 - Técnico II - 6 (6 - TII-2) - 26,16</v>
          </cell>
        </row>
        <row r="114">
          <cell r="D114" t="str">
            <v>CP - CONSULTOR II - 3.5 (6 - TII-2) - 25,93</v>
          </cell>
        </row>
        <row r="115">
          <cell r="D115" t="str">
            <v>S2 - Soporte IV - V - 3 (8 - TIII-1) - 24,89</v>
          </cell>
        </row>
        <row r="116">
          <cell r="D116" t="str">
            <v>RR - TECNICO III - 2.5 (8 - TIII-1) - 24,88</v>
          </cell>
        </row>
        <row r="117">
          <cell r="D117" t="str">
            <v>CL - CONSULTOR III - 2.5 (8 - TIII-1) - 24,67</v>
          </cell>
        </row>
        <row r="118">
          <cell r="D118" t="str">
            <v>SZ - Soporte III - 4.5 (5 - TII-1) - 24,65</v>
          </cell>
        </row>
        <row r="119">
          <cell r="D119" t="str">
            <v>P1 - Técnico II - 5 (6 - TII-2) - 24,47</v>
          </cell>
        </row>
        <row r="120">
          <cell r="D120" t="str">
            <v>STI13 - Colaborativos Experto - 24,14</v>
          </cell>
        </row>
        <row r="121">
          <cell r="D121" t="str">
            <v>ST - Soporte II - 5 (4 - TI-2) - 24,09</v>
          </cell>
        </row>
        <row r="122">
          <cell r="D122" t="str">
            <v>C4 - Consultor II - 3 (6 - TII-2) - 23,57</v>
          </cell>
        </row>
        <row r="123">
          <cell r="D123" t="str">
            <v>RB - Técnico III - 2 (8 - TIII-1) - 23,05</v>
          </cell>
        </row>
        <row r="124">
          <cell r="D124" t="str">
            <v>S3 - Soporte III - 4 (5 - TII-1) - 23,05</v>
          </cell>
        </row>
        <row r="125">
          <cell r="D125" t="str">
            <v>P2 - Técnico II - 4 (5 - TII-1) - 22,94</v>
          </cell>
        </row>
        <row r="126">
          <cell r="D126" t="str">
            <v>SC - Soporte IV - V - 2 (8 - TIII-1) - 22,77</v>
          </cell>
        </row>
        <row r="127">
          <cell r="D127" t="str">
            <v>CB - Consultor I - 4 (4 - TI-2) - 22</v>
          </cell>
        </row>
        <row r="128">
          <cell r="D128" t="str">
            <v>CE - Consultor III - 2 (8 - TIII-1) - 22</v>
          </cell>
        </row>
        <row r="129">
          <cell r="D129" t="str">
            <v>PA - Técnico I - 5 (4 - TI-2) - 22</v>
          </cell>
        </row>
        <row r="130">
          <cell r="D130" t="str">
            <v>P9 - TECNICO II - 3.5 (5 - TII-1) - 21,69</v>
          </cell>
        </row>
        <row r="131">
          <cell r="D131" t="str">
            <v>CW - CONSULTOR II - 2.5 (5 - TII-1) - 21,21</v>
          </cell>
        </row>
        <row r="132">
          <cell r="D132" t="str">
            <v>SJ - Soporte I - 5 (2 - SOPII) - 21,16</v>
          </cell>
        </row>
        <row r="133">
          <cell r="D133" t="str">
            <v>CS - CONSULTOR I - 3.5 ( (4 - TI-2) - 20,95</v>
          </cell>
        </row>
        <row r="134">
          <cell r="D134" t="str">
            <v>RH - TECNICO III - 1.5 (8 - TIII-1) - 20,69</v>
          </cell>
        </row>
        <row r="135">
          <cell r="D135" t="str">
            <v>SY - Soporte III - 3.5 (5 - TII-1) - 20,54</v>
          </cell>
        </row>
        <row r="136">
          <cell r="D136" t="str">
            <v>P3 - Técnico II - 3 (5 - TII-1) - 20,43</v>
          </cell>
        </row>
        <row r="137">
          <cell r="D137" t="str">
            <v>SX - Soporte II - 4.5 (3 - TI-1) - 20,33</v>
          </cell>
        </row>
        <row r="138">
          <cell r="D138" t="str">
            <v>P4 - Técnico I - 4 (4 - TI-2) - 20,23</v>
          </cell>
        </row>
        <row r="139">
          <cell r="D139" t="str">
            <v>C5 - Consultor I - 3 (4 - TI-2) - 19,9</v>
          </cell>
        </row>
        <row r="140">
          <cell r="D140" t="str">
            <v>CM - CONSULTOR III - 1.5 (8 - TIII-1) - 19,38</v>
          </cell>
        </row>
        <row r="141">
          <cell r="D141" t="str">
            <v>SD - Soporte III - 3 (5 - TII-1) - 19,35</v>
          </cell>
        </row>
        <row r="142">
          <cell r="D142" t="str">
            <v>SE - Soporte II - 4 (3 - TI-1) - 19,17</v>
          </cell>
        </row>
        <row r="143">
          <cell r="D143" t="str">
            <v>STI10 - Operación Senior - 18,96</v>
          </cell>
        </row>
        <row r="144">
          <cell r="D144" t="str">
            <v>P5 - Técnico I - 3 (3 - TI-1) - 18,92</v>
          </cell>
        </row>
        <row r="145">
          <cell r="D145" t="str">
            <v>CC - Consultor II - 2 (5 - TII-1) - 18,86</v>
          </cell>
        </row>
        <row r="146">
          <cell r="D146" t="str">
            <v>STI14 - Colaborativos Senior - 18,52</v>
          </cell>
        </row>
        <row r="147">
          <cell r="D147" t="str">
            <v>PD - TECNICO II - 2.5 (5 - TII-1) - 18,49</v>
          </cell>
        </row>
        <row r="148">
          <cell r="D148" t="str">
            <v>CT - CONSULTOR I - 2.5 (3 - TI-1) - 18,33</v>
          </cell>
        </row>
        <row r="149">
          <cell r="D149" t="str">
            <v>RE - Técnico III - 1 (8 - TIII-1) - 18,33</v>
          </cell>
        </row>
        <row r="150">
          <cell r="D150" t="str">
            <v>SO - Soporte I - 4 (2 - SOPII) - 18,13</v>
          </cell>
        </row>
        <row r="151">
          <cell r="D151" t="str">
            <v>S4 - Soporte III - 2 (5 - TII-1) - 18,02</v>
          </cell>
        </row>
        <row r="152">
          <cell r="D152" t="str">
            <v>SF - Soporte IV - V - 1 (8 - TIII-1) - 17,81</v>
          </cell>
        </row>
        <row r="153">
          <cell r="D153" t="str">
            <v>CQ - CONSULTOR II - 1.5 (5 - TII-1) - 17,73</v>
          </cell>
        </row>
        <row r="154">
          <cell r="D154" t="str">
            <v>P8 - Tencico I - 2.5 (3 - TI-1) - 17,46</v>
          </cell>
        </row>
        <row r="155">
          <cell r="D155" t="str">
            <v>SW - Soporte II - 3.5 (3 - TI-1) - 17,46</v>
          </cell>
        </row>
        <row r="156">
          <cell r="D156" t="str">
            <v>STI7 - Micro Senior - 17,28</v>
          </cell>
        </row>
        <row r="157">
          <cell r="D157" t="str">
            <v>CA - Consultor I - 2 (3 - TI-1) - 16,76</v>
          </cell>
        </row>
        <row r="158">
          <cell r="D158" t="str">
            <v>CF - Consultor III - 1 (8 - TIII-1) - 16,76</v>
          </cell>
        </row>
        <row r="159">
          <cell r="D159" t="str">
            <v>CH - Consultor II - 1 (5 - TII-1) - 16,61</v>
          </cell>
        </row>
        <row r="160">
          <cell r="D160" t="str">
            <v>PB - Técnico II - 2 (5 - TII-1) - 16,56</v>
          </cell>
        </row>
        <row r="161">
          <cell r="D161" t="str">
            <v>SS - Soporte I - 3 (2 - SOPII) - 16,56</v>
          </cell>
        </row>
        <row r="162">
          <cell r="D162" t="str">
            <v>P6 - Técnico I - 2 (3 - TI-1) - 15,95</v>
          </cell>
        </row>
        <row r="163">
          <cell r="D163" t="str">
            <v>S5 - Soporte II - 3 (3 - TI-1) - 15,95</v>
          </cell>
        </row>
        <row r="164">
          <cell r="D164" t="str">
            <v>SH - Soporte III - 1 (5 - TII-1) - 15,71</v>
          </cell>
        </row>
        <row r="165">
          <cell r="D165" t="str">
            <v>STI1 - CAU Senior - 15,38</v>
          </cell>
        </row>
        <row r="166">
          <cell r="D166" t="str">
            <v>STI4 - Implantación Senior - 15</v>
          </cell>
        </row>
        <row r="167">
          <cell r="D167" t="str">
            <v>STI15 - Colaborativos Medio - 15</v>
          </cell>
        </row>
        <row r="168">
          <cell r="D168" t="str">
            <v>PE - TECNICO II - 1.5 (5 - TII-1) - 14,56</v>
          </cell>
        </row>
        <row r="169">
          <cell r="D169" t="str">
            <v>SK - Soporte I - 2 (1 - SOPI) - 14,46</v>
          </cell>
        </row>
        <row r="170">
          <cell r="D170" t="str">
            <v>CV - CONSULTOR I - 1.5 (3 - TI-1) - 14,4</v>
          </cell>
        </row>
        <row r="171">
          <cell r="D171" t="str">
            <v>S6 - Soporte II - 2 (3 - TI-1) - 14,24</v>
          </cell>
        </row>
        <row r="172">
          <cell r="D172" t="str">
            <v>PF - TECNICO I - 1.5 (3 - TI-1) - 14,21</v>
          </cell>
        </row>
        <row r="173">
          <cell r="D173" t="str">
            <v>STI5 - Implantación Medio - 14</v>
          </cell>
        </row>
        <row r="174">
          <cell r="D174" t="str">
            <v>STI11 - Operación Medio - 14</v>
          </cell>
        </row>
        <row r="175">
          <cell r="D175" t="str">
            <v>STI8 - Micro Medio - 13</v>
          </cell>
        </row>
        <row r="176">
          <cell r="D176" t="str">
            <v>PC - Técnico II - 1 (5 - TII-1) - 12,57</v>
          </cell>
        </row>
        <row r="177">
          <cell r="D177" t="str">
            <v>P7 - Técnico I - 1 (3 - TI-1) - 12,47</v>
          </cell>
        </row>
        <row r="178">
          <cell r="D178" t="str">
            <v>SL - Soporte I - 1 (1 - SOPI) - 12,15</v>
          </cell>
        </row>
        <row r="179">
          <cell r="D179" t="str">
            <v>S7 - Soporte II - 1 (3 - TI-1) - 12,06</v>
          </cell>
        </row>
        <row r="180">
          <cell r="D180" t="str">
            <v>CI - Consultor I - 1 (3 - TI-1) - 12,05</v>
          </cell>
        </row>
        <row r="181">
          <cell r="D181" t="str">
            <v>STI2 - CAU Medio - 12</v>
          </cell>
        </row>
        <row r="182">
          <cell r="D182" t="str">
            <v>STI6 - Implantación Junior - 11,3</v>
          </cell>
        </row>
        <row r="183">
          <cell r="D183" t="str">
            <v>STI12 - Operación Junior - 11,3</v>
          </cell>
        </row>
        <row r="184">
          <cell r="D184" t="str">
            <v>STI3 - CAU Junior - 10</v>
          </cell>
        </row>
        <row r="185">
          <cell r="D185" t="str">
            <v>STI9 - Micro Junior - 10</v>
          </cell>
        </row>
        <row r="186">
          <cell r="D186" t="str">
            <v>W0 - Tasa Regularizacion - 0,01</v>
          </cell>
        </row>
        <row r="187">
          <cell r="D187" t="str">
            <v>N1 - 0</v>
          </cell>
        </row>
        <row r="188">
          <cell r="D188" t="str">
            <v>N2 - 0</v>
          </cell>
        </row>
        <row r="189">
          <cell r="D189" t="str">
            <v>N3 - 0</v>
          </cell>
        </row>
        <row r="190">
          <cell r="D190" t="str">
            <v>N4 - 0</v>
          </cell>
        </row>
        <row r="191">
          <cell r="D191" t="str">
            <v>N5 - 0</v>
          </cell>
        </row>
        <row r="192">
          <cell r="D192" t="str">
            <v>N6 - 0</v>
          </cell>
        </row>
        <row r="193">
          <cell r="D193" t="str">
            <v>N7 - 0</v>
          </cell>
        </row>
        <row r="194">
          <cell r="D194" t="str">
            <v>N8 - 0</v>
          </cell>
        </row>
        <row r="195">
          <cell r="D195" t="str">
            <v>N9 - 0</v>
          </cell>
        </row>
        <row r="196">
          <cell r="D196" t="str">
            <v>N10 - 0</v>
          </cell>
        </row>
        <row r="197">
          <cell r="D197" t="str">
            <v>N11 - 0</v>
          </cell>
        </row>
        <row r="198">
          <cell r="D198" t="str">
            <v>N12 - 0</v>
          </cell>
        </row>
        <row r="330">
          <cell r="B330" t="str">
            <v>Director</v>
          </cell>
        </row>
        <row r="331">
          <cell r="B331" t="str">
            <v xml:space="preserve">Gestor /Gerente B </v>
          </cell>
        </row>
        <row r="332">
          <cell r="B332" t="str">
            <v xml:space="preserve">Gestor/Gerente A </v>
          </cell>
        </row>
        <row r="333">
          <cell r="B333" t="str">
            <v xml:space="preserve">Ingeniero Software Senior B </v>
          </cell>
        </row>
        <row r="334">
          <cell r="B334" t="str">
            <v xml:space="preserve">Ingeniero Software Senior A </v>
          </cell>
        </row>
        <row r="335">
          <cell r="B335" t="str">
            <v xml:space="preserve">Ingeniero de Software B </v>
          </cell>
        </row>
        <row r="336">
          <cell r="B336" t="str">
            <v xml:space="preserve">Ingeniero de Software A </v>
          </cell>
        </row>
        <row r="337">
          <cell r="B337" t="str">
            <v xml:space="preserve">Técnico de Software Senior B </v>
          </cell>
        </row>
        <row r="338">
          <cell r="B338" t="str">
            <v xml:space="preserve">Técnico de Software Senior A </v>
          </cell>
        </row>
        <row r="339">
          <cell r="B339" t="str">
            <v xml:space="preserve">Técnico de Software II B </v>
          </cell>
        </row>
        <row r="340">
          <cell r="B340" t="str">
            <v xml:space="preserve">Técnico de Software II A </v>
          </cell>
        </row>
        <row r="341">
          <cell r="B341" t="str">
            <v xml:space="preserve">Técnico de Software I B </v>
          </cell>
        </row>
        <row r="342">
          <cell r="B342" t="str">
            <v xml:space="preserve">Técnico de Software I A </v>
          </cell>
        </row>
        <row r="343">
          <cell r="B343" t="str">
            <v>Soporte CSP - Julian Camarillo</v>
          </cell>
        </row>
        <row r="344">
          <cell r="B344" t="str">
            <v>Administrativo</v>
          </cell>
        </row>
        <row r="345">
          <cell r="B345" t="str">
            <v>DADireccion I</v>
          </cell>
        </row>
        <row r="346">
          <cell r="B346" t="str">
            <v>DBDireccioón</v>
          </cell>
        </row>
        <row r="347">
          <cell r="B347" t="str">
            <v>GWGerente VII</v>
          </cell>
        </row>
        <row r="348">
          <cell r="B348" t="str">
            <v>GMGerente VI</v>
          </cell>
        </row>
        <row r="349">
          <cell r="B349" t="str">
            <v>GXGerente V</v>
          </cell>
        </row>
        <row r="350">
          <cell r="B350" t="str">
            <v>GYGerente IV</v>
          </cell>
        </row>
        <row r="351">
          <cell r="B351" t="str">
            <v>G0Gerente III</v>
          </cell>
        </row>
        <row r="352">
          <cell r="B352" t="str">
            <v>GZGerente II</v>
          </cell>
        </row>
        <row r="353">
          <cell r="B353" t="str">
            <v>G1Gerente I</v>
          </cell>
        </row>
        <row r="354">
          <cell r="B354" t="str">
            <v>GBGestor de Proyecto V</v>
          </cell>
        </row>
        <row r="355">
          <cell r="B355" t="str">
            <v>G2Gestor de Proyecto IV</v>
          </cell>
        </row>
        <row r="356">
          <cell r="B356" t="str">
            <v>GEGestor de Proyecto III</v>
          </cell>
        </row>
        <row r="357">
          <cell r="B357" t="str">
            <v>G3Gestor de Proyecto II</v>
          </cell>
        </row>
        <row r="358">
          <cell r="B358" t="str">
            <v>G4Gestor de Proyecto I</v>
          </cell>
        </row>
        <row r="359">
          <cell r="B359" t="str">
            <v>CVConsultor Principal III</v>
          </cell>
        </row>
        <row r="360">
          <cell r="B360" t="str">
            <v>CWConsultor Principal II</v>
          </cell>
        </row>
        <row r="361">
          <cell r="B361" t="str">
            <v>C0Consultor Principal I</v>
          </cell>
        </row>
        <row r="362">
          <cell r="B362" t="str">
            <v>C1Consultor Senior III</v>
          </cell>
        </row>
        <row r="363">
          <cell r="B363" t="str">
            <v>CXConsultor Senior II</v>
          </cell>
        </row>
        <row r="364">
          <cell r="B364" t="str">
            <v>C2Consultor Senior I</v>
          </cell>
        </row>
        <row r="365">
          <cell r="B365" t="str">
            <v>CYConsultor II</v>
          </cell>
        </row>
        <row r="366">
          <cell r="B366" t="str">
            <v>C3Consultor I</v>
          </cell>
        </row>
        <row r="367">
          <cell r="B367" t="str">
            <v>CZConsultor Junior II</v>
          </cell>
        </row>
        <row r="368">
          <cell r="B368" t="str">
            <v>C4Consultor Junior I</v>
          </cell>
        </row>
        <row r="369">
          <cell r="B369" t="str">
            <v>C5Consultor Trainee</v>
          </cell>
        </row>
        <row r="370">
          <cell r="B370" t="str">
            <v>TXLider de Proyecto VII- Ingeniero IV</v>
          </cell>
        </row>
        <row r="371">
          <cell r="B371" t="str">
            <v>T0Lider de Proyecto VI- Ingeniero Principal III</v>
          </cell>
        </row>
        <row r="372">
          <cell r="B372" t="str">
            <v>T1Lider de Proyecto V- Ingeniero Principal II</v>
          </cell>
        </row>
        <row r="373">
          <cell r="B373" t="str">
            <v>T2Lider de Proyecto IV- Ingeniero Principal I</v>
          </cell>
        </row>
        <row r="374">
          <cell r="B374" t="str">
            <v>T3Lider de Proyecto III- Ingeniero Senior IV</v>
          </cell>
        </row>
        <row r="375">
          <cell r="B375" t="str">
            <v>T4Lider de Proyecto II- Ingeniero Senior III</v>
          </cell>
        </row>
        <row r="376">
          <cell r="B376" t="str">
            <v>T5Lider de Proyecto I- Ingeniero Senior II</v>
          </cell>
        </row>
        <row r="377">
          <cell r="B377" t="str">
            <v>T6Programador Senior IV- Ingeniero Senior I</v>
          </cell>
        </row>
        <row r="378">
          <cell r="B378" t="str">
            <v>T7Programador Senior III- Ingeniero XI</v>
          </cell>
        </row>
        <row r="379">
          <cell r="B379" t="str">
            <v>T8Programador Senior II- Ingeniero X</v>
          </cell>
        </row>
        <row r="380">
          <cell r="B380" t="str">
            <v>T9Programador Senior I- Ingeniero IX</v>
          </cell>
        </row>
        <row r="381">
          <cell r="B381" t="str">
            <v>R1Programador VI- Ingeniero VIII</v>
          </cell>
        </row>
        <row r="382">
          <cell r="B382" t="str">
            <v>R2Programador V- Ingeniero VII</v>
          </cell>
        </row>
        <row r="383">
          <cell r="B383" t="str">
            <v>R3Programador IV- Ingeniero VI</v>
          </cell>
        </row>
        <row r="384">
          <cell r="B384" t="str">
            <v>R4Programador III- Ingeniero V</v>
          </cell>
        </row>
        <row r="385">
          <cell r="B385" t="str">
            <v>R5Programador II- Ingeniero IV</v>
          </cell>
        </row>
        <row r="386">
          <cell r="B386" t="str">
            <v>R6Programador I- Ingeniero III</v>
          </cell>
        </row>
        <row r="387">
          <cell r="B387" t="str">
            <v>R7Programador Junior VII- Ingeniero II</v>
          </cell>
        </row>
        <row r="388">
          <cell r="B388" t="str">
            <v>R8Programador Junior VI- Ingeniero I</v>
          </cell>
        </row>
        <row r="389">
          <cell r="B389" t="str">
            <v>P0Programador Junior V- Ingeniero Junior III</v>
          </cell>
        </row>
        <row r="390">
          <cell r="B390" t="str">
            <v>P1Programador Junior IV- Ingeniero Junior II</v>
          </cell>
        </row>
        <row r="391">
          <cell r="B391" t="str">
            <v>P2Programador Junior III- Ingeniero Junior I</v>
          </cell>
        </row>
        <row r="392">
          <cell r="B392" t="str">
            <v>P3Programador Junior II- Ingeniero Trainee II</v>
          </cell>
        </row>
        <row r="393">
          <cell r="B393" t="str">
            <v>P4Programador Junior I- Ingeniero Trainee I</v>
          </cell>
        </row>
        <row r="394">
          <cell r="B394" t="str">
            <v>P5Programador Trainee II</v>
          </cell>
        </row>
        <row r="395">
          <cell r="B395" t="str">
            <v>P6Programador Trainee I</v>
          </cell>
        </row>
        <row r="396">
          <cell r="B396" t="str">
            <v>S0Técnico Soporte Senior</v>
          </cell>
        </row>
        <row r="397">
          <cell r="B397" t="str">
            <v xml:space="preserve">SATécnico Soporte </v>
          </cell>
        </row>
        <row r="398">
          <cell r="B398" t="str">
            <v>S1Operador de Sistemas VIII</v>
          </cell>
        </row>
        <row r="399">
          <cell r="B399" t="str">
            <v>SBOperador de Sistemas VII</v>
          </cell>
        </row>
        <row r="400">
          <cell r="B400" t="str">
            <v>S2Operador de Sistemas VI</v>
          </cell>
        </row>
        <row r="401">
          <cell r="B401" t="str">
            <v>SCOperador de Sistemas V</v>
          </cell>
        </row>
        <row r="402">
          <cell r="B402" t="str">
            <v>S3Operador de Sistemas IV</v>
          </cell>
        </row>
        <row r="403">
          <cell r="B403" t="str">
            <v>SDOperador de Sistemas III</v>
          </cell>
        </row>
        <row r="404">
          <cell r="B404" t="str">
            <v>S4Operador de Sistemas II</v>
          </cell>
        </row>
        <row r="405">
          <cell r="B405" t="str">
            <v>SEOperador de Sistemas I</v>
          </cell>
        </row>
        <row r="406">
          <cell r="B406" t="str">
            <v>S5Soporte Auxiliar II</v>
          </cell>
        </row>
        <row r="407">
          <cell r="B407" t="str">
            <v>S6Soporte Auxiliar I</v>
          </cell>
        </row>
        <row r="408">
          <cell r="B408" t="str">
            <v>Y1Supervisor IV</v>
          </cell>
        </row>
        <row r="409">
          <cell r="B409" t="str">
            <v>Y2Supervisor III</v>
          </cell>
        </row>
        <row r="410">
          <cell r="B410" t="str">
            <v>Y3Supervisor II</v>
          </cell>
        </row>
        <row r="411">
          <cell r="B411" t="str">
            <v>Y4Supervisor I</v>
          </cell>
        </row>
        <row r="412">
          <cell r="B412" t="str">
            <v>O9Operador VII</v>
          </cell>
        </row>
        <row r="413">
          <cell r="B413" t="str">
            <v>O8Operador VI</v>
          </cell>
        </row>
        <row r="414">
          <cell r="B414" t="str">
            <v>O7Operador V</v>
          </cell>
        </row>
        <row r="415">
          <cell r="B415" t="str">
            <v>O6Operador IV</v>
          </cell>
        </row>
        <row r="416">
          <cell r="B416" t="str">
            <v>O5Operador III</v>
          </cell>
        </row>
        <row r="417">
          <cell r="B417" t="str">
            <v>O4Operador II</v>
          </cell>
        </row>
        <row r="418">
          <cell r="B418" t="str">
            <v>O3Operador I</v>
          </cell>
        </row>
        <row r="419">
          <cell r="B419" t="str">
            <v>O2Documentalista Senior</v>
          </cell>
        </row>
        <row r="420">
          <cell r="B420" t="str">
            <v xml:space="preserve">O1Documentalista </v>
          </cell>
        </row>
        <row r="421">
          <cell r="B421" t="str">
            <v>O0Documentalista Junior</v>
          </cell>
        </row>
        <row r="422">
          <cell r="B422" t="str">
            <v>Q1Auxiliar III - Salario Mínimo</v>
          </cell>
        </row>
        <row r="423">
          <cell r="B423" t="str">
            <v>Q2Auxiliar II - Aprendiz Etapa Productiva</v>
          </cell>
        </row>
        <row r="424">
          <cell r="B424" t="str">
            <v>Q3Auxiliar I - Aprendiz Etapa Lectiva</v>
          </cell>
        </row>
        <row r="425">
          <cell r="B425" t="str">
            <v>XTPereira - Lider de Proyecto VII- Ingeniero IV</v>
          </cell>
        </row>
        <row r="426">
          <cell r="B426" t="str">
            <v>0TPereira - Lider de Proyecto VI- Ingeniero Principal III</v>
          </cell>
        </row>
        <row r="427">
          <cell r="B427" t="str">
            <v>1TPereira - Lider de Proyecto V- Ingeniero Principal II</v>
          </cell>
        </row>
        <row r="428">
          <cell r="B428" t="str">
            <v>2TPereira - Lider de Proyecto IV- Ingeniero Principal I</v>
          </cell>
        </row>
        <row r="429">
          <cell r="B429" t="str">
            <v>3TPereira - Lider de Proyecto III- Ingeniero Senior IV</v>
          </cell>
        </row>
        <row r="430">
          <cell r="B430" t="str">
            <v>4TPereira - Lider de Proyecto II- Ingeniero Senior III</v>
          </cell>
        </row>
        <row r="431">
          <cell r="B431" t="str">
            <v>5TPereira - Lider de Proyecto I- Ingeniero Senior II</v>
          </cell>
        </row>
        <row r="432">
          <cell r="B432" t="str">
            <v>6TPereira - Programador Senior IV- Ingeniero Senior I</v>
          </cell>
        </row>
        <row r="433">
          <cell r="B433" t="str">
            <v>7TPereira - Programador Senior III- Ingeniero XI</v>
          </cell>
        </row>
        <row r="434">
          <cell r="B434" t="str">
            <v>8TPereira - Programador Senior II- Ingeniero X</v>
          </cell>
        </row>
        <row r="435">
          <cell r="B435" t="str">
            <v>9TPereira - Programador Senior I- Ingeniero IX</v>
          </cell>
        </row>
        <row r="436">
          <cell r="B436" t="str">
            <v>1RPereira - Programador VI- Ingeniero VIII</v>
          </cell>
        </row>
        <row r="437">
          <cell r="B437" t="str">
            <v>2RPereira - Programador V- Ingeniero VII</v>
          </cell>
        </row>
        <row r="438">
          <cell r="B438" t="str">
            <v>3RPereira - Programador IV- Ingeniero VI</v>
          </cell>
        </row>
        <row r="439">
          <cell r="B439" t="str">
            <v>4RPereira - Programador III- Ingeniero V</v>
          </cell>
        </row>
        <row r="440">
          <cell r="B440" t="str">
            <v>5RPereira - Programador II- Ingeniero IV</v>
          </cell>
        </row>
        <row r="441">
          <cell r="B441" t="str">
            <v>6RPereira - Programador I- Ingeniero III</v>
          </cell>
        </row>
        <row r="442">
          <cell r="B442" t="str">
            <v>7RPereira - Programador Junior VII- Ingeniero II</v>
          </cell>
        </row>
        <row r="443">
          <cell r="B443" t="str">
            <v>8RPereira - Programador Junior VI- Ingeniero I</v>
          </cell>
        </row>
        <row r="444">
          <cell r="B444" t="str">
            <v>0PPereira - Programador Junior V- Ingeniero Junior III</v>
          </cell>
        </row>
        <row r="445">
          <cell r="B445" t="str">
            <v>1PPereira - Programador Junior IV- Ingeniero Junior II</v>
          </cell>
        </row>
        <row r="446">
          <cell r="B446" t="str">
            <v>2PPereira - Programador Junior III- Ingeniero Junior I</v>
          </cell>
        </row>
        <row r="447">
          <cell r="B447" t="str">
            <v>3PPereira - Programador Junior II- Ingeniero Trainee II</v>
          </cell>
        </row>
        <row r="448">
          <cell r="B448" t="str">
            <v>4PPereira - Programador Junior I- Ingeniero Trainee I</v>
          </cell>
        </row>
        <row r="449">
          <cell r="B449" t="str">
            <v>5PPereira - Programador Trainee II</v>
          </cell>
        </row>
        <row r="450">
          <cell r="B450" t="str">
            <v>6PPereira - Programador Trainee I</v>
          </cell>
        </row>
      </sheetData>
      <sheetData sheetId="28">
        <row r="13">
          <cell r="B13" t="str">
            <v>ESPAÑA</v>
          </cell>
        </row>
        <row r="14">
          <cell r="B14" t="str">
            <v>ESPAÑA -ISL</v>
          </cell>
        </row>
        <row r="15">
          <cell r="B15" t="str">
            <v>ALEMANIA</v>
          </cell>
        </row>
        <row r="16">
          <cell r="B16" t="str">
            <v>ARGENTINA ISL</v>
          </cell>
        </row>
        <row r="17">
          <cell r="B17" t="str">
            <v>BRASIL ISL</v>
          </cell>
        </row>
        <row r="18">
          <cell r="B18" t="str">
            <v>CHILE</v>
          </cell>
        </row>
        <row r="19">
          <cell r="B19" t="str">
            <v>COLOMBIA</v>
          </cell>
        </row>
        <row r="20">
          <cell r="B20" t="str">
            <v>FILIPINAS ISL</v>
          </cell>
        </row>
        <row r="21">
          <cell r="B21" t="str">
            <v>INDIA</v>
          </cell>
        </row>
        <row r="22">
          <cell r="B22" t="str">
            <v>ITALIA</v>
          </cell>
        </row>
        <row r="23">
          <cell r="B23" t="str">
            <v>MÉXICO ISL</v>
          </cell>
        </row>
        <row r="24">
          <cell r="B24" t="str">
            <v>ESLOVAQUIA ISL</v>
          </cell>
        </row>
        <row r="25">
          <cell r="B25" t="str">
            <v>PANAMÁ</v>
          </cell>
        </row>
        <row r="26">
          <cell r="B26" t="str">
            <v>PERÚ</v>
          </cell>
        </row>
        <row r="27">
          <cell r="B27" t="str">
            <v>REP CHEQUIA</v>
          </cell>
        </row>
        <row r="28">
          <cell r="B28" t="str">
            <v>UK</v>
          </cell>
        </row>
        <row r="29">
          <cell r="B29" t="str">
            <v>VENEZUELA</v>
          </cell>
        </row>
        <row r="30">
          <cell r="B30" t="str">
            <v>CSP JULIAN CAMARILLO</v>
          </cell>
        </row>
        <row r="31">
          <cell r="B31" t="str">
            <v>KENIA</v>
          </cell>
        </row>
        <row r="32">
          <cell r="B32" t="str">
            <v>OTROS #3</v>
          </cell>
        </row>
        <row r="33">
          <cell r="B33" t="str">
            <v>OTROS #4</v>
          </cell>
        </row>
        <row r="34">
          <cell r="B34" t="str">
            <v>OTROS #5</v>
          </cell>
        </row>
        <row r="35">
          <cell r="B35" t="str">
            <v>OTROS #6</v>
          </cell>
        </row>
        <row r="36">
          <cell r="B36" t="str">
            <v>OTROS #7</v>
          </cell>
        </row>
        <row r="37">
          <cell r="B37" t="str">
            <v>OTROS #8</v>
          </cell>
        </row>
        <row r="38">
          <cell r="B38" t="str">
            <v>OTROS #9</v>
          </cell>
        </row>
        <row r="39">
          <cell r="B39" t="str">
            <v>OTROS #10</v>
          </cell>
        </row>
      </sheetData>
      <sheetData sheetId="29"/>
      <sheetData sheetId="30">
        <row r="6">
          <cell r="B6" t="str">
            <v>2013ENERO</v>
          </cell>
          <cell r="C6">
            <v>31</v>
          </cell>
          <cell r="D6">
            <v>2</v>
          </cell>
          <cell r="E6">
            <v>8</v>
          </cell>
          <cell r="F6">
            <v>21</v>
          </cell>
          <cell r="G6">
            <v>9</v>
          </cell>
          <cell r="H6">
            <v>189</v>
          </cell>
        </row>
        <row r="7">
          <cell r="B7" t="str">
            <v>2013FEBRERO</v>
          </cell>
          <cell r="C7">
            <v>28</v>
          </cell>
          <cell r="D7">
            <v>0</v>
          </cell>
          <cell r="E7">
            <v>8</v>
          </cell>
          <cell r="F7">
            <v>20</v>
          </cell>
          <cell r="G7">
            <v>9</v>
          </cell>
          <cell r="H7">
            <v>180</v>
          </cell>
        </row>
        <row r="8">
          <cell r="B8" t="str">
            <v>2013MARZO</v>
          </cell>
          <cell r="C8">
            <v>31</v>
          </cell>
          <cell r="D8">
            <v>3</v>
          </cell>
          <cell r="E8">
            <v>10</v>
          </cell>
          <cell r="F8">
            <v>18</v>
          </cell>
          <cell r="G8">
            <v>9</v>
          </cell>
          <cell r="H8">
            <v>162</v>
          </cell>
        </row>
        <row r="9">
          <cell r="B9" t="str">
            <v>2013ABRIL</v>
          </cell>
          <cell r="C9">
            <v>30</v>
          </cell>
          <cell r="D9">
            <v>0</v>
          </cell>
          <cell r="E9">
            <v>8</v>
          </cell>
          <cell r="F9">
            <v>22</v>
          </cell>
          <cell r="G9">
            <v>9</v>
          </cell>
          <cell r="H9">
            <v>198</v>
          </cell>
        </row>
        <row r="10">
          <cell r="B10" t="str">
            <v xml:space="preserve">2013MAYO       </v>
          </cell>
          <cell r="C10">
            <v>31</v>
          </cell>
          <cell r="D10">
            <v>2</v>
          </cell>
          <cell r="E10">
            <v>8</v>
          </cell>
          <cell r="F10">
            <v>21</v>
          </cell>
          <cell r="G10">
            <v>9</v>
          </cell>
          <cell r="H10">
            <v>189</v>
          </cell>
        </row>
        <row r="11">
          <cell r="B11" t="str">
            <v>2013JUNIO</v>
          </cell>
          <cell r="C11">
            <v>30</v>
          </cell>
          <cell r="D11">
            <v>2</v>
          </cell>
          <cell r="E11">
            <v>10</v>
          </cell>
          <cell r="F11">
            <v>18</v>
          </cell>
          <cell r="G11">
            <v>9</v>
          </cell>
          <cell r="H11">
            <v>162</v>
          </cell>
        </row>
        <row r="12">
          <cell r="B12" t="str">
            <v>2013JULIO</v>
          </cell>
          <cell r="C12">
            <v>31</v>
          </cell>
          <cell r="D12">
            <v>1</v>
          </cell>
          <cell r="E12">
            <v>8</v>
          </cell>
          <cell r="F12">
            <v>22</v>
          </cell>
          <cell r="G12">
            <v>9</v>
          </cell>
          <cell r="H12">
            <v>198</v>
          </cell>
        </row>
        <row r="13">
          <cell r="B13" t="str">
            <v>2013AGOSTO</v>
          </cell>
          <cell r="C13">
            <v>31</v>
          </cell>
          <cell r="D13">
            <v>2</v>
          </cell>
          <cell r="E13">
            <v>9</v>
          </cell>
          <cell r="F13">
            <v>20</v>
          </cell>
          <cell r="G13">
            <v>9</v>
          </cell>
          <cell r="H13">
            <v>180</v>
          </cell>
        </row>
        <row r="14">
          <cell r="B14" t="str">
            <v>2013SEPTIEMBRE</v>
          </cell>
          <cell r="C14">
            <v>30</v>
          </cell>
          <cell r="D14">
            <v>0</v>
          </cell>
          <cell r="E14">
            <v>9</v>
          </cell>
          <cell r="F14">
            <v>21</v>
          </cell>
          <cell r="G14">
            <v>9</v>
          </cell>
          <cell r="H14">
            <v>189</v>
          </cell>
        </row>
        <row r="15">
          <cell r="B15" t="str">
            <v>2013OCTUBRE</v>
          </cell>
          <cell r="C15">
            <v>31</v>
          </cell>
          <cell r="D15">
            <v>1</v>
          </cell>
          <cell r="E15">
            <v>8</v>
          </cell>
          <cell r="F15">
            <v>22</v>
          </cell>
          <cell r="G15">
            <v>9</v>
          </cell>
          <cell r="H15">
            <v>198</v>
          </cell>
        </row>
        <row r="16">
          <cell r="B16" t="str">
            <v>2013NOVIEMBRE</v>
          </cell>
          <cell r="C16">
            <v>30</v>
          </cell>
          <cell r="D16">
            <v>2</v>
          </cell>
          <cell r="E16">
            <v>9</v>
          </cell>
          <cell r="F16">
            <v>19</v>
          </cell>
          <cell r="G16">
            <v>9</v>
          </cell>
          <cell r="H16">
            <v>171</v>
          </cell>
        </row>
        <row r="17">
          <cell r="B17" t="str">
            <v xml:space="preserve">2013DICIEMBRE   </v>
          </cell>
          <cell r="C17">
            <v>31</v>
          </cell>
          <cell r="D17">
            <v>1</v>
          </cell>
          <cell r="E17">
            <v>9</v>
          </cell>
          <cell r="F17">
            <v>21</v>
          </cell>
          <cell r="G17">
            <v>9</v>
          </cell>
          <cell r="H17">
            <v>189</v>
          </cell>
        </row>
        <row r="18">
          <cell r="B18" t="str">
            <v>2014ENERO</v>
          </cell>
          <cell r="C18">
            <v>31</v>
          </cell>
          <cell r="D18">
            <v>2</v>
          </cell>
          <cell r="E18">
            <v>8</v>
          </cell>
          <cell r="F18">
            <v>21</v>
          </cell>
          <cell r="G18">
            <v>9</v>
          </cell>
          <cell r="H18">
            <v>189</v>
          </cell>
        </row>
        <row r="19">
          <cell r="B19" t="str">
            <v>2014FEBRERO</v>
          </cell>
          <cell r="C19">
            <v>28</v>
          </cell>
          <cell r="D19">
            <v>0</v>
          </cell>
          <cell r="E19">
            <v>8</v>
          </cell>
          <cell r="F19">
            <v>20</v>
          </cell>
          <cell r="G19">
            <v>9</v>
          </cell>
          <cell r="H19">
            <v>180</v>
          </cell>
        </row>
        <row r="20">
          <cell r="B20" t="str">
            <v>2014MARZO</v>
          </cell>
          <cell r="C20">
            <v>31</v>
          </cell>
          <cell r="D20">
            <v>1</v>
          </cell>
          <cell r="E20">
            <v>10</v>
          </cell>
          <cell r="F20">
            <v>20</v>
          </cell>
          <cell r="G20">
            <v>9</v>
          </cell>
          <cell r="H20">
            <v>180</v>
          </cell>
        </row>
        <row r="21">
          <cell r="B21" t="str">
            <v>2014ABRIL</v>
          </cell>
          <cell r="C21">
            <v>30</v>
          </cell>
          <cell r="D21">
            <v>2</v>
          </cell>
          <cell r="E21">
            <v>8</v>
          </cell>
          <cell r="F21">
            <v>20</v>
          </cell>
          <cell r="G21">
            <v>9</v>
          </cell>
          <cell r="H21">
            <v>180</v>
          </cell>
        </row>
        <row r="22">
          <cell r="B22" t="str">
            <v>2014MAYO</v>
          </cell>
          <cell r="C22">
            <v>31</v>
          </cell>
          <cell r="D22">
            <v>1</v>
          </cell>
          <cell r="E22">
            <v>9</v>
          </cell>
          <cell r="F22">
            <v>21</v>
          </cell>
          <cell r="G22">
            <v>9</v>
          </cell>
          <cell r="H22">
            <v>189</v>
          </cell>
        </row>
        <row r="23">
          <cell r="B23" t="str">
            <v>2014JUNIO</v>
          </cell>
          <cell r="C23">
            <v>30</v>
          </cell>
          <cell r="D23">
            <v>3</v>
          </cell>
          <cell r="E23">
            <v>9</v>
          </cell>
          <cell r="F23">
            <v>18</v>
          </cell>
          <cell r="G23">
            <v>9</v>
          </cell>
          <cell r="H23">
            <v>162</v>
          </cell>
        </row>
        <row r="24">
          <cell r="B24" t="str">
            <v>2014JULIO</v>
          </cell>
          <cell r="C24">
            <v>31</v>
          </cell>
          <cell r="D24">
            <v>0</v>
          </cell>
          <cell r="E24">
            <v>8</v>
          </cell>
          <cell r="F24">
            <v>23</v>
          </cell>
          <cell r="G24">
            <v>9</v>
          </cell>
          <cell r="H24">
            <v>207</v>
          </cell>
        </row>
        <row r="25">
          <cell r="B25" t="str">
            <v>2014AGOSTO</v>
          </cell>
          <cell r="C25">
            <v>31</v>
          </cell>
          <cell r="D25">
            <v>2</v>
          </cell>
          <cell r="E25">
            <v>10</v>
          </cell>
          <cell r="F25">
            <v>19</v>
          </cell>
          <cell r="G25">
            <v>9</v>
          </cell>
          <cell r="H25">
            <v>171</v>
          </cell>
        </row>
        <row r="26">
          <cell r="B26" t="str">
            <v>2014SEPTIEMBRE</v>
          </cell>
          <cell r="C26">
            <v>30</v>
          </cell>
          <cell r="D26">
            <v>0</v>
          </cell>
          <cell r="E26">
            <v>8</v>
          </cell>
          <cell r="F26">
            <v>22</v>
          </cell>
          <cell r="G26">
            <v>9</v>
          </cell>
          <cell r="H26">
            <v>198</v>
          </cell>
        </row>
        <row r="27">
          <cell r="B27" t="str">
            <v>2014OCTUBRE</v>
          </cell>
          <cell r="C27">
            <v>31</v>
          </cell>
          <cell r="D27">
            <v>1</v>
          </cell>
          <cell r="E27">
            <v>8</v>
          </cell>
          <cell r="F27">
            <v>22</v>
          </cell>
          <cell r="G27">
            <v>9</v>
          </cell>
          <cell r="H27">
            <v>198</v>
          </cell>
        </row>
        <row r="28">
          <cell r="B28" t="str">
            <v>2014NOVIEMBRE</v>
          </cell>
          <cell r="C28">
            <v>30</v>
          </cell>
          <cell r="D28">
            <v>2</v>
          </cell>
          <cell r="E28">
            <v>10</v>
          </cell>
          <cell r="F28">
            <v>18</v>
          </cell>
          <cell r="G28">
            <v>9</v>
          </cell>
          <cell r="H28">
            <v>162</v>
          </cell>
        </row>
        <row r="29">
          <cell r="B29" t="str">
            <v>2014DICIEMBRE</v>
          </cell>
          <cell r="C29">
            <v>31</v>
          </cell>
          <cell r="D29">
            <v>2</v>
          </cell>
          <cell r="E29">
            <v>8</v>
          </cell>
          <cell r="F29">
            <v>21</v>
          </cell>
          <cell r="G29">
            <v>9</v>
          </cell>
          <cell r="H29">
            <v>189</v>
          </cell>
        </row>
        <row r="30">
          <cell r="B30" t="str">
            <v>2015ENERO</v>
          </cell>
          <cell r="C30">
            <v>31</v>
          </cell>
          <cell r="D30">
            <v>2</v>
          </cell>
          <cell r="E30">
            <v>9</v>
          </cell>
          <cell r="F30">
            <v>20</v>
          </cell>
          <cell r="G30">
            <v>9</v>
          </cell>
          <cell r="H30">
            <v>180</v>
          </cell>
        </row>
        <row r="31">
          <cell r="B31" t="str">
            <v>2015FEBRERO</v>
          </cell>
          <cell r="C31">
            <v>28</v>
          </cell>
          <cell r="D31">
            <v>0</v>
          </cell>
          <cell r="E31">
            <v>8</v>
          </cell>
          <cell r="F31">
            <v>20</v>
          </cell>
          <cell r="G31">
            <v>9</v>
          </cell>
          <cell r="H31">
            <v>180</v>
          </cell>
        </row>
        <row r="32">
          <cell r="B32" t="str">
            <v>2015MARZO</v>
          </cell>
          <cell r="C32">
            <v>31</v>
          </cell>
          <cell r="D32">
            <v>1</v>
          </cell>
          <cell r="E32">
            <v>9</v>
          </cell>
          <cell r="F32">
            <v>21</v>
          </cell>
          <cell r="G32">
            <v>9</v>
          </cell>
          <cell r="H32">
            <v>189</v>
          </cell>
        </row>
        <row r="33">
          <cell r="B33" t="str">
            <v>2015ABRIL</v>
          </cell>
          <cell r="C33">
            <v>30</v>
          </cell>
          <cell r="D33">
            <v>2</v>
          </cell>
          <cell r="E33">
            <v>8</v>
          </cell>
          <cell r="F33">
            <v>20</v>
          </cell>
          <cell r="G33">
            <v>9</v>
          </cell>
          <cell r="H33">
            <v>180</v>
          </cell>
        </row>
        <row r="34">
          <cell r="B34" t="str">
            <v>2015MAYO</v>
          </cell>
          <cell r="C34">
            <v>31</v>
          </cell>
          <cell r="D34">
            <v>2</v>
          </cell>
          <cell r="E34">
            <v>10</v>
          </cell>
          <cell r="F34">
            <v>19</v>
          </cell>
          <cell r="G34">
            <v>9</v>
          </cell>
          <cell r="H34">
            <v>171</v>
          </cell>
        </row>
        <row r="35">
          <cell r="B35" t="str">
            <v>2015JUNIO</v>
          </cell>
          <cell r="C35">
            <v>30</v>
          </cell>
          <cell r="D35">
            <v>3</v>
          </cell>
          <cell r="E35">
            <v>8</v>
          </cell>
          <cell r="F35">
            <v>19</v>
          </cell>
          <cell r="G35">
            <v>9</v>
          </cell>
          <cell r="H35">
            <v>171</v>
          </cell>
        </row>
        <row r="36">
          <cell r="B36" t="str">
            <v>2015JULIO</v>
          </cell>
          <cell r="C36">
            <v>31</v>
          </cell>
          <cell r="D36">
            <v>1</v>
          </cell>
          <cell r="E36">
            <v>8</v>
          </cell>
          <cell r="F36">
            <v>22</v>
          </cell>
          <cell r="G36">
            <v>9</v>
          </cell>
          <cell r="H36">
            <v>198</v>
          </cell>
        </row>
        <row r="37">
          <cell r="B37" t="str">
            <v>2015AGOSTO</v>
          </cell>
          <cell r="C37">
            <v>31</v>
          </cell>
          <cell r="D37">
            <v>2</v>
          </cell>
          <cell r="E37">
            <v>10</v>
          </cell>
          <cell r="F37">
            <v>19</v>
          </cell>
          <cell r="G37">
            <v>9</v>
          </cell>
          <cell r="H37">
            <v>171</v>
          </cell>
        </row>
        <row r="38">
          <cell r="B38" t="str">
            <v>2015SEPTIEMBRE</v>
          </cell>
          <cell r="C38">
            <v>30</v>
          </cell>
          <cell r="D38">
            <v>0</v>
          </cell>
          <cell r="E38">
            <v>8</v>
          </cell>
          <cell r="F38">
            <v>22</v>
          </cell>
          <cell r="G38">
            <v>9</v>
          </cell>
          <cell r="H38">
            <v>198</v>
          </cell>
        </row>
        <row r="39">
          <cell r="B39" t="str">
            <v>2015OCTUBRE</v>
          </cell>
          <cell r="C39">
            <v>31</v>
          </cell>
          <cell r="D39">
            <v>1</v>
          </cell>
          <cell r="E39">
            <v>9</v>
          </cell>
          <cell r="F39">
            <v>21</v>
          </cell>
          <cell r="G39">
            <v>9</v>
          </cell>
          <cell r="H39">
            <v>189</v>
          </cell>
        </row>
        <row r="40">
          <cell r="B40" t="str">
            <v>2015NOVIEMBRE</v>
          </cell>
          <cell r="C40">
            <v>30</v>
          </cell>
          <cell r="D40">
            <v>2</v>
          </cell>
          <cell r="E40">
            <v>9</v>
          </cell>
          <cell r="F40">
            <v>19</v>
          </cell>
          <cell r="G40">
            <v>9</v>
          </cell>
          <cell r="H40">
            <v>171</v>
          </cell>
        </row>
        <row r="41">
          <cell r="B41" t="str">
            <v>2015DICIEMBRE</v>
          </cell>
          <cell r="C41">
            <v>31</v>
          </cell>
          <cell r="D41">
            <v>2</v>
          </cell>
          <cell r="E41">
            <v>8</v>
          </cell>
          <cell r="F41">
            <v>21</v>
          </cell>
          <cell r="G41">
            <v>9</v>
          </cell>
          <cell r="H41">
            <v>189</v>
          </cell>
        </row>
        <row r="42">
          <cell r="B42" t="str">
            <v>2016ENERO</v>
          </cell>
          <cell r="C42">
            <v>31</v>
          </cell>
          <cell r="D42">
            <v>2</v>
          </cell>
          <cell r="E42">
            <v>10</v>
          </cell>
          <cell r="F42">
            <v>19</v>
          </cell>
          <cell r="G42">
            <v>9</v>
          </cell>
          <cell r="H42">
            <v>171</v>
          </cell>
        </row>
        <row r="43">
          <cell r="B43" t="str">
            <v>2016FEBRERO</v>
          </cell>
          <cell r="C43">
            <v>29</v>
          </cell>
          <cell r="D43">
            <v>0</v>
          </cell>
          <cell r="E43">
            <v>8</v>
          </cell>
          <cell r="F43">
            <v>21</v>
          </cell>
          <cell r="G43">
            <v>9</v>
          </cell>
          <cell r="H43">
            <v>189</v>
          </cell>
        </row>
        <row r="44">
          <cell r="B44" t="str">
            <v>2016MARZO</v>
          </cell>
          <cell r="C44">
            <v>31</v>
          </cell>
          <cell r="D44">
            <v>3</v>
          </cell>
          <cell r="E44">
            <v>8</v>
          </cell>
          <cell r="F44">
            <v>20</v>
          </cell>
          <cell r="G44">
            <v>9</v>
          </cell>
          <cell r="H44">
            <v>180</v>
          </cell>
        </row>
        <row r="45">
          <cell r="B45" t="str">
            <v>2016ABRIL</v>
          </cell>
          <cell r="C45">
            <v>30</v>
          </cell>
          <cell r="D45">
            <v>0</v>
          </cell>
          <cell r="E45">
            <v>8</v>
          </cell>
          <cell r="F45">
            <v>22</v>
          </cell>
          <cell r="G45">
            <v>9</v>
          </cell>
          <cell r="H45">
            <v>198</v>
          </cell>
        </row>
        <row r="46">
          <cell r="B46" t="str">
            <v>2016MAYO</v>
          </cell>
          <cell r="C46">
            <v>31</v>
          </cell>
          <cell r="D46">
            <v>2</v>
          </cell>
          <cell r="E46">
            <v>9</v>
          </cell>
          <cell r="F46">
            <v>20</v>
          </cell>
          <cell r="G46">
            <v>9</v>
          </cell>
          <cell r="H46">
            <v>180</v>
          </cell>
        </row>
        <row r="47">
          <cell r="B47" t="str">
            <v>2016JUNIO</v>
          </cell>
          <cell r="C47">
            <v>30</v>
          </cell>
          <cell r="D47">
            <v>1</v>
          </cell>
          <cell r="E47">
            <v>8</v>
          </cell>
          <cell r="F47">
            <v>21</v>
          </cell>
          <cell r="G47">
            <v>9</v>
          </cell>
          <cell r="H47">
            <v>189</v>
          </cell>
        </row>
        <row r="48">
          <cell r="B48" t="str">
            <v>2016JULIO</v>
          </cell>
          <cell r="C48">
            <v>31</v>
          </cell>
          <cell r="D48">
            <v>2</v>
          </cell>
          <cell r="E48">
            <v>10</v>
          </cell>
          <cell r="F48">
            <v>19</v>
          </cell>
          <cell r="G48">
            <v>9</v>
          </cell>
          <cell r="H48">
            <v>171</v>
          </cell>
        </row>
        <row r="49">
          <cell r="B49" t="str">
            <v>2016AGOSTO</v>
          </cell>
          <cell r="C49">
            <v>31</v>
          </cell>
          <cell r="D49">
            <v>1</v>
          </cell>
          <cell r="E49">
            <v>8</v>
          </cell>
          <cell r="F49">
            <v>22</v>
          </cell>
          <cell r="G49">
            <v>9</v>
          </cell>
          <cell r="H49">
            <v>198</v>
          </cell>
        </row>
        <row r="50">
          <cell r="B50" t="str">
            <v>2016SEPTIEMBRE</v>
          </cell>
          <cell r="C50">
            <v>30</v>
          </cell>
          <cell r="D50">
            <v>0</v>
          </cell>
          <cell r="E50">
            <v>8</v>
          </cell>
          <cell r="F50">
            <v>22</v>
          </cell>
          <cell r="G50">
            <v>9</v>
          </cell>
          <cell r="H50">
            <v>198</v>
          </cell>
        </row>
        <row r="51">
          <cell r="B51" t="str">
            <v>2016OCTUBRE</v>
          </cell>
          <cell r="C51">
            <v>31</v>
          </cell>
          <cell r="D51">
            <v>1</v>
          </cell>
          <cell r="E51">
            <v>10</v>
          </cell>
          <cell r="F51">
            <v>20</v>
          </cell>
          <cell r="G51">
            <v>9</v>
          </cell>
          <cell r="H51">
            <v>180</v>
          </cell>
        </row>
        <row r="52">
          <cell r="B52" t="str">
            <v>2016NOVIEMBRE</v>
          </cell>
          <cell r="C52">
            <v>30</v>
          </cell>
          <cell r="D52">
            <v>2</v>
          </cell>
          <cell r="E52">
            <v>8</v>
          </cell>
          <cell r="F52">
            <v>20</v>
          </cell>
          <cell r="G52">
            <v>9</v>
          </cell>
          <cell r="H52">
            <v>180</v>
          </cell>
        </row>
        <row r="53">
          <cell r="B53" t="str">
            <v>2016DICIEMBRE</v>
          </cell>
          <cell r="C53">
            <v>31</v>
          </cell>
          <cell r="D53">
            <v>1</v>
          </cell>
          <cell r="E53">
            <v>9</v>
          </cell>
          <cell r="F53">
            <v>21</v>
          </cell>
          <cell r="G53">
            <v>9</v>
          </cell>
          <cell r="H53">
            <v>189</v>
          </cell>
        </row>
        <row r="54">
          <cell r="B54" t="str">
            <v>2017ENERO</v>
          </cell>
          <cell r="C54">
            <v>31</v>
          </cell>
          <cell r="D54">
            <v>1</v>
          </cell>
          <cell r="E54">
            <v>9</v>
          </cell>
          <cell r="F54">
            <v>21</v>
          </cell>
          <cell r="G54">
            <v>9</v>
          </cell>
          <cell r="H54">
            <v>189</v>
          </cell>
        </row>
        <row r="55">
          <cell r="B55" t="str">
            <v>2017FEBRERO</v>
          </cell>
          <cell r="C55">
            <v>28</v>
          </cell>
          <cell r="D55">
            <v>0</v>
          </cell>
          <cell r="E55">
            <v>8</v>
          </cell>
          <cell r="F55">
            <v>20</v>
          </cell>
          <cell r="G55">
            <v>9</v>
          </cell>
          <cell r="H55">
            <v>180</v>
          </cell>
        </row>
        <row r="56">
          <cell r="B56" t="str">
            <v>2017MARZO</v>
          </cell>
          <cell r="C56">
            <v>31</v>
          </cell>
          <cell r="D56">
            <v>1</v>
          </cell>
          <cell r="E56">
            <v>8</v>
          </cell>
          <cell r="F56">
            <v>22</v>
          </cell>
          <cell r="G56">
            <v>9</v>
          </cell>
          <cell r="H56">
            <v>198</v>
          </cell>
        </row>
        <row r="57">
          <cell r="B57" t="str">
            <v>2017ABRIL</v>
          </cell>
          <cell r="C57">
            <v>30</v>
          </cell>
          <cell r="D57">
            <v>2</v>
          </cell>
          <cell r="E57">
            <v>10</v>
          </cell>
          <cell r="F57">
            <v>18</v>
          </cell>
          <cell r="G57">
            <v>9</v>
          </cell>
          <cell r="H57">
            <v>162</v>
          </cell>
        </row>
        <row r="58">
          <cell r="B58" t="str">
            <v>2017MAYO</v>
          </cell>
          <cell r="C58">
            <v>31</v>
          </cell>
          <cell r="D58">
            <v>2</v>
          </cell>
          <cell r="E58">
            <v>8</v>
          </cell>
          <cell r="F58">
            <v>21</v>
          </cell>
          <cell r="G58">
            <v>9</v>
          </cell>
          <cell r="H58">
            <v>189</v>
          </cell>
        </row>
        <row r="59">
          <cell r="B59" t="str">
            <v>2017JUNIO</v>
          </cell>
          <cell r="C59">
            <v>30</v>
          </cell>
          <cell r="D59">
            <v>2</v>
          </cell>
          <cell r="E59">
            <v>8</v>
          </cell>
          <cell r="F59">
            <v>20</v>
          </cell>
          <cell r="G59">
            <v>9</v>
          </cell>
          <cell r="H59">
            <v>180</v>
          </cell>
        </row>
        <row r="60">
          <cell r="B60" t="str">
            <v>2017JULIO</v>
          </cell>
          <cell r="C60">
            <v>31</v>
          </cell>
          <cell r="D60">
            <v>2</v>
          </cell>
          <cell r="E60">
            <v>10</v>
          </cell>
          <cell r="F60">
            <v>19</v>
          </cell>
          <cell r="G60">
            <v>9</v>
          </cell>
          <cell r="H60">
            <v>171</v>
          </cell>
        </row>
        <row r="61">
          <cell r="B61" t="str">
            <v>2017AGOSTO</v>
          </cell>
          <cell r="C61">
            <v>31</v>
          </cell>
          <cell r="D61">
            <v>2</v>
          </cell>
          <cell r="E61">
            <v>8</v>
          </cell>
          <cell r="F61">
            <v>21</v>
          </cell>
          <cell r="G61">
            <v>9</v>
          </cell>
          <cell r="H61">
            <v>189</v>
          </cell>
        </row>
        <row r="62">
          <cell r="B62" t="str">
            <v>2017SEPTIEMBRE</v>
          </cell>
          <cell r="C62">
            <v>30</v>
          </cell>
          <cell r="D62">
            <v>0</v>
          </cell>
          <cell r="E62">
            <v>9</v>
          </cell>
          <cell r="F62">
            <v>21</v>
          </cell>
          <cell r="G62">
            <v>9</v>
          </cell>
          <cell r="H62">
            <v>189</v>
          </cell>
        </row>
        <row r="63">
          <cell r="B63" t="str">
            <v>2017OCTUBRE</v>
          </cell>
          <cell r="C63">
            <v>31</v>
          </cell>
          <cell r="D63">
            <v>1</v>
          </cell>
          <cell r="E63">
            <v>9</v>
          </cell>
          <cell r="F63">
            <v>21</v>
          </cell>
          <cell r="G63">
            <v>9</v>
          </cell>
          <cell r="H63">
            <v>189</v>
          </cell>
        </row>
        <row r="64">
          <cell r="B64" t="str">
            <v>2017NOVIEMBRE</v>
          </cell>
          <cell r="C64">
            <v>30</v>
          </cell>
          <cell r="D64">
            <v>2</v>
          </cell>
          <cell r="E64">
            <v>8</v>
          </cell>
          <cell r="F64">
            <v>20</v>
          </cell>
          <cell r="G64">
            <v>9</v>
          </cell>
          <cell r="H64">
            <v>180</v>
          </cell>
        </row>
        <row r="65">
          <cell r="B65" t="str">
            <v>2017DICIEMBRE</v>
          </cell>
          <cell r="C65">
            <v>31</v>
          </cell>
          <cell r="D65">
            <v>2</v>
          </cell>
          <cell r="E65">
            <v>10</v>
          </cell>
          <cell r="F65">
            <v>19</v>
          </cell>
          <cell r="G65">
            <v>9</v>
          </cell>
          <cell r="H65">
            <v>171</v>
          </cell>
        </row>
        <row r="66">
          <cell r="B66" t="str">
            <v>2018ENERO</v>
          </cell>
          <cell r="C66">
            <v>31</v>
          </cell>
          <cell r="D66">
            <v>2</v>
          </cell>
          <cell r="E66">
            <v>8</v>
          </cell>
          <cell r="F66">
            <v>21</v>
          </cell>
          <cell r="G66">
            <v>9</v>
          </cell>
          <cell r="H66">
            <v>189</v>
          </cell>
        </row>
        <row r="67">
          <cell r="B67" t="str">
            <v>2018FEBRERO</v>
          </cell>
          <cell r="C67">
            <v>28</v>
          </cell>
          <cell r="D67">
            <v>0</v>
          </cell>
          <cell r="E67">
            <v>8</v>
          </cell>
          <cell r="F67">
            <v>20</v>
          </cell>
          <cell r="G67">
            <v>9</v>
          </cell>
          <cell r="H67">
            <v>180</v>
          </cell>
        </row>
        <row r="68">
          <cell r="B68" t="str">
            <v>2018MARZO</v>
          </cell>
          <cell r="C68">
            <v>31</v>
          </cell>
          <cell r="D68">
            <v>3</v>
          </cell>
          <cell r="E68">
            <v>9</v>
          </cell>
          <cell r="F68">
            <v>19</v>
          </cell>
          <cell r="G68">
            <v>9</v>
          </cell>
          <cell r="H68">
            <v>171</v>
          </cell>
        </row>
        <row r="69">
          <cell r="B69" t="str">
            <v>2018ABRIL</v>
          </cell>
          <cell r="C69">
            <v>30</v>
          </cell>
          <cell r="D69">
            <v>0</v>
          </cell>
          <cell r="E69">
            <v>9</v>
          </cell>
          <cell r="F69">
            <v>21</v>
          </cell>
          <cell r="G69">
            <v>9</v>
          </cell>
          <cell r="H69">
            <v>189</v>
          </cell>
        </row>
        <row r="70">
          <cell r="B70" t="str">
            <v>2018MAYO</v>
          </cell>
          <cell r="C70">
            <v>31</v>
          </cell>
          <cell r="D70">
            <v>1</v>
          </cell>
          <cell r="E70">
            <v>8</v>
          </cell>
          <cell r="F70">
            <v>22</v>
          </cell>
          <cell r="G70">
            <v>9</v>
          </cell>
          <cell r="H70">
            <v>198</v>
          </cell>
        </row>
        <row r="71">
          <cell r="B71" t="str">
            <v>2018JUNIO</v>
          </cell>
          <cell r="C71">
            <v>30</v>
          </cell>
          <cell r="D71">
            <v>2</v>
          </cell>
          <cell r="E71">
            <v>9</v>
          </cell>
          <cell r="F71">
            <v>19</v>
          </cell>
          <cell r="G71">
            <v>9</v>
          </cell>
          <cell r="H71">
            <v>171</v>
          </cell>
        </row>
        <row r="72">
          <cell r="B72" t="str">
            <v>2018JULIO</v>
          </cell>
          <cell r="C72">
            <v>31</v>
          </cell>
          <cell r="D72">
            <v>2</v>
          </cell>
          <cell r="E72">
            <v>9</v>
          </cell>
          <cell r="F72">
            <v>20</v>
          </cell>
          <cell r="G72">
            <v>9</v>
          </cell>
          <cell r="H72">
            <v>180</v>
          </cell>
        </row>
        <row r="73">
          <cell r="B73" t="str">
            <v>2018AGOSTO</v>
          </cell>
          <cell r="C73">
            <v>31</v>
          </cell>
          <cell r="D73">
            <v>2</v>
          </cell>
          <cell r="E73">
            <v>8</v>
          </cell>
          <cell r="F73">
            <v>21</v>
          </cell>
          <cell r="G73">
            <v>9</v>
          </cell>
          <cell r="H73">
            <v>189</v>
          </cell>
        </row>
        <row r="74">
          <cell r="B74" t="str">
            <v>2018SEPTIEMBRE</v>
          </cell>
          <cell r="C74">
            <v>30</v>
          </cell>
          <cell r="D74">
            <v>0</v>
          </cell>
          <cell r="E74">
            <v>10</v>
          </cell>
          <cell r="F74">
            <v>20</v>
          </cell>
          <cell r="G74">
            <v>9</v>
          </cell>
          <cell r="H74">
            <v>180</v>
          </cell>
        </row>
        <row r="75">
          <cell r="B75" t="str">
            <v>2018OCTUBRE</v>
          </cell>
          <cell r="C75">
            <v>31</v>
          </cell>
          <cell r="D75">
            <v>1</v>
          </cell>
          <cell r="E75">
            <v>8</v>
          </cell>
          <cell r="F75">
            <v>22</v>
          </cell>
          <cell r="G75">
            <v>9</v>
          </cell>
          <cell r="H75">
            <v>198</v>
          </cell>
        </row>
        <row r="76">
          <cell r="B76" t="str">
            <v>2018NOVIEMBRE</v>
          </cell>
          <cell r="C76">
            <v>30</v>
          </cell>
          <cell r="D76">
            <v>2</v>
          </cell>
          <cell r="E76">
            <v>8</v>
          </cell>
          <cell r="F76">
            <v>20</v>
          </cell>
          <cell r="G76">
            <v>9</v>
          </cell>
          <cell r="H76">
            <v>180</v>
          </cell>
        </row>
        <row r="77">
          <cell r="B77" t="str">
            <v>2018DICIEMBRE</v>
          </cell>
          <cell r="C77">
            <v>31</v>
          </cell>
          <cell r="D77">
            <v>2</v>
          </cell>
          <cell r="E77">
            <v>10</v>
          </cell>
          <cell r="F77">
            <v>19</v>
          </cell>
          <cell r="G77">
            <v>9</v>
          </cell>
          <cell r="H77">
            <v>171</v>
          </cell>
        </row>
        <row r="78">
          <cell r="B78" t="str">
            <v>2019ENERO</v>
          </cell>
          <cell r="C78">
            <v>31</v>
          </cell>
          <cell r="D78">
            <v>2</v>
          </cell>
          <cell r="E78">
            <v>8</v>
          </cell>
          <cell r="F78">
            <v>21</v>
          </cell>
          <cell r="G78">
            <v>9</v>
          </cell>
          <cell r="H78">
            <v>189</v>
          </cell>
        </row>
        <row r="79">
          <cell r="B79" t="str">
            <v>2019FEBRERO</v>
          </cell>
          <cell r="C79">
            <v>28</v>
          </cell>
          <cell r="D79">
            <v>0</v>
          </cell>
          <cell r="E79">
            <v>8</v>
          </cell>
          <cell r="F79">
            <v>20</v>
          </cell>
          <cell r="G79">
            <v>9</v>
          </cell>
          <cell r="H79">
            <v>180</v>
          </cell>
        </row>
        <row r="80">
          <cell r="B80" t="str">
            <v>2019MARZO</v>
          </cell>
          <cell r="C80">
            <v>31</v>
          </cell>
          <cell r="D80">
            <v>3</v>
          </cell>
          <cell r="E80">
            <v>9</v>
          </cell>
          <cell r="F80">
            <v>19</v>
          </cell>
          <cell r="G80">
            <v>9</v>
          </cell>
          <cell r="H80">
            <v>171</v>
          </cell>
        </row>
        <row r="81">
          <cell r="B81" t="str">
            <v>2019ABRIL</v>
          </cell>
          <cell r="C81">
            <v>30</v>
          </cell>
          <cell r="D81">
            <v>0</v>
          </cell>
          <cell r="E81">
            <v>9</v>
          </cell>
          <cell r="F81">
            <v>21</v>
          </cell>
          <cell r="G81">
            <v>9</v>
          </cell>
          <cell r="H81">
            <v>189</v>
          </cell>
        </row>
        <row r="82">
          <cell r="B82" t="str">
            <v>2019MAYO</v>
          </cell>
          <cell r="C82">
            <v>31</v>
          </cell>
          <cell r="D82">
            <v>1</v>
          </cell>
          <cell r="E82">
            <v>8</v>
          </cell>
          <cell r="F82">
            <v>22</v>
          </cell>
          <cell r="G82">
            <v>9</v>
          </cell>
          <cell r="H82">
            <v>198</v>
          </cell>
        </row>
        <row r="83">
          <cell r="B83" t="str">
            <v>2019JUNIO</v>
          </cell>
          <cell r="C83">
            <v>30</v>
          </cell>
          <cell r="D83">
            <v>2</v>
          </cell>
          <cell r="E83">
            <v>9</v>
          </cell>
          <cell r="F83">
            <v>19</v>
          </cell>
          <cell r="G83">
            <v>9</v>
          </cell>
          <cell r="H83">
            <v>171</v>
          </cell>
        </row>
        <row r="84">
          <cell r="B84" t="str">
            <v>2019JULIO</v>
          </cell>
          <cell r="C84">
            <v>31</v>
          </cell>
          <cell r="D84">
            <v>2</v>
          </cell>
          <cell r="E84">
            <v>9</v>
          </cell>
          <cell r="F84">
            <v>20</v>
          </cell>
          <cell r="G84">
            <v>9</v>
          </cell>
          <cell r="H84">
            <v>180</v>
          </cell>
        </row>
        <row r="85">
          <cell r="B85" t="str">
            <v>2019AGOSTO</v>
          </cell>
          <cell r="C85">
            <v>31</v>
          </cell>
          <cell r="D85">
            <v>2</v>
          </cell>
          <cell r="E85">
            <v>8</v>
          </cell>
          <cell r="F85">
            <v>21</v>
          </cell>
          <cell r="G85">
            <v>9</v>
          </cell>
          <cell r="H85">
            <v>189</v>
          </cell>
        </row>
        <row r="86">
          <cell r="B86" t="str">
            <v>2019SEPTIEMBRE</v>
          </cell>
          <cell r="C86">
            <v>30</v>
          </cell>
          <cell r="D86">
            <v>0</v>
          </cell>
          <cell r="E86">
            <v>10</v>
          </cell>
          <cell r="F86">
            <v>20</v>
          </cell>
          <cell r="G86">
            <v>9</v>
          </cell>
          <cell r="H86">
            <v>180</v>
          </cell>
        </row>
        <row r="87">
          <cell r="B87" t="str">
            <v>2019OCTUBRE</v>
          </cell>
          <cell r="C87">
            <v>31</v>
          </cell>
          <cell r="D87">
            <v>1</v>
          </cell>
          <cell r="E87">
            <v>8</v>
          </cell>
          <cell r="F87">
            <v>22</v>
          </cell>
          <cell r="G87">
            <v>9</v>
          </cell>
          <cell r="H87">
            <v>198</v>
          </cell>
        </row>
        <row r="88">
          <cell r="B88" t="str">
            <v>2019NOVIEMBRE</v>
          </cell>
          <cell r="C88">
            <v>30</v>
          </cell>
          <cell r="D88">
            <v>2</v>
          </cell>
          <cell r="E88">
            <v>8</v>
          </cell>
          <cell r="F88">
            <v>20</v>
          </cell>
          <cell r="G88">
            <v>9</v>
          </cell>
          <cell r="H88">
            <v>180</v>
          </cell>
        </row>
        <row r="89">
          <cell r="B89" t="str">
            <v>2019DICIEMBRE</v>
          </cell>
          <cell r="C89">
            <v>31</v>
          </cell>
          <cell r="D89">
            <v>2</v>
          </cell>
          <cell r="E89">
            <v>10</v>
          </cell>
          <cell r="F89">
            <v>19</v>
          </cell>
          <cell r="G89">
            <v>9</v>
          </cell>
          <cell r="H89">
            <v>171</v>
          </cell>
        </row>
        <row r="90">
          <cell r="B90" t="str">
            <v>2020ENERO</v>
          </cell>
          <cell r="C90">
            <v>31</v>
          </cell>
          <cell r="D90">
            <v>2</v>
          </cell>
          <cell r="E90">
            <v>8</v>
          </cell>
          <cell r="F90">
            <v>21</v>
          </cell>
          <cell r="G90">
            <v>9</v>
          </cell>
          <cell r="H90">
            <v>189</v>
          </cell>
        </row>
        <row r="91">
          <cell r="B91" t="str">
            <v>2020FEBRERO</v>
          </cell>
          <cell r="C91">
            <v>28</v>
          </cell>
          <cell r="D91">
            <v>0</v>
          </cell>
          <cell r="E91">
            <v>8</v>
          </cell>
          <cell r="F91">
            <v>20</v>
          </cell>
          <cell r="G91">
            <v>9</v>
          </cell>
          <cell r="H91">
            <v>180</v>
          </cell>
        </row>
        <row r="92">
          <cell r="B92" t="str">
            <v>2020MARZO</v>
          </cell>
          <cell r="C92">
            <v>31</v>
          </cell>
          <cell r="D92">
            <v>3</v>
          </cell>
          <cell r="E92">
            <v>9</v>
          </cell>
          <cell r="F92">
            <v>19</v>
          </cell>
          <cell r="G92">
            <v>9</v>
          </cell>
          <cell r="H92">
            <v>171</v>
          </cell>
        </row>
        <row r="93">
          <cell r="B93" t="str">
            <v>2020ABRIL</v>
          </cell>
          <cell r="C93">
            <v>30</v>
          </cell>
          <cell r="D93">
            <v>0</v>
          </cell>
          <cell r="E93">
            <v>9</v>
          </cell>
          <cell r="F93">
            <v>21</v>
          </cell>
          <cell r="G93">
            <v>9</v>
          </cell>
          <cell r="H93">
            <v>189</v>
          </cell>
        </row>
        <row r="94">
          <cell r="B94" t="str">
            <v>2020MAYO</v>
          </cell>
          <cell r="C94">
            <v>31</v>
          </cell>
          <cell r="D94">
            <v>1</v>
          </cell>
          <cell r="E94">
            <v>8</v>
          </cell>
          <cell r="F94">
            <v>22</v>
          </cell>
          <cell r="G94">
            <v>9</v>
          </cell>
          <cell r="H94">
            <v>198</v>
          </cell>
        </row>
        <row r="95">
          <cell r="B95" t="str">
            <v>2020JUNIO</v>
          </cell>
          <cell r="C95">
            <v>30</v>
          </cell>
          <cell r="D95">
            <v>2</v>
          </cell>
          <cell r="E95">
            <v>9</v>
          </cell>
          <cell r="F95">
            <v>19</v>
          </cell>
          <cell r="G95">
            <v>9</v>
          </cell>
          <cell r="H95">
            <v>171</v>
          </cell>
        </row>
        <row r="96">
          <cell r="B96" t="str">
            <v>2020JULIO</v>
          </cell>
          <cell r="C96">
            <v>31</v>
          </cell>
          <cell r="D96">
            <v>2</v>
          </cell>
          <cell r="E96">
            <v>9</v>
          </cell>
          <cell r="F96">
            <v>20</v>
          </cell>
          <cell r="G96">
            <v>9</v>
          </cell>
          <cell r="H96">
            <v>180</v>
          </cell>
        </row>
        <row r="97">
          <cell r="B97" t="str">
            <v>2020AGOSTO</v>
          </cell>
          <cell r="C97">
            <v>31</v>
          </cell>
          <cell r="D97">
            <v>2</v>
          </cell>
          <cell r="E97">
            <v>8</v>
          </cell>
          <cell r="F97">
            <v>21</v>
          </cell>
          <cell r="G97">
            <v>9</v>
          </cell>
          <cell r="H97">
            <v>189</v>
          </cell>
        </row>
        <row r="98">
          <cell r="B98" t="str">
            <v>2020SEPTIEMBRE</v>
          </cell>
          <cell r="C98">
            <v>30</v>
          </cell>
          <cell r="D98">
            <v>0</v>
          </cell>
          <cell r="E98">
            <v>10</v>
          </cell>
          <cell r="F98">
            <v>20</v>
          </cell>
          <cell r="G98">
            <v>9</v>
          </cell>
          <cell r="H98">
            <v>180</v>
          </cell>
        </row>
        <row r="99">
          <cell r="B99" t="str">
            <v>2020OCTUBRE</v>
          </cell>
          <cell r="C99">
            <v>31</v>
          </cell>
          <cell r="D99">
            <v>1</v>
          </cell>
          <cell r="E99">
            <v>8</v>
          </cell>
          <cell r="F99">
            <v>22</v>
          </cell>
          <cell r="G99">
            <v>9</v>
          </cell>
          <cell r="H99">
            <v>198</v>
          </cell>
        </row>
        <row r="100">
          <cell r="B100" t="str">
            <v>2020NOVIEMBRE</v>
          </cell>
          <cell r="C100">
            <v>30</v>
          </cell>
          <cell r="D100">
            <v>2</v>
          </cell>
          <cell r="E100">
            <v>8</v>
          </cell>
          <cell r="F100">
            <v>20</v>
          </cell>
          <cell r="G100">
            <v>9</v>
          </cell>
          <cell r="H100">
            <v>180</v>
          </cell>
        </row>
        <row r="101">
          <cell r="B101" t="str">
            <v>2020DICIEMBRE</v>
          </cell>
          <cell r="C101">
            <v>31</v>
          </cell>
          <cell r="D101">
            <v>2</v>
          </cell>
          <cell r="E101">
            <v>10</v>
          </cell>
          <cell r="F101">
            <v>19</v>
          </cell>
          <cell r="G101">
            <v>9</v>
          </cell>
          <cell r="H101">
            <v>171</v>
          </cell>
        </row>
        <row r="102">
          <cell r="B102" t="str">
            <v>2021ENERO</v>
          </cell>
          <cell r="C102">
            <v>31</v>
          </cell>
          <cell r="D102">
            <v>2</v>
          </cell>
          <cell r="E102">
            <v>8</v>
          </cell>
          <cell r="F102">
            <v>21</v>
          </cell>
          <cell r="G102">
            <v>9</v>
          </cell>
          <cell r="H102">
            <v>189</v>
          </cell>
        </row>
        <row r="103">
          <cell r="B103" t="str">
            <v>2021FEBRERO</v>
          </cell>
          <cell r="C103">
            <v>28</v>
          </cell>
          <cell r="D103">
            <v>0</v>
          </cell>
          <cell r="E103">
            <v>8</v>
          </cell>
          <cell r="F103">
            <v>20</v>
          </cell>
          <cell r="G103">
            <v>9</v>
          </cell>
          <cell r="H103">
            <v>180</v>
          </cell>
        </row>
        <row r="104">
          <cell r="B104" t="str">
            <v>2021MARZO</v>
          </cell>
          <cell r="C104">
            <v>31</v>
          </cell>
          <cell r="D104">
            <v>3</v>
          </cell>
          <cell r="E104">
            <v>9</v>
          </cell>
          <cell r="F104">
            <v>19</v>
          </cell>
          <cell r="G104">
            <v>9</v>
          </cell>
          <cell r="H104">
            <v>171</v>
          </cell>
        </row>
        <row r="105">
          <cell r="B105" t="str">
            <v>2021ABRIL</v>
          </cell>
          <cell r="C105">
            <v>30</v>
          </cell>
          <cell r="D105">
            <v>0</v>
          </cell>
          <cell r="E105">
            <v>9</v>
          </cell>
          <cell r="F105">
            <v>21</v>
          </cell>
          <cell r="G105">
            <v>9</v>
          </cell>
          <cell r="H105">
            <v>189</v>
          </cell>
        </row>
        <row r="106">
          <cell r="B106" t="str">
            <v>2021MAYO</v>
          </cell>
          <cell r="C106">
            <v>31</v>
          </cell>
          <cell r="D106">
            <v>1</v>
          </cell>
          <cell r="E106">
            <v>8</v>
          </cell>
          <cell r="F106">
            <v>22</v>
          </cell>
          <cell r="G106">
            <v>9</v>
          </cell>
          <cell r="H106">
            <v>198</v>
          </cell>
        </row>
        <row r="107">
          <cell r="B107" t="str">
            <v>2021JUNIO</v>
          </cell>
          <cell r="C107">
            <v>30</v>
          </cell>
          <cell r="D107">
            <v>2</v>
          </cell>
          <cell r="E107">
            <v>9</v>
          </cell>
          <cell r="F107">
            <v>19</v>
          </cell>
          <cell r="G107">
            <v>9</v>
          </cell>
          <cell r="H107">
            <v>171</v>
          </cell>
        </row>
        <row r="108">
          <cell r="B108" t="str">
            <v>2021JULIO</v>
          </cell>
          <cell r="C108">
            <v>31</v>
          </cell>
          <cell r="D108">
            <v>2</v>
          </cell>
          <cell r="E108">
            <v>9</v>
          </cell>
          <cell r="F108">
            <v>20</v>
          </cell>
          <cell r="G108">
            <v>9</v>
          </cell>
          <cell r="H108">
            <v>180</v>
          </cell>
        </row>
        <row r="109">
          <cell r="B109" t="str">
            <v>2021AGOSTO</v>
          </cell>
          <cell r="C109">
            <v>31</v>
          </cell>
          <cell r="D109">
            <v>2</v>
          </cell>
          <cell r="E109">
            <v>8</v>
          </cell>
          <cell r="F109">
            <v>21</v>
          </cell>
          <cell r="G109">
            <v>9</v>
          </cell>
          <cell r="H109">
            <v>189</v>
          </cell>
        </row>
        <row r="110">
          <cell r="B110" t="str">
            <v>2021SEPTIEMBRE</v>
          </cell>
          <cell r="C110">
            <v>30</v>
          </cell>
          <cell r="D110">
            <v>0</v>
          </cell>
          <cell r="E110">
            <v>10</v>
          </cell>
          <cell r="F110">
            <v>20</v>
          </cell>
          <cell r="G110">
            <v>9</v>
          </cell>
          <cell r="H110">
            <v>180</v>
          </cell>
        </row>
        <row r="111">
          <cell r="B111" t="str">
            <v>2021OCTUBRE</v>
          </cell>
          <cell r="C111">
            <v>31</v>
          </cell>
          <cell r="D111">
            <v>1</v>
          </cell>
          <cell r="E111">
            <v>8</v>
          </cell>
          <cell r="F111">
            <v>22</v>
          </cell>
          <cell r="G111">
            <v>9</v>
          </cell>
          <cell r="H111">
            <v>198</v>
          </cell>
        </row>
        <row r="112">
          <cell r="B112" t="str">
            <v>2021NOVIEMBRE</v>
          </cell>
          <cell r="C112">
            <v>30</v>
          </cell>
          <cell r="D112">
            <v>2</v>
          </cell>
          <cell r="E112">
            <v>8</v>
          </cell>
          <cell r="F112">
            <v>20</v>
          </cell>
          <cell r="G112">
            <v>9</v>
          </cell>
          <cell r="H112">
            <v>180</v>
          </cell>
        </row>
        <row r="113">
          <cell r="B113" t="str">
            <v>2021DICIEMBRE</v>
          </cell>
          <cell r="C113">
            <v>31</v>
          </cell>
          <cell r="D113">
            <v>2</v>
          </cell>
          <cell r="E113">
            <v>10</v>
          </cell>
          <cell r="F113">
            <v>19</v>
          </cell>
          <cell r="G113">
            <v>9</v>
          </cell>
          <cell r="H113">
            <v>171</v>
          </cell>
        </row>
        <row r="114">
          <cell r="B114" t="str">
            <v>2022ENERO</v>
          </cell>
          <cell r="C114">
            <v>31</v>
          </cell>
          <cell r="D114">
            <v>2</v>
          </cell>
          <cell r="E114">
            <v>8</v>
          </cell>
          <cell r="F114">
            <v>21</v>
          </cell>
          <cell r="G114">
            <v>9</v>
          </cell>
          <cell r="H114">
            <v>189</v>
          </cell>
        </row>
        <row r="115">
          <cell r="B115" t="str">
            <v>2022FEBRERO</v>
          </cell>
          <cell r="C115">
            <v>28</v>
          </cell>
          <cell r="D115">
            <v>0</v>
          </cell>
          <cell r="E115">
            <v>8</v>
          </cell>
          <cell r="F115">
            <v>20</v>
          </cell>
          <cell r="G115">
            <v>9</v>
          </cell>
          <cell r="H115">
            <v>180</v>
          </cell>
        </row>
        <row r="116">
          <cell r="B116" t="str">
            <v>2022MARZO</v>
          </cell>
          <cell r="C116">
            <v>31</v>
          </cell>
          <cell r="D116">
            <v>3</v>
          </cell>
          <cell r="E116">
            <v>9</v>
          </cell>
          <cell r="F116">
            <v>19</v>
          </cell>
          <cell r="G116">
            <v>9</v>
          </cell>
          <cell r="H116">
            <v>171</v>
          </cell>
        </row>
        <row r="117">
          <cell r="B117" t="str">
            <v>2022ABRIL</v>
          </cell>
          <cell r="C117">
            <v>30</v>
          </cell>
          <cell r="D117">
            <v>0</v>
          </cell>
          <cell r="E117">
            <v>9</v>
          </cell>
          <cell r="F117">
            <v>21</v>
          </cell>
          <cell r="G117">
            <v>9</v>
          </cell>
          <cell r="H117">
            <v>189</v>
          </cell>
        </row>
        <row r="118">
          <cell r="B118" t="str">
            <v>2022MAYO</v>
          </cell>
          <cell r="C118">
            <v>31</v>
          </cell>
          <cell r="D118">
            <v>1</v>
          </cell>
          <cell r="E118">
            <v>8</v>
          </cell>
          <cell r="F118">
            <v>22</v>
          </cell>
          <cell r="G118">
            <v>9</v>
          </cell>
          <cell r="H118">
            <v>198</v>
          </cell>
        </row>
        <row r="119">
          <cell r="B119" t="str">
            <v>2022JUNIO</v>
          </cell>
          <cell r="C119">
            <v>30</v>
          </cell>
          <cell r="D119">
            <v>2</v>
          </cell>
          <cell r="E119">
            <v>9</v>
          </cell>
          <cell r="F119">
            <v>19</v>
          </cell>
          <cell r="G119">
            <v>9</v>
          </cell>
          <cell r="H119">
            <v>171</v>
          </cell>
        </row>
        <row r="120">
          <cell r="B120" t="str">
            <v>2022JULIO</v>
          </cell>
          <cell r="C120">
            <v>31</v>
          </cell>
          <cell r="D120">
            <v>2</v>
          </cell>
          <cell r="E120">
            <v>9</v>
          </cell>
          <cell r="F120">
            <v>20</v>
          </cell>
          <cell r="G120">
            <v>9</v>
          </cell>
          <cell r="H120">
            <v>180</v>
          </cell>
        </row>
        <row r="121">
          <cell r="B121" t="str">
            <v>2022AGOSTO</v>
          </cell>
          <cell r="C121">
            <v>31</v>
          </cell>
          <cell r="D121">
            <v>2</v>
          </cell>
          <cell r="E121">
            <v>8</v>
          </cell>
          <cell r="F121">
            <v>21</v>
          </cell>
          <cell r="G121">
            <v>9</v>
          </cell>
          <cell r="H121">
            <v>189</v>
          </cell>
        </row>
        <row r="122">
          <cell r="B122" t="str">
            <v>2022SEPTIEMBRE</v>
          </cell>
          <cell r="C122">
            <v>30</v>
          </cell>
          <cell r="D122">
            <v>0</v>
          </cell>
          <cell r="E122">
            <v>10</v>
          </cell>
          <cell r="F122">
            <v>20</v>
          </cell>
          <cell r="G122">
            <v>9</v>
          </cell>
          <cell r="H122">
            <v>180</v>
          </cell>
        </row>
        <row r="123">
          <cell r="B123" t="str">
            <v>2022OCTUBRE</v>
          </cell>
          <cell r="C123">
            <v>31</v>
          </cell>
          <cell r="D123">
            <v>1</v>
          </cell>
          <cell r="E123">
            <v>8</v>
          </cell>
          <cell r="F123">
            <v>22</v>
          </cell>
          <cell r="G123">
            <v>9</v>
          </cell>
          <cell r="H123">
            <v>198</v>
          </cell>
        </row>
        <row r="124">
          <cell r="B124" t="str">
            <v>2022NOVIEMBRE</v>
          </cell>
          <cell r="C124">
            <v>30</v>
          </cell>
          <cell r="D124">
            <v>2</v>
          </cell>
          <cell r="E124">
            <v>8</v>
          </cell>
          <cell r="F124">
            <v>20</v>
          </cell>
          <cell r="G124">
            <v>9</v>
          </cell>
          <cell r="H124">
            <v>180</v>
          </cell>
        </row>
        <row r="125">
          <cell r="B125" t="str">
            <v>2022DICIEMBRE</v>
          </cell>
          <cell r="C125">
            <v>31</v>
          </cell>
          <cell r="D125">
            <v>2</v>
          </cell>
          <cell r="E125">
            <v>10</v>
          </cell>
          <cell r="F125">
            <v>19</v>
          </cell>
          <cell r="G125">
            <v>9</v>
          </cell>
          <cell r="H125">
            <v>171</v>
          </cell>
        </row>
        <row r="126">
          <cell r="B126" t="str">
            <v>2023ENERO</v>
          </cell>
          <cell r="C126">
            <v>31</v>
          </cell>
          <cell r="D126">
            <v>2</v>
          </cell>
          <cell r="E126">
            <v>8</v>
          </cell>
          <cell r="F126">
            <v>21</v>
          </cell>
          <cell r="G126">
            <v>9</v>
          </cell>
          <cell r="H126">
            <v>189</v>
          </cell>
        </row>
        <row r="127">
          <cell r="B127" t="str">
            <v>2023FEBRERO</v>
          </cell>
          <cell r="C127">
            <v>28</v>
          </cell>
          <cell r="D127">
            <v>0</v>
          </cell>
          <cell r="E127">
            <v>8</v>
          </cell>
          <cell r="F127">
            <v>20</v>
          </cell>
          <cell r="G127">
            <v>9</v>
          </cell>
          <cell r="H127">
            <v>180</v>
          </cell>
        </row>
        <row r="128">
          <cell r="B128" t="str">
            <v>2023MARZO</v>
          </cell>
          <cell r="C128">
            <v>31</v>
          </cell>
          <cell r="D128">
            <v>3</v>
          </cell>
          <cell r="E128">
            <v>9</v>
          </cell>
          <cell r="F128">
            <v>19</v>
          </cell>
          <cell r="G128">
            <v>9</v>
          </cell>
          <cell r="H128">
            <v>171</v>
          </cell>
        </row>
        <row r="129">
          <cell r="B129" t="str">
            <v>2023ABRIL</v>
          </cell>
          <cell r="C129">
            <v>30</v>
          </cell>
          <cell r="D129">
            <v>0</v>
          </cell>
          <cell r="E129">
            <v>9</v>
          </cell>
          <cell r="F129">
            <v>21</v>
          </cell>
          <cell r="G129">
            <v>9</v>
          </cell>
          <cell r="H129">
            <v>189</v>
          </cell>
        </row>
        <row r="130">
          <cell r="B130" t="str">
            <v>2023MAYO</v>
          </cell>
          <cell r="C130">
            <v>31</v>
          </cell>
          <cell r="D130">
            <v>1</v>
          </cell>
          <cell r="E130">
            <v>8</v>
          </cell>
          <cell r="F130">
            <v>22</v>
          </cell>
          <cell r="G130">
            <v>9</v>
          </cell>
          <cell r="H130">
            <v>198</v>
          </cell>
        </row>
        <row r="131">
          <cell r="B131" t="str">
            <v>2023JUNIO</v>
          </cell>
          <cell r="C131">
            <v>30</v>
          </cell>
          <cell r="D131">
            <v>2</v>
          </cell>
          <cell r="E131">
            <v>9</v>
          </cell>
          <cell r="F131">
            <v>19</v>
          </cell>
          <cell r="G131">
            <v>9</v>
          </cell>
          <cell r="H131">
            <v>171</v>
          </cell>
        </row>
        <row r="132">
          <cell r="B132" t="str">
            <v>2023JULIO</v>
          </cell>
          <cell r="C132">
            <v>31</v>
          </cell>
          <cell r="D132">
            <v>2</v>
          </cell>
          <cell r="E132">
            <v>9</v>
          </cell>
          <cell r="F132">
            <v>20</v>
          </cell>
          <cell r="G132">
            <v>9</v>
          </cell>
          <cell r="H132">
            <v>180</v>
          </cell>
        </row>
        <row r="133">
          <cell r="B133" t="str">
            <v>2023AGOSTO</v>
          </cell>
          <cell r="C133">
            <v>31</v>
          </cell>
          <cell r="D133">
            <v>2</v>
          </cell>
          <cell r="E133">
            <v>8</v>
          </cell>
          <cell r="F133">
            <v>21</v>
          </cell>
          <cell r="G133">
            <v>9</v>
          </cell>
          <cell r="H133">
            <v>189</v>
          </cell>
        </row>
        <row r="134">
          <cell r="B134" t="str">
            <v>2023SEPTIEMBRE</v>
          </cell>
          <cell r="C134">
            <v>30</v>
          </cell>
          <cell r="D134">
            <v>0</v>
          </cell>
          <cell r="E134">
            <v>10</v>
          </cell>
          <cell r="F134">
            <v>20</v>
          </cell>
          <cell r="G134">
            <v>9</v>
          </cell>
          <cell r="H134">
            <v>180</v>
          </cell>
        </row>
        <row r="135">
          <cell r="B135" t="str">
            <v>2023OCTUBRE</v>
          </cell>
          <cell r="C135">
            <v>31</v>
          </cell>
          <cell r="D135">
            <v>1</v>
          </cell>
          <cell r="E135">
            <v>8</v>
          </cell>
          <cell r="F135">
            <v>22</v>
          </cell>
          <cell r="G135">
            <v>9</v>
          </cell>
          <cell r="H135">
            <v>198</v>
          </cell>
        </row>
        <row r="136">
          <cell r="B136" t="str">
            <v>2023NOVIEMBRE</v>
          </cell>
          <cell r="C136">
            <v>30</v>
          </cell>
          <cell r="D136">
            <v>2</v>
          </cell>
          <cell r="E136">
            <v>8</v>
          </cell>
          <cell r="F136">
            <v>20</v>
          </cell>
          <cell r="G136">
            <v>9</v>
          </cell>
          <cell r="H136">
            <v>180</v>
          </cell>
        </row>
        <row r="137">
          <cell r="B137" t="str">
            <v>2023DICIEMBRE</v>
          </cell>
          <cell r="C137">
            <v>31</v>
          </cell>
          <cell r="D137">
            <v>2</v>
          </cell>
          <cell r="E137">
            <v>10</v>
          </cell>
          <cell r="F137">
            <v>19</v>
          </cell>
          <cell r="G137">
            <v>9</v>
          </cell>
          <cell r="H137">
            <v>171</v>
          </cell>
        </row>
        <row r="138">
          <cell r="B138" t="str">
            <v>2024ENERO</v>
          </cell>
          <cell r="C138">
            <v>31</v>
          </cell>
          <cell r="D138">
            <v>2</v>
          </cell>
          <cell r="E138">
            <v>8</v>
          </cell>
          <cell r="F138">
            <v>21</v>
          </cell>
          <cell r="G138">
            <v>9</v>
          </cell>
          <cell r="H138">
            <v>189</v>
          </cell>
        </row>
        <row r="139">
          <cell r="B139" t="str">
            <v>2024FEBRERO</v>
          </cell>
          <cell r="C139">
            <v>28</v>
          </cell>
          <cell r="D139">
            <v>0</v>
          </cell>
          <cell r="E139">
            <v>8</v>
          </cell>
          <cell r="F139">
            <v>20</v>
          </cell>
          <cell r="G139">
            <v>9</v>
          </cell>
          <cell r="H139">
            <v>180</v>
          </cell>
        </row>
        <row r="140">
          <cell r="B140" t="str">
            <v>2024MARZO</v>
          </cell>
          <cell r="C140">
            <v>31</v>
          </cell>
          <cell r="D140">
            <v>3</v>
          </cell>
          <cell r="E140">
            <v>9</v>
          </cell>
          <cell r="F140">
            <v>19</v>
          </cell>
          <cell r="G140">
            <v>9</v>
          </cell>
          <cell r="H140">
            <v>171</v>
          </cell>
        </row>
        <row r="141">
          <cell r="B141" t="str">
            <v>2024ABRIL</v>
          </cell>
          <cell r="C141">
            <v>30</v>
          </cell>
          <cell r="D141">
            <v>0</v>
          </cell>
          <cell r="E141">
            <v>9</v>
          </cell>
          <cell r="F141">
            <v>21</v>
          </cell>
          <cell r="G141">
            <v>9</v>
          </cell>
          <cell r="H141">
            <v>189</v>
          </cell>
        </row>
        <row r="142">
          <cell r="B142" t="str">
            <v>2024MAYO</v>
          </cell>
          <cell r="C142">
            <v>31</v>
          </cell>
          <cell r="D142">
            <v>1</v>
          </cell>
          <cell r="E142">
            <v>8</v>
          </cell>
          <cell r="F142">
            <v>22</v>
          </cell>
          <cell r="G142">
            <v>9</v>
          </cell>
          <cell r="H142">
            <v>198</v>
          </cell>
        </row>
        <row r="143">
          <cell r="B143" t="str">
            <v>2024JUNIO</v>
          </cell>
          <cell r="C143">
            <v>30</v>
          </cell>
          <cell r="D143">
            <v>2</v>
          </cell>
          <cell r="E143">
            <v>9</v>
          </cell>
          <cell r="F143">
            <v>19</v>
          </cell>
          <cell r="G143">
            <v>9</v>
          </cell>
          <cell r="H143">
            <v>171</v>
          </cell>
        </row>
        <row r="144">
          <cell r="B144" t="str">
            <v>2024JULIO</v>
          </cell>
          <cell r="C144">
            <v>31</v>
          </cell>
          <cell r="D144">
            <v>2</v>
          </cell>
          <cell r="E144">
            <v>9</v>
          </cell>
          <cell r="F144">
            <v>20</v>
          </cell>
          <cell r="G144">
            <v>9</v>
          </cell>
          <cell r="H144">
            <v>180</v>
          </cell>
        </row>
        <row r="145">
          <cell r="B145" t="str">
            <v>2024AGOSTO</v>
          </cell>
          <cell r="C145">
            <v>31</v>
          </cell>
          <cell r="D145">
            <v>2</v>
          </cell>
          <cell r="E145">
            <v>8</v>
          </cell>
          <cell r="F145">
            <v>21</v>
          </cell>
          <cell r="G145">
            <v>9</v>
          </cell>
          <cell r="H145">
            <v>189</v>
          </cell>
        </row>
        <row r="146">
          <cell r="B146" t="str">
            <v>2024SEPTIEMBRE</v>
          </cell>
          <cell r="C146">
            <v>30</v>
          </cell>
          <cell r="D146">
            <v>0</v>
          </cell>
          <cell r="E146">
            <v>10</v>
          </cell>
          <cell r="F146">
            <v>20</v>
          </cell>
          <cell r="G146">
            <v>9</v>
          </cell>
          <cell r="H146">
            <v>180</v>
          </cell>
        </row>
        <row r="147">
          <cell r="B147" t="str">
            <v>2024OCTUBRE</v>
          </cell>
          <cell r="C147">
            <v>31</v>
          </cell>
          <cell r="D147">
            <v>1</v>
          </cell>
          <cell r="E147">
            <v>8</v>
          </cell>
          <cell r="F147">
            <v>22</v>
          </cell>
          <cell r="G147">
            <v>9</v>
          </cell>
          <cell r="H147">
            <v>198</v>
          </cell>
        </row>
        <row r="148">
          <cell r="B148" t="str">
            <v>2024NOVIEMBRE</v>
          </cell>
          <cell r="C148">
            <v>30</v>
          </cell>
          <cell r="D148">
            <v>2</v>
          </cell>
          <cell r="E148">
            <v>8</v>
          </cell>
          <cell r="F148">
            <v>20</v>
          </cell>
          <cell r="G148">
            <v>9</v>
          </cell>
          <cell r="H148">
            <v>180</v>
          </cell>
        </row>
        <row r="149">
          <cell r="B149" t="str">
            <v>2024DICIEMBRE</v>
          </cell>
          <cell r="C149">
            <v>31</v>
          </cell>
          <cell r="D149">
            <v>2</v>
          </cell>
          <cell r="E149">
            <v>10</v>
          </cell>
          <cell r="F149">
            <v>19</v>
          </cell>
          <cell r="G149">
            <v>9</v>
          </cell>
          <cell r="H149">
            <v>171</v>
          </cell>
        </row>
        <row r="150">
          <cell r="B150" t="str">
            <v>2025ENERO</v>
          </cell>
          <cell r="C150">
            <v>31</v>
          </cell>
          <cell r="D150">
            <v>2</v>
          </cell>
          <cell r="E150">
            <v>8</v>
          </cell>
          <cell r="F150">
            <v>21</v>
          </cell>
          <cell r="G150">
            <v>9</v>
          </cell>
          <cell r="H150">
            <v>189</v>
          </cell>
        </row>
        <row r="151">
          <cell r="B151" t="str">
            <v>2025FEBRERO</v>
          </cell>
          <cell r="C151">
            <v>28</v>
          </cell>
          <cell r="D151">
            <v>0</v>
          </cell>
          <cell r="E151">
            <v>8</v>
          </cell>
          <cell r="F151">
            <v>20</v>
          </cell>
          <cell r="G151">
            <v>9</v>
          </cell>
          <cell r="H151">
            <v>180</v>
          </cell>
        </row>
        <row r="152">
          <cell r="B152" t="str">
            <v>2025MARZO</v>
          </cell>
          <cell r="C152">
            <v>31</v>
          </cell>
          <cell r="D152">
            <v>3</v>
          </cell>
          <cell r="E152">
            <v>9</v>
          </cell>
          <cell r="F152">
            <v>19</v>
          </cell>
          <cell r="G152">
            <v>9</v>
          </cell>
          <cell r="H152">
            <v>171</v>
          </cell>
        </row>
        <row r="153">
          <cell r="B153" t="str">
            <v>2025ABRIL</v>
          </cell>
          <cell r="C153">
            <v>30</v>
          </cell>
          <cell r="D153">
            <v>0</v>
          </cell>
          <cell r="E153">
            <v>9</v>
          </cell>
          <cell r="F153">
            <v>21</v>
          </cell>
          <cell r="G153">
            <v>9</v>
          </cell>
          <cell r="H153">
            <v>189</v>
          </cell>
        </row>
        <row r="154">
          <cell r="B154" t="str">
            <v>2025MAYO</v>
          </cell>
          <cell r="C154">
            <v>31</v>
          </cell>
          <cell r="D154">
            <v>1</v>
          </cell>
          <cell r="E154">
            <v>8</v>
          </cell>
          <cell r="F154">
            <v>22</v>
          </cell>
          <cell r="G154">
            <v>9</v>
          </cell>
          <cell r="H154">
            <v>198</v>
          </cell>
        </row>
        <row r="155">
          <cell r="B155" t="str">
            <v>2025JUNIO</v>
          </cell>
          <cell r="C155">
            <v>30</v>
          </cell>
          <cell r="D155">
            <v>2</v>
          </cell>
          <cell r="E155">
            <v>9</v>
          </cell>
          <cell r="F155">
            <v>19</v>
          </cell>
          <cell r="G155">
            <v>9</v>
          </cell>
          <cell r="H155">
            <v>171</v>
          </cell>
        </row>
        <row r="156">
          <cell r="B156" t="str">
            <v>2025JULIO</v>
          </cell>
          <cell r="C156">
            <v>31</v>
          </cell>
          <cell r="D156">
            <v>2</v>
          </cell>
          <cell r="E156">
            <v>9</v>
          </cell>
          <cell r="F156">
            <v>20</v>
          </cell>
          <cell r="G156">
            <v>9</v>
          </cell>
          <cell r="H156">
            <v>180</v>
          </cell>
        </row>
        <row r="157">
          <cell r="B157" t="str">
            <v>2025AGOSTO</v>
          </cell>
          <cell r="C157">
            <v>31</v>
          </cell>
          <cell r="D157">
            <v>2</v>
          </cell>
          <cell r="E157">
            <v>8</v>
          </cell>
          <cell r="F157">
            <v>21</v>
          </cell>
          <cell r="G157">
            <v>9</v>
          </cell>
          <cell r="H157">
            <v>189</v>
          </cell>
        </row>
        <row r="158">
          <cell r="B158" t="str">
            <v>2025SEPTIEMBRE</v>
          </cell>
          <cell r="C158">
            <v>30</v>
          </cell>
          <cell r="D158">
            <v>0</v>
          </cell>
          <cell r="E158">
            <v>10</v>
          </cell>
          <cell r="F158">
            <v>20</v>
          </cell>
          <cell r="G158">
            <v>9</v>
          </cell>
          <cell r="H158">
            <v>180</v>
          </cell>
        </row>
        <row r="159">
          <cell r="B159" t="str">
            <v>2025OCTUBRE</v>
          </cell>
          <cell r="C159">
            <v>31</v>
          </cell>
          <cell r="D159">
            <v>1</v>
          </cell>
          <cell r="E159">
            <v>8</v>
          </cell>
          <cell r="F159">
            <v>22</v>
          </cell>
          <cell r="G159">
            <v>9</v>
          </cell>
          <cell r="H159">
            <v>198</v>
          </cell>
        </row>
        <row r="160">
          <cell r="B160" t="str">
            <v>2025NOVIEMBRE</v>
          </cell>
          <cell r="C160">
            <v>30</v>
          </cell>
          <cell r="D160">
            <v>2</v>
          </cell>
          <cell r="E160">
            <v>8</v>
          </cell>
          <cell r="F160">
            <v>20</v>
          </cell>
          <cell r="G160">
            <v>9</v>
          </cell>
          <cell r="H160">
            <v>180</v>
          </cell>
        </row>
        <row r="161">
          <cell r="B161" t="str">
            <v>2025DICIEMBRE</v>
          </cell>
          <cell r="C161">
            <v>31</v>
          </cell>
          <cell r="D161">
            <v>2</v>
          </cell>
          <cell r="E161">
            <v>10</v>
          </cell>
          <cell r="F161">
            <v>19</v>
          </cell>
          <cell r="G161">
            <v>9</v>
          </cell>
          <cell r="H161">
            <v>171</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missas"/>
      <sheetName val="Vol_&amp;_Calc_Aux"/>
      <sheetName val="Lista_Vendáveis"/>
      <sheetName val="Seletor"/>
      <sheetName val="Simulador"/>
      <sheetName val="Riscos_&amp;_Ajustes"/>
      <sheetName val="CRM Export"/>
      <sheetName val="Approval_Form"/>
      <sheetName val="Show_Price"/>
      <sheetName val="rs_Custos"/>
      <sheetName val="rs_Capex"/>
      <sheetName val="rs_Capex_CSC"/>
      <sheetName val="rs_Qtde"/>
      <sheetName val="rs_Top10"/>
      <sheetName val="rs_Outros_Relatórios"/>
      <sheetName val="Def_Multa"/>
      <sheetName val="Cons"/>
      <sheetName val="PL1"/>
      <sheetName val="PL2"/>
      <sheetName val="PL3"/>
      <sheetName val="PL4"/>
      <sheetName val="PL5"/>
      <sheetName val="PL6"/>
      <sheetName val="PL7"/>
      <sheetName val="PL8"/>
      <sheetName val="PL9"/>
      <sheetName val="PL10"/>
      <sheetName val="PL11"/>
      <sheetName val="PL12"/>
      <sheetName val="PL13"/>
      <sheetName val="PL14"/>
      <sheetName val="PL15"/>
      <sheetName val="PL16"/>
      <sheetName val="PL17"/>
      <sheetName val="PL18"/>
      <sheetName val="PL19"/>
      <sheetName val="PL20"/>
      <sheetName val="BD"/>
      <sheetName val="Seletor_Mascara"/>
      <sheetName val="QTD"/>
      <sheetName val="OT_CX"/>
      <sheetName val="OD_CX"/>
      <sheetName val="OD_CP"/>
      <sheetName val="OC"/>
      <sheetName val="CC"/>
      <sheetName val="DC"/>
      <sheetName val="VC"/>
      <sheetName val="CD"/>
      <sheetName val="DD"/>
      <sheetName val="VD"/>
      <sheetName val="Base_Preço"/>
      <sheetName val="Rateio_Preço"/>
      <sheetName val="Import_CRM"/>
      <sheetName val="MenuSheet"/>
      <sheetName val="Aux1"/>
      <sheetName val="Doc"/>
    </sheetNames>
    <sheetDataSet>
      <sheetData sheetId="0" refreshError="1"/>
      <sheetData sheetId="1" refreshError="1"/>
      <sheetData sheetId="2" refreshError="1"/>
      <sheetData sheetId="3">
        <row r="13">
          <cell r="C13">
            <v>20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
      <sheetName val="Parametros"/>
      <sheetName val="Precios Alimentos"/>
      <sheetName val="Precios_leche_UHT"/>
      <sheetName val="Costo de Ing de Prep"/>
      <sheetName val="Resumen Preparaciones"/>
      <sheetName val="Factor de Conversión"/>
      <sheetName val="Menú"/>
      <sheetName val="Salarios de Ref"/>
      <sheetName val="Estanda T.H."/>
      <sheetName val="Componentes T.H."/>
      <sheetName val="Centros P y C"/>
      <sheetName val="Hoja1"/>
      <sheetName val="Estandar Menaje"/>
      <sheetName val="Resumen De Menaje"/>
      <sheetName val="Resumen Costos"/>
      <sheetName val="Analisis de Costos"/>
      <sheetName val="Analisis microbiologico"/>
    </sheetNames>
    <sheetDataSet>
      <sheetData sheetId="0"/>
      <sheetData sheetId="1"/>
      <sheetData sheetId="2">
        <row r="5031">
          <cell r="A5031" t="str">
            <v>Aceite girasol</v>
          </cell>
        </row>
        <row r="5032">
          <cell r="A5032" t="str">
            <v>Aceite soya</v>
          </cell>
        </row>
        <row r="5033">
          <cell r="A5033" t="str">
            <v>Aceite vegetal mezcla</v>
          </cell>
        </row>
        <row r="5034">
          <cell r="A5034" t="str">
            <v>Acelga</v>
          </cell>
        </row>
        <row r="5035">
          <cell r="A5035" t="str">
            <v>Aguacate común</v>
          </cell>
        </row>
        <row r="5036">
          <cell r="A5036" t="str">
            <v>Aguacate Hass</v>
          </cell>
        </row>
        <row r="5037">
          <cell r="A5037" t="str">
            <v>Aguacate papelillo</v>
          </cell>
        </row>
        <row r="5038">
          <cell r="A5038" t="str">
            <v>Ahuyama</v>
          </cell>
        </row>
        <row r="5039">
          <cell r="A5039" t="str">
            <v>Ají dulce</v>
          </cell>
        </row>
        <row r="5040">
          <cell r="A5040" t="str">
            <v>Ají topito dulce</v>
          </cell>
        </row>
        <row r="5041">
          <cell r="A5041" t="str">
            <v>Ajo</v>
          </cell>
        </row>
        <row r="5042">
          <cell r="A5042" t="str">
            <v>Ajo importado</v>
          </cell>
        </row>
        <row r="5043">
          <cell r="A5043" t="str">
            <v>Alas de pollo con costillar</v>
          </cell>
        </row>
        <row r="5044">
          <cell r="A5044" t="str">
            <v>Alas de pollo sin costillar</v>
          </cell>
        </row>
        <row r="5045">
          <cell r="A5045" t="str">
            <v>Almejas con concha</v>
          </cell>
        </row>
        <row r="5046">
          <cell r="A5046" t="str">
            <v>Almejas sin concha</v>
          </cell>
        </row>
        <row r="5047">
          <cell r="A5047" t="str">
            <v>Apio</v>
          </cell>
        </row>
        <row r="5048">
          <cell r="A5048" t="str">
            <v>Arracacha amarilla</v>
          </cell>
        </row>
        <row r="5049">
          <cell r="A5049" t="str">
            <v>Arracacha blanca</v>
          </cell>
        </row>
        <row r="5050">
          <cell r="A5050" t="str">
            <v>Arroz de primera</v>
          </cell>
        </row>
        <row r="5051">
          <cell r="A5051" t="str">
            <v>Arroz de segunda</v>
          </cell>
        </row>
        <row r="5052">
          <cell r="A5052" t="str">
            <v>Arroz excelso</v>
          </cell>
        </row>
        <row r="5053">
          <cell r="A5053" t="str">
            <v>Arroz sopa cristal</v>
          </cell>
        </row>
        <row r="5054">
          <cell r="A5054" t="str">
            <v>Arveja amarilla seca importada</v>
          </cell>
        </row>
        <row r="5055">
          <cell r="A5055" t="str">
            <v>Arveja enlatada</v>
          </cell>
        </row>
        <row r="5056">
          <cell r="A5056" t="str">
            <v>Arveja verde en vaina</v>
          </cell>
        </row>
        <row r="5057">
          <cell r="A5057" t="str">
            <v>Arveja verde en vaina pastusa</v>
          </cell>
        </row>
        <row r="5058">
          <cell r="A5058" t="str">
            <v>Arveja verde seca importada</v>
          </cell>
        </row>
        <row r="5059">
          <cell r="A5059" t="str">
            <v>Avena en hojuelas</v>
          </cell>
        </row>
        <row r="5060">
          <cell r="A5060" t="str">
            <v>Avena molida</v>
          </cell>
        </row>
        <row r="5061">
          <cell r="A5061" t="str">
            <v>Azúcar morena</v>
          </cell>
        </row>
        <row r="5062">
          <cell r="A5062" t="str">
            <v>Azúcar refinada</v>
          </cell>
        </row>
        <row r="5063">
          <cell r="A5063" t="str">
            <v>Azúcar sulfitada</v>
          </cell>
        </row>
        <row r="5064">
          <cell r="A5064" t="str">
            <v>Badea</v>
          </cell>
        </row>
        <row r="5065">
          <cell r="A5065" t="str">
            <v>Bagre rayado en postas congelado</v>
          </cell>
        </row>
        <row r="5066">
          <cell r="A5066" t="str">
            <v>Bagre rayado entero congelado</v>
          </cell>
        </row>
        <row r="5067">
          <cell r="A5067" t="str">
            <v>Bagre rayado entero fresco</v>
          </cell>
        </row>
        <row r="5068">
          <cell r="A5068" t="str">
            <v>Banano bocadillo</v>
          </cell>
        </row>
        <row r="5069">
          <cell r="A5069" t="str">
            <v>Banano criollo</v>
          </cell>
        </row>
        <row r="5070">
          <cell r="A5070" t="str">
            <v>Banano Urabá</v>
          </cell>
        </row>
        <row r="5071">
          <cell r="A5071" t="str">
            <v>Berenjena</v>
          </cell>
        </row>
        <row r="5072">
          <cell r="A5072" t="str">
            <v>Blanquillo entero fresco</v>
          </cell>
        </row>
        <row r="5073">
          <cell r="A5073" t="str">
            <v>Bocachico criollo fresco</v>
          </cell>
        </row>
        <row r="5074">
          <cell r="A5074" t="str">
            <v>Bocachico importado congelado</v>
          </cell>
        </row>
        <row r="5075">
          <cell r="A5075" t="str">
            <v>Bocadillo veleño</v>
          </cell>
        </row>
        <row r="5076">
          <cell r="A5076" t="str">
            <v>Borojó</v>
          </cell>
        </row>
        <row r="5077">
          <cell r="A5077" t="str">
            <v>Breva</v>
          </cell>
        </row>
        <row r="5078">
          <cell r="A5078" t="str">
            <v>Brócoli</v>
          </cell>
        </row>
        <row r="5079">
          <cell r="A5079" t="str">
            <v>Cachama de cultivo fresca</v>
          </cell>
        </row>
        <row r="5080">
          <cell r="A5080" t="str">
            <v>Café instantáneo</v>
          </cell>
        </row>
        <row r="5081">
          <cell r="A5081" t="str">
            <v>Café molido</v>
          </cell>
        </row>
        <row r="5082">
          <cell r="A5082" t="str">
            <v>Calabacín</v>
          </cell>
        </row>
        <row r="5083">
          <cell r="A5083" t="str">
            <v>Calabaza</v>
          </cell>
        </row>
        <row r="5084">
          <cell r="A5084" t="str">
            <v>Calamar anillos</v>
          </cell>
        </row>
        <row r="5085">
          <cell r="A5085" t="str">
            <v>Calamar blanco entero</v>
          </cell>
        </row>
        <row r="5086">
          <cell r="A5086" t="str">
            <v>Calamar morado entero</v>
          </cell>
        </row>
        <row r="5087">
          <cell r="A5087" t="str">
            <v>Camarón tigre precocido seco</v>
          </cell>
        </row>
        <row r="5088">
          <cell r="A5088" t="str">
            <v>Camarón tití precocido seco</v>
          </cell>
        </row>
        <row r="5089">
          <cell r="A5089" t="str">
            <v>Capaz Magdalena fresco</v>
          </cell>
        </row>
        <row r="5090">
          <cell r="A5090" t="str">
            <v>Carne de cerdo en canal</v>
          </cell>
        </row>
        <row r="5091">
          <cell r="A5091" t="str">
            <v>Carne de cerdo, brazo con hueso</v>
          </cell>
        </row>
        <row r="5092">
          <cell r="A5092" t="str">
            <v>Carne de cerdo, brazo sin hueso</v>
          </cell>
        </row>
        <row r="5093">
          <cell r="A5093" t="str">
            <v>Carne de cerdo, cabeza de lomo</v>
          </cell>
        </row>
        <row r="5094">
          <cell r="A5094" t="str">
            <v>Carne de cerdo, costilla</v>
          </cell>
        </row>
        <row r="5095">
          <cell r="A5095" t="str">
            <v>Carne de cerdo, espinazo</v>
          </cell>
        </row>
        <row r="5096">
          <cell r="A5096" t="str">
            <v>Carne de cerdo, lomo con hueso</v>
          </cell>
        </row>
        <row r="5097">
          <cell r="A5097" t="str">
            <v>Carne de cerdo, lomo sin hueso</v>
          </cell>
        </row>
        <row r="5098">
          <cell r="A5098" t="str">
            <v>Carne de cerdo, pernil con hueso</v>
          </cell>
        </row>
        <row r="5099">
          <cell r="A5099" t="str">
            <v>Carne de cerdo, pernil sin hueso</v>
          </cell>
        </row>
        <row r="5100">
          <cell r="A5100" t="str">
            <v>Carne de cerdo, tocino barriga</v>
          </cell>
        </row>
        <row r="5101">
          <cell r="A5101" t="str">
            <v>Carne de cerdo, tocino papada</v>
          </cell>
        </row>
        <row r="5102">
          <cell r="A5102" t="str">
            <v>Carne de res en canal</v>
          </cell>
        </row>
        <row r="5103">
          <cell r="A5103" t="str">
            <v>Carne de res molida, murillo</v>
          </cell>
        </row>
        <row r="5104">
          <cell r="A5104" t="str">
            <v>Carne de res, bola de brazo</v>
          </cell>
        </row>
        <row r="5105">
          <cell r="A5105" t="str">
            <v>Carne de res, bola de pierna</v>
          </cell>
        </row>
        <row r="5106">
          <cell r="A5106" t="str">
            <v>Carne de res, bota</v>
          </cell>
        </row>
        <row r="5107">
          <cell r="A5107" t="str">
            <v>Carne de res, cadera</v>
          </cell>
        </row>
        <row r="5108">
          <cell r="A5108" t="str">
            <v>Carne de res, centro de pierna</v>
          </cell>
        </row>
        <row r="5109">
          <cell r="A5109" t="str">
            <v>Carne de res, chatas</v>
          </cell>
        </row>
        <row r="5110">
          <cell r="A5110" t="str">
            <v>Carne de res, cogote</v>
          </cell>
        </row>
        <row r="5111">
          <cell r="A5111" t="str">
            <v>Carne de res, costilla</v>
          </cell>
        </row>
        <row r="5112">
          <cell r="A5112" t="str">
            <v>Carne de res, falda</v>
          </cell>
        </row>
        <row r="5113">
          <cell r="A5113" t="str">
            <v>Carne de res, lomo de brazo</v>
          </cell>
        </row>
        <row r="5114">
          <cell r="A5114" t="str">
            <v>Carne de res, lomo fino</v>
          </cell>
        </row>
        <row r="5115">
          <cell r="A5115" t="str">
            <v>Carne de res, morrillo</v>
          </cell>
        </row>
        <row r="5116">
          <cell r="A5116" t="str">
            <v>Carne de res, muchacho</v>
          </cell>
        </row>
        <row r="5117">
          <cell r="A5117" t="str">
            <v>Carne de res, murillo</v>
          </cell>
        </row>
        <row r="5118">
          <cell r="A5118" t="str">
            <v>Carne de res, pecho</v>
          </cell>
        </row>
        <row r="5119">
          <cell r="A5119" t="str">
            <v>Carne de res, punta de anca</v>
          </cell>
        </row>
        <row r="5120">
          <cell r="A5120" t="str">
            <v>Carne de res, sobrebarriga</v>
          </cell>
        </row>
        <row r="5121">
          <cell r="A5121" t="str">
            <v>Cazuela de mariscos (paquete)</v>
          </cell>
        </row>
        <row r="5122">
          <cell r="A5122" t="str">
            <v>Cebolla cabezona blanca</v>
          </cell>
        </row>
        <row r="5123">
          <cell r="A5123" t="str">
            <v>Cebolla cabezona blanca bogotana</v>
          </cell>
        </row>
        <row r="5124">
          <cell r="A5124" t="str">
            <v>Cebolla cabezona blanca ecuatoriana</v>
          </cell>
        </row>
        <row r="5125">
          <cell r="A5125" t="str">
            <v>Cebolla cabezona blanca importada</v>
          </cell>
        </row>
        <row r="5126">
          <cell r="A5126" t="str">
            <v>Cebolla cabezona blanca pastusa</v>
          </cell>
        </row>
        <row r="5127">
          <cell r="A5127" t="str">
            <v>Cebolla cabezona blanca peruana</v>
          </cell>
        </row>
        <row r="5128">
          <cell r="A5128" t="str">
            <v>Cebolla cabezona roja ecuatoriana</v>
          </cell>
        </row>
        <row r="5129">
          <cell r="A5129" t="str">
            <v>Cebolla cabezona roja importada</v>
          </cell>
        </row>
        <row r="5130">
          <cell r="A5130" t="str">
            <v>Cebolla cabezona roja ocañera</v>
          </cell>
        </row>
        <row r="5131">
          <cell r="A5131" t="str">
            <v>Cebolla cabezona roja peruana</v>
          </cell>
        </row>
        <row r="5132">
          <cell r="A5132" t="str">
            <v>Cebolla junca</v>
          </cell>
        </row>
        <row r="5133">
          <cell r="A5133" t="str">
            <v>Cebolla junca Aquitania</v>
          </cell>
        </row>
        <row r="5134">
          <cell r="A5134" t="str">
            <v>Cebolla junca Berlín</v>
          </cell>
        </row>
        <row r="5135">
          <cell r="A5135" t="str">
            <v>Cebolla junca pastusa</v>
          </cell>
        </row>
        <row r="5136">
          <cell r="A5136" t="str">
            <v>Cebolla junca Tenerife</v>
          </cell>
        </row>
        <row r="5137">
          <cell r="A5137" t="str">
            <v>Cebolla puerro</v>
          </cell>
        </row>
        <row r="5138">
          <cell r="A5138" t="str">
            <v>Cebollín chino</v>
          </cell>
        </row>
        <row r="5139">
          <cell r="A5139" t="str">
            <v>Chocolate amargo</v>
          </cell>
        </row>
        <row r="5140">
          <cell r="A5140" t="str">
            <v>Chocolate dulce</v>
          </cell>
        </row>
        <row r="5141">
          <cell r="A5141" t="str">
            <v>Chocolate instantáneo</v>
          </cell>
        </row>
        <row r="5142">
          <cell r="A5142" t="str">
            <v>Chócolo mazorca</v>
          </cell>
        </row>
        <row r="5143">
          <cell r="A5143" t="str">
            <v>Cidra</v>
          </cell>
        </row>
        <row r="5144">
          <cell r="A5144" t="str">
            <v>Cilantro</v>
          </cell>
        </row>
        <row r="5145">
          <cell r="A5145" t="str">
            <v>Ciruela negra chilena</v>
          </cell>
        </row>
        <row r="5146">
          <cell r="A5146" t="str">
            <v>Ciruela roja</v>
          </cell>
        </row>
        <row r="5147">
          <cell r="A5147" t="str">
            <v>Coco</v>
          </cell>
        </row>
        <row r="5148">
          <cell r="A5148" t="str">
            <v>Coles</v>
          </cell>
        </row>
        <row r="5149">
          <cell r="A5149" t="str">
            <v>Coliflor</v>
          </cell>
        </row>
        <row r="5150">
          <cell r="A5150" t="str">
            <v>Color (bolsita)</v>
          </cell>
        </row>
        <row r="5151">
          <cell r="A5151" t="str">
            <v>Corvina, filete congelado nacional</v>
          </cell>
        </row>
        <row r="5152">
          <cell r="A5152" t="str">
            <v>Cuchuco de cebada</v>
          </cell>
        </row>
        <row r="5153">
          <cell r="A5153" t="str">
            <v>Cuchuco de maíz</v>
          </cell>
        </row>
        <row r="5154">
          <cell r="A5154" t="str">
            <v>Curuba larga</v>
          </cell>
        </row>
        <row r="5155">
          <cell r="A5155" t="str">
            <v>Curuba redonda</v>
          </cell>
        </row>
        <row r="5156">
          <cell r="A5156" t="str">
            <v>Durazno importado</v>
          </cell>
        </row>
        <row r="5157">
          <cell r="A5157" t="str">
            <v>Durazno nacional</v>
          </cell>
        </row>
        <row r="5158">
          <cell r="A5158" t="str">
            <v>Espinaca</v>
          </cell>
        </row>
        <row r="5159">
          <cell r="A5159" t="str">
            <v>Fécula de maíz</v>
          </cell>
        </row>
        <row r="5160">
          <cell r="A5160" t="str">
            <v>Feijoa</v>
          </cell>
        </row>
        <row r="5161">
          <cell r="A5161" t="str">
            <v>Fresa</v>
          </cell>
        </row>
        <row r="5162">
          <cell r="A5162" t="str">
            <v>Fríjol bolón</v>
          </cell>
        </row>
        <row r="5163">
          <cell r="A5163" t="str">
            <v>Fríjol cabeza negra importado</v>
          </cell>
        </row>
        <row r="5164">
          <cell r="A5164" t="str">
            <v>Fríjol cabeza negra nacional</v>
          </cell>
        </row>
        <row r="5165">
          <cell r="A5165" t="str">
            <v>Fríjol calima</v>
          </cell>
        </row>
        <row r="5166">
          <cell r="A5166" t="str">
            <v>Fríjol cargamanto blanco</v>
          </cell>
        </row>
        <row r="5167">
          <cell r="A5167" t="str">
            <v>Fríjol cargamanto rojo</v>
          </cell>
        </row>
        <row r="5168">
          <cell r="A5168" t="str">
            <v>Fríjol enlatado</v>
          </cell>
        </row>
        <row r="5169">
          <cell r="A5169" t="str">
            <v>Fríjol nima calima</v>
          </cell>
        </row>
        <row r="5170">
          <cell r="A5170" t="str">
            <v>Fríjol palomito importado</v>
          </cell>
        </row>
        <row r="5171">
          <cell r="A5171" t="str">
            <v>Fríjol radical</v>
          </cell>
        </row>
        <row r="5172">
          <cell r="A5172" t="str">
            <v>Fríjol Uribe rosado</v>
          </cell>
        </row>
        <row r="5173">
          <cell r="A5173" t="str">
            <v>Fríjol verde bolo</v>
          </cell>
        </row>
        <row r="5174">
          <cell r="A5174" t="str">
            <v>Fríjol verde cargamanto</v>
          </cell>
        </row>
        <row r="5175">
          <cell r="A5175" t="str">
            <v>Fríjol verde en vaina</v>
          </cell>
        </row>
        <row r="5176">
          <cell r="A5176" t="str">
            <v>Fríjol Zaragoza</v>
          </cell>
        </row>
        <row r="5177">
          <cell r="A5177" t="str">
            <v>Galletas dulces redondas con crema</v>
          </cell>
        </row>
        <row r="5178">
          <cell r="A5178" t="str">
            <v>Galletas saladas 3 tacos</v>
          </cell>
        </row>
        <row r="5179">
          <cell r="A5179" t="str">
            <v>Garbanzo importado</v>
          </cell>
        </row>
        <row r="5180">
          <cell r="A5180" t="str">
            <v>Gelatina</v>
          </cell>
        </row>
        <row r="5181">
          <cell r="A5181" t="str">
            <v>Granadilla</v>
          </cell>
        </row>
        <row r="5182">
          <cell r="A5182" t="str">
            <v>Guanábana</v>
          </cell>
        </row>
        <row r="5183">
          <cell r="A5183" t="str">
            <v>Guayaba agria</v>
          </cell>
        </row>
        <row r="5184">
          <cell r="A5184" t="str">
            <v>Guayaba común</v>
          </cell>
        </row>
        <row r="5185">
          <cell r="A5185" t="str">
            <v>Guayaba manzana</v>
          </cell>
        </row>
        <row r="5186">
          <cell r="A5186" t="str">
            <v>Guayaba pera</v>
          </cell>
        </row>
        <row r="5187">
          <cell r="A5187" t="str">
            <v>Gulupa</v>
          </cell>
        </row>
        <row r="5188">
          <cell r="A5188" t="str">
            <v>Haba verde</v>
          </cell>
        </row>
        <row r="5189">
          <cell r="A5189" t="str">
            <v>Habichuela</v>
          </cell>
        </row>
        <row r="5190">
          <cell r="A5190" t="str">
            <v>Habichuela larga</v>
          </cell>
        </row>
        <row r="5191">
          <cell r="A5191" t="str">
            <v>Harina de trigo</v>
          </cell>
        </row>
        <row r="5192">
          <cell r="A5192" t="str">
            <v>Harina precocida de maíz</v>
          </cell>
        </row>
        <row r="5193">
          <cell r="A5193" t="str">
            <v>Higo</v>
          </cell>
        </row>
        <row r="5194">
          <cell r="A5194" t="str">
            <v>Huevo blanco A</v>
          </cell>
        </row>
        <row r="5195">
          <cell r="A5195" t="str">
            <v>Huevo blanco AA</v>
          </cell>
        </row>
        <row r="5196">
          <cell r="A5196" t="str">
            <v>Huevo blanco B</v>
          </cell>
        </row>
        <row r="5197">
          <cell r="A5197" t="str">
            <v>Huevo blanco extra</v>
          </cell>
        </row>
        <row r="5198">
          <cell r="A5198" t="str">
            <v>Huevo rojo A</v>
          </cell>
        </row>
        <row r="5199">
          <cell r="A5199" t="str">
            <v>Huevo rojo AA</v>
          </cell>
        </row>
        <row r="5200">
          <cell r="A5200" t="str">
            <v>Huevo rojo B</v>
          </cell>
        </row>
        <row r="5201">
          <cell r="A5201" t="str">
            <v>Huevo rojo extra</v>
          </cell>
        </row>
        <row r="5202">
          <cell r="A5202" t="str">
            <v>Jugo de frutas</v>
          </cell>
        </row>
        <row r="5203">
          <cell r="A5203" t="str">
            <v>Jugo instantáneo (sobre)</v>
          </cell>
        </row>
        <row r="5204">
          <cell r="A5204" t="str">
            <v>Kiwi</v>
          </cell>
        </row>
        <row r="5205">
          <cell r="A5205" t="str">
            <v>Langostino 16-20</v>
          </cell>
        </row>
        <row r="5206">
          <cell r="A5206" t="str">
            <v>Langostino U12</v>
          </cell>
        </row>
        <row r="5207">
          <cell r="A5207" t="str">
            <v>Leche en polvo</v>
          </cell>
        </row>
        <row r="5208">
          <cell r="A5208" t="str">
            <v>Lechuga Batavia</v>
          </cell>
        </row>
        <row r="5209">
          <cell r="A5209" t="str">
            <v>Lechuga crespa morada</v>
          </cell>
        </row>
        <row r="5210">
          <cell r="A5210" t="str">
            <v>Lechuga crespa verde</v>
          </cell>
        </row>
        <row r="5211">
          <cell r="A5211" t="str">
            <v>Lenteja importada</v>
          </cell>
        </row>
        <row r="5212">
          <cell r="A5212" t="str">
            <v>Limón común</v>
          </cell>
        </row>
        <row r="5213">
          <cell r="A5213" t="str">
            <v>Limón común Ciénaga</v>
          </cell>
        </row>
        <row r="5214">
          <cell r="A5214" t="str">
            <v>Limón común valluno</v>
          </cell>
        </row>
        <row r="5215">
          <cell r="A5215" t="str">
            <v>Limón mandarino</v>
          </cell>
        </row>
        <row r="5216">
          <cell r="A5216" t="str">
            <v>Limón Tahití</v>
          </cell>
        </row>
        <row r="5217">
          <cell r="A5217" t="str">
            <v>Lomitos de atún en lata</v>
          </cell>
        </row>
        <row r="5218">
          <cell r="A5218" t="str">
            <v>Lulo</v>
          </cell>
        </row>
        <row r="5219">
          <cell r="A5219" t="str">
            <v>Maíz amarillo cáscara</v>
          </cell>
        </row>
        <row r="5220">
          <cell r="A5220" t="str">
            <v>Maíz amarillo trillado</v>
          </cell>
        </row>
        <row r="5221">
          <cell r="A5221" t="str">
            <v>Maíz blanco cáscara</v>
          </cell>
        </row>
        <row r="5222">
          <cell r="A5222" t="str">
            <v>Maíz blanco retrillado</v>
          </cell>
        </row>
        <row r="5223">
          <cell r="A5223" t="str">
            <v>Maíz blanco trillado</v>
          </cell>
        </row>
        <row r="5224">
          <cell r="A5224" t="str">
            <v>Maíz pira</v>
          </cell>
        </row>
        <row r="5225">
          <cell r="A5225" t="str">
            <v>Mandarina arrayana</v>
          </cell>
        </row>
        <row r="5226">
          <cell r="A5226" t="str">
            <v>Mandarina común</v>
          </cell>
        </row>
        <row r="5227">
          <cell r="A5227" t="str">
            <v>Mandarina Oneco</v>
          </cell>
        </row>
        <row r="5228">
          <cell r="A5228" t="str">
            <v>Mango común</v>
          </cell>
        </row>
        <row r="5229">
          <cell r="A5229" t="str">
            <v>Mango de azúcar</v>
          </cell>
        </row>
        <row r="5230">
          <cell r="A5230" t="str">
            <v>Mango manzano</v>
          </cell>
        </row>
        <row r="5231">
          <cell r="A5231" t="str">
            <v>Mango reina</v>
          </cell>
        </row>
        <row r="5232">
          <cell r="A5232" t="str">
            <v>Mango Tommy</v>
          </cell>
        </row>
        <row r="5233">
          <cell r="A5233" t="str">
            <v>Manteca</v>
          </cell>
        </row>
        <row r="5234">
          <cell r="A5234" t="str">
            <v>Manzana nacional</v>
          </cell>
        </row>
        <row r="5235">
          <cell r="A5235" t="str">
            <v>Manzana roja importada</v>
          </cell>
        </row>
        <row r="5236">
          <cell r="A5236" t="str">
            <v>Manzana royal gala importada</v>
          </cell>
        </row>
        <row r="5237">
          <cell r="A5237" t="str">
            <v>Manzana verde importada</v>
          </cell>
        </row>
        <row r="5238">
          <cell r="A5238" t="str">
            <v>Maracuyá</v>
          </cell>
        </row>
        <row r="5239">
          <cell r="A5239" t="str">
            <v>Maracuyá antioqueño</v>
          </cell>
        </row>
        <row r="5240">
          <cell r="A5240" t="str">
            <v>Maracuyá huilense</v>
          </cell>
        </row>
        <row r="5241">
          <cell r="A5241" t="str">
            <v>Maracuyá santandereano</v>
          </cell>
        </row>
        <row r="5242">
          <cell r="A5242" t="str">
            <v>Maracuyá valluno</v>
          </cell>
        </row>
        <row r="5243">
          <cell r="A5243" t="str">
            <v>Margarina</v>
          </cell>
        </row>
        <row r="5244">
          <cell r="A5244" t="str">
            <v>Mayonesa doy pack</v>
          </cell>
        </row>
        <row r="5245">
          <cell r="A5245" t="str">
            <v>Melón Cantalup</v>
          </cell>
        </row>
        <row r="5246">
          <cell r="A5246" t="str">
            <v>Menudencias de pollo</v>
          </cell>
        </row>
        <row r="5247">
          <cell r="A5247" t="str">
            <v>Merluza, filete importado</v>
          </cell>
        </row>
        <row r="5248">
          <cell r="A5248" t="str">
            <v>Merluza, filete nacional</v>
          </cell>
        </row>
        <row r="5249">
          <cell r="A5249" t="str">
            <v>Mojarra lora entera congelada</v>
          </cell>
        </row>
        <row r="5250">
          <cell r="A5250" t="str">
            <v>Mojarra lora entera fresca</v>
          </cell>
        </row>
        <row r="5251">
          <cell r="A5251" t="str">
            <v>Mora de Castilla</v>
          </cell>
        </row>
        <row r="5252">
          <cell r="A5252" t="str">
            <v>Muslos de pollo con rabadilla</v>
          </cell>
        </row>
        <row r="5253">
          <cell r="A5253" t="str">
            <v>Muslos de pollo sin rabadilla</v>
          </cell>
        </row>
        <row r="5254">
          <cell r="A5254" t="str">
            <v>Naranja común</v>
          </cell>
        </row>
        <row r="5255">
          <cell r="A5255" t="str">
            <v>Naranja Valencia</v>
          </cell>
        </row>
        <row r="5256">
          <cell r="A5256" t="str">
            <v>Nicuro fresco</v>
          </cell>
        </row>
        <row r="5257">
          <cell r="A5257" t="str">
            <v>Ñame criollo</v>
          </cell>
        </row>
        <row r="5258">
          <cell r="A5258" t="str">
            <v>Ñame diamante</v>
          </cell>
        </row>
        <row r="5259">
          <cell r="A5259" t="str">
            <v>Ñame espino</v>
          </cell>
        </row>
        <row r="5260">
          <cell r="A5260" t="str">
            <v>Palmitos de mar</v>
          </cell>
        </row>
        <row r="5261">
          <cell r="A5261" t="str">
            <v>Panela cuadrada blanca</v>
          </cell>
        </row>
        <row r="5262">
          <cell r="A5262" t="str">
            <v>Panela cuadrada morena</v>
          </cell>
        </row>
        <row r="5263">
          <cell r="A5263" t="str">
            <v>Panela redonda morena</v>
          </cell>
        </row>
        <row r="5264">
          <cell r="A5264" t="str">
            <v>Papa capira</v>
          </cell>
        </row>
        <row r="5265">
          <cell r="A5265" t="str">
            <v>Papa capira carmenia</v>
          </cell>
        </row>
        <row r="5266">
          <cell r="A5266" t="str">
            <v>Papa criolla limpia</v>
          </cell>
        </row>
        <row r="5267">
          <cell r="A5267" t="str">
            <v>Papa criolla para lavar</v>
          </cell>
        </row>
        <row r="5268">
          <cell r="A5268" t="str">
            <v>Papa criolla sucia</v>
          </cell>
        </row>
        <row r="5269">
          <cell r="A5269" t="str">
            <v>Papa frita</v>
          </cell>
        </row>
        <row r="5270">
          <cell r="A5270" t="str">
            <v>Papa ICA-Huila</v>
          </cell>
        </row>
        <row r="5271">
          <cell r="A5271" t="str">
            <v>Papa Morasurco</v>
          </cell>
        </row>
        <row r="5272">
          <cell r="A5272" t="str">
            <v>Papa nevada</v>
          </cell>
        </row>
        <row r="5273">
          <cell r="A5273" t="str">
            <v>Papa parda para lavar</v>
          </cell>
        </row>
        <row r="5274">
          <cell r="A5274" t="str">
            <v>Papa parda pastusa</v>
          </cell>
        </row>
        <row r="5275">
          <cell r="A5275" t="str">
            <v>Papa Puracé</v>
          </cell>
        </row>
        <row r="5276">
          <cell r="A5276" t="str">
            <v>Papa R-12 negra</v>
          </cell>
        </row>
        <row r="5277">
          <cell r="A5277" t="str">
            <v>Papa R-12 roja</v>
          </cell>
        </row>
        <row r="5278">
          <cell r="A5278" t="str">
            <v>Papa roja peruana</v>
          </cell>
        </row>
        <row r="5279">
          <cell r="A5279" t="str">
            <v>Papa ruby</v>
          </cell>
        </row>
        <row r="5280">
          <cell r="A5280" t="str">
            <v>Papa sabanera</v>
          </cell>
        </row>
        <row r="5281">
          <cell r="A5281" t="str">
            <v>Papa San Félix</v>
          </cell>
        </row>
        <row r="5282">
          <cell r="A5282" t="str">
            <v>Papa suprema</v>
          </cell>
        </row>
        <row r="5283">
          <cell r="A5283" t="str">
            <v>Papa tocana</v>
          </cell>
        </row>
        <row r="5284">
          <cell r="A5284" t="str">
            <v>Papa tocarreña</v>
          </cell>
        </row>
        <row r="5285">
          <cell r="A5285" t="str">
            <v>Papa única</v>
          </cell>
        </row>
        <row r="5286">
          <cell r="A5286" t="str">
            <v>Papaya hawaiana</v>
          </cell>
        </row>
        <row r="5287">
          <cell r="A5287" t="str">
            <v>Papaya Maradol</v>
          </cell>
        </row>
        <row r="5288">
          <cell r="A5288" t="str">
            <v>Papaya melona</v>
          </cell>
        </row>
        <row r="5289">
          <cell r="A5289" t="str">
            <v>Papaya redonda</v>
          </cell>
        </row>
        <row r="5290">
          <cell r="A5290" t="str">
            <v>Pargo rojo entero congelado</v>
          </cell>
        </row>
        <row r="5291">
          <cell r="A5291" t="str">
            <v>Pargo rojo entero fresco</v>
          </cell>
        </row>
        <row r="5292">
          <cell r="A5292" t="str">
            <v>Pargo rojo platero</v>
          </cell>
        </row>
        <row r="5293">
          <cell r="A5293" t="str">
            <v>Pastas alimenticias</v>
          </cell>
        </row>
        <row r="5294">
          <cell r="A5294" t="str">
            <v>Patilla</v>
          </cell>
        </row>
        <row r="5295">
          <cell r="A5295" t="str">
            <v>Pechuga de pollo</v>
          </cell>
        </row>
        <row r="5296">
          <cell r="A5296" t="str">
            <v>Pepino cohombro</v>
          </cell>
        </row>
        <row r="5297">
          <cell r="A5297" t="str">
            <v>Pepino de rellenar</v>
          </cell>
        </row>
        <row r="5298">
          <cell r="A5298" t="str">
            <v>Pera importada</v>
          </cell>
        </row>
        <row r="5299">
          <cell r="A5299" t="str">
            <v>Perejil</v>
          </cell>
        </row>
        <row r="5300">
          <cell r="A5300" t="str">
            <v>Pescado cabezas</v>
          </cell>
        </row>
        <row r="5301">
          <cell r="A5301" t="str">
            <v>Pierna pernil con rabadilla</v>
          </cell>
        </row>
        <row r="5302">
          <cell r="A5302" t="str">
            <v>Pierna pernil sin rabadilla</v>
          </cell>
        </row>
        <row r="5303">
          <cell r="A5303" t="str">
            <v>Piernas de pollo</v>
          </cell>
        </row>
        <row r="5304">
          <cell r="A5304" t="str">
            <v>Pimentón</v>
          </cell>
        </row>
        <row r="5305">
          <cell r="A5305" t="str">
            <v>Pimentón verde</v>
          </cell>
        </row>
        <row r="5306">
          <cell r="A5306" t="str">
            <v>Piña gold</v>
          </cell>
        </row>
        <row r="5307">
          <cell r="A5307" t="str">
            <v>Piña manzana</v>
          </cell>
        </row>
        <row r="5308">
          <cell r="A5308" t="str">
            <v>Piña perolera</v>
          </cell>
        </row>
        <row r="5309">
          <cell r="A5309" t="str">
            <v>Pitahaya</v>
          </cell>
        </row>
        <row r="5310">
          <cell r="A5310" t="str">
            <v>Plátano comino</v>
          </cell>
        </row>
        <row r="5311">
          <cell r="A5311" t="str">
            <v>Plátano dominico hartón maduro</v>
          </cell>
        </row>
        <row r="5312">
          <cell r="A5312" t="str">
            <v>Plátano dominico hartón verde</v>
          </cell>
        </row>
        <row r="5313">
          <cell r="A5313" t="str">
            <v>Plátano dominico verde</v>
          </cell>
        </row>
        <row r="5314">
          <cell r="A5314" t="str">
            <v>Plátano guineo</v>
          </cell>
        </row>
        <row r="5315">
          <cell r="A5315" t="str">
            <v>Plátano hartón maduro</v>
          </cell>
        </row>
        <row r="5316">
          <cell r="A5316" t="str">
            <v>Plátano hartón verde</v>
          </cell>
        </row>
        <row r="5317">
          <cell r="A5317" t="str">
            <v>Plátano hartón verde llanero</v>
          </cell>
        </row>
        <row r="5318">
          <cell r="A5318" t="str">
            <v>Pollo entero congelado sin vísceras</v>
          </cell>
        </row>
        <row r="5319">
          <cell r="A5319" t="str">
            <v>Pollo entero fresco con vísceras</v>
          </cell>
        </row>
        <row r="5320">
          <cell r="A5320" t="str">
            <v>Pollo entero fresco sin vísceras</v>
          </cell>
        </row>
        <row r="5321">
          <cell r="A5321" t="str">
            <v>Queso campesino</v>
          </cell>
        </row>
        <row r="5322">
          <cell r="A5322" t="str">
            <v>Queso costeño</v>
          </cell>
        </row>
        <row r="5323">
          <cell r="A5323" t="str">
            <v>Queso cuajada</v>
          </cell>
        </row>
        <row r="5324">
          <cell r="A5324" t="str">
            <v>Queso doble crema</v>
          </cell>
        </row>
        <row r="5325">
          <cell r="A5325" t="str">
            <v>Rabadillas de pollo</v>
          </cell>
        </row>
        <row r="5326">
          <cell r="A5326" t="str">
            <v>Rábano rojo</v>
          </cell>
        </row>
        <row r="5327">
          <cell r="A5327" t="str">
            <v>Remolacha</v>
          </cell>
        </row>
        <row r="5328">
          <cell r="A5328" t="str">
            <v>Remolacha bogotana</v>
          </cell>
        </row>
        <row r="5329">
          <cell r="A5329" t="str">
            <v>Remolacha regional</v>
          </cell>
        </row>
        <row r="5330">
          <cell r="A5330" t="str">
            <v>Repollo blanco</v>
          </cell>
        </row>
        <row r="5331">
          <cell r="A5331" t="str">
            <v>Repollo blanco bogotano</v>
          </cell>
        </row>
        <row r="5332">
          <cell r="A5332" t="str">
            <v>Repollo blanco valluno</v>
          </cell>
        </row>
        <row r="5333">
          <cell r="A5333" t="str">
            <v>Repollo morado</v>
          </cell>
        </row>
        <row r="5334">
          <cell r="A5334" t="str">
            <v>Repollo morado antioqueño</v>
          </cell>
        </row>
        <row r="5335">
          <cell r="A5335" t="str">
            <v>Repollo verde regional</v>
          </cell>
        </row>
        <row r="5336">
          <cell r="A5336" t="str">
            <v>Róbalo, filete congelado</v>
          </cell>
        </row>
        <row r="5337">
          <cell r="A5337" t="str">
            <v>Sal yodada</v>
          </cell>
        </row>
        <row r="5338">
          <cell r="A5338" t="str">
            <v>Salmón, filete congelado</v>
          </cell>
        </row>
        <row r="5339">
          <cell r="A5339" t="str">
            <v>Salsa de tomate doy pack</v>
          </cell>
        </row>
        <row r="5340">
          <cell r="A5340" t="str">
            <v>Sardinas en lata</v>
          </cell>
        </row>
        <row r="5341">
          <cell r="A5341" t="str">
            <v>Sierra entera congelada</v>
          </cell>
        </row>
        <row r="5342">
          <cell r="A5342" t="str">
            <v>Sopa de pollo (caja)</v>
          </cell>
        </row>
        <row r="5343">
          <cell r="A5343" t="str">
            <v>Tangelo</v>
          </cell>
        </row>
        <row r="5344">
          <cell r="A5344" t="str">
            <v>Tilapia roja entera congelada</v>
          </cell>
        </row>
        <row r="5345">
          <cell r="A5345" t="str">
            <v>Tilapia roja entera fresca</v>
          </cell>
        </row>
        <row r="5346">
          <cell r="A5346" t="str">
            <v>Tilapia, filete congelado</v>
          </cell>
        </row>
        <row r="5347">
          <cell r="A5347" t="str">
            <v>Tilapia, lomitos</v>
          </cell>
        </row>
        <row r="5348">
          <cell r="A5348" t="str">
            <v>Tomate chonto</v>
          </cell>
        </row>
        <row r="5349">
          <cell r="A5349" t="str">
            <v>Tomate chonto antioqueño</v>
          </cell>
        </row>
        <row r="5350">
          <cell r="A5350" t="str">
            <v>Tomate chonto valluno</v>
          </cell>
        </row>
        <row r="5351">
          <cell r="A5351" t="str">
            <v>Tomate de árbol</v>
          </cell>
        </row>
        <row r="5352">
          <cell r="A5352" t="str">
            <v>Tomate larga vida</v>
          </cell>
        </row>
        <row r="5353">
          <cell r="A5353" t="str">
            <v>Tomate riñón</v>
          </cell>
        </row>
        <row r="5354">
          <cell r="A5354" t="str">
            <v>Tomate riñón valluno</v>
          </cell>
        </row>
        <row r="5355">
          <cell r="A5355" t="str">
            <v>Tomate Riogrande</v>
          </cell>
        </row>
        <row r="5356">
          <cell r="A5356" t="str">
            <v>Tomate Riogrande bumangués</v>
          </cell>
        </row>
        <row r="5357">
          <cell r="A5357" t="str">
            <v>Tomate Riogrande ocañero</v>
          </cell>
        </row>
        <row r="5358">
          <cell r="A5358" t="str">
            <v>Toyo blanco, filete congelado</v>
          </cell>
        </row>
        <row r="5359">
          <cell r="A5359" t="str">
            <v>Trucha en corte mariposa</v>
          </cell>
        </row>
        <row r="5360">
          <cell r="A5360" t="str">
            <v>Trucha entera fresca</v>
          </cell>
        </row>
        <row r="5361">
          <cell r="A5361" t="str">
            <v>Uchuva con cáscara</v>
          </cell>
        </row>
        <row r="5362">
          <cell r="A5362" t="str">
            <v>Ulluco</v>
          </cell>
        </row>
        <row r="5363">
          <cell r="A5363" t="str">
            <v>Uva importada</v>
          </cell>
        </row>
        <row r="5364">
          <cell r="A5364" t="str">
            <v>Uva Isabela</v>
          </cell>
        </row>
        <row r="5365">
          <cell r="A5365" t="str">
            <v>Uva negra</v>
          </cell>
        </row>
        <row r="5366">
          <cell r="A5366" t="str">
            <v>Uva red globe nacional</v>
          </cell>
        </row>
        <row r="5367">
          <cell r="A5367" t="str">
            <v>Uva roja</v>
          </cell>
        </row>
        <row r="5368">
          <cell r="A5368" t="str">
            <v>Uva verde</v>
          </cell>
        </row>
        <row r="5369">
          <cell r="A5369" t="str">
            <v>Vinagre</v>
          </cell>
        </row>
        <row r="5370">
          <cell r="A5370" t="str">
            <v>Yuca chirosa</v>
          </cell>
        </row>
        <row r="5371">
          <cell r="A5371" t="str">
            <v>Yuca criolla</v>
          </cell>
        </row>
        <row r="5372">
          <cell r="A5372" t="str">
            <v>Yuca ICA</v>
          </cell>
        </row>
        <row r="5373">
          <cell r="A5373" t="str">
            <v>Yuca llanera</v>
          </cell>
        </row>
        <row r="5374">
          <cell r="A5374" t="str">
            <v>Zanahoria</v>
          </cell>
        </row>
        <row r="5375">
          <cell r="A5375" t="str">
            <v>Zanahoria bogotana</v>
          </cell>
        </row>
        <row r="5376">
          <cell r="A5376" t="str">
            <v>Zanahoria</v>
          </cell>
        </row>
        <row r="5377">
          <cell r="A5377" t="str">
            <v>Zanahoria bogotana</v>
          </cell>
        </row>
        <row r="5378">
          <cell r="A5378" t="str">
            <v>Leche entera UHT</v>
          </cell>
        </row>
        <row r="5379">
          <cell r="A5379" t="str">
            <v>Mortadela</v>
          </cell>
        </row>
        <row r="5380">
          <cell r="A5380" t="str">
            <v>Salchicha</v>
          </cell>
        </row>
        <row r="5381">
          <cell r="A5381" t="str">
            <v>Arepa</v>
          </cell>
        </row>
        <row r="5382">
          <cell r="A5382" t="str">
            <v>Calado Mantequilla</v>
          </cell>
        </row>
        <row r="5383">
          <cell r="A5383" t="str">
            <v>Pan Blanco</v>
          </cell>
        </row>
        <row r="5384">
          <cell r="A5384" t="str">
            <v>Pan Integral</v>
          </cell>
        </row>
        <row r="5385">
          <cell r="A5385" t="str">
            <v>Pan queso</v>
          </cell>
        </row>
        <row r="5386">
          <cell r="A5386" t="str">
            <v xml:space="preserve">Mogolla </v>
          </cell>
        </row>
        <row r="5387">
          <cell r="A5387" t="str">
            <v>Mojicón Con azúcar</v>
          </cell>
        </row>
        <row r="5388">
          <cell r="A5388" t="str">
            <v>Pan Tostadas</v>
          </cell>
        </row>
        <row r="5389">
          <cell r="A5389" t="str">
            <v>Mermeladas</v>
          </cell>
        </row>
        <row r="5390">
          <cell r="A5390" t="str">
            <v>Te</v>
          </cell>
        </row>
        <row r="5391">
          <cell r="A5391" t="str">
            <v>Pan coco</v>
          </cell>
        </row>
        <row r="5392">
          <cell r="A5392" t="str">
            <v>Queso campesino</v>
          </cell>
        </row>
        <row r="5393">
          <cell r="A5393" t="str">
            <v>Pan blandito</v>
          </cell>
        </row>
        <row r="5394">
          <cell r="A5394" t="str">
            <v>Calado</v>
          </cell>
        </row>
        <row r="5395">
          <cell r="A5395" t="str">
            <v>Pan mantequilla</v>
          </cell>
        </row>
        <row r="5396">
          <cell r="A5396" t="str">
            <v>Galleta de sal</v>
          </cell>
        </row>
        <row r="5397">
          <cell r="A5397" t="str">
            <v>Arepa de choclo</v>
          </cell>
        </row>
        <row r="5398">
          <cell r="A5398" t="str">
            <v>Salchichon</v>
          </cell>
        </row>
        <row r="5399">
          <cell r="A5399" t="str">
            <v>Jamón</v>
          </cell>
        </row>
        <row r="5400">
          <cell r="A5400" t="str">
            <v>Crema de leche</v>
          </cell>
        </row>
        <row r="5401">
          <cell r="A5401" t="str">
            <v>Guascas</v>
          </cell>
        </row>
        <row r="5402">
          <cell r="A5402" t="str">
            <v>-</v>
          </cell>
        </row>
        <row r="5403">
          <cell r="A5403" t="str">
            <v>-</v>
          </cell>
        </row>
        <row r="5404">
          <cell r="A5404" t="str">
            <v>-</v>
          </cell>
        </row>
        <row r="5405">
          <cell r="A5405" t="str">
            <v>-</v>
          </cell>
        </row>
        <row r="5406">
          <cell r="A5406" t="str">
            <v>-</v>
          </cell>
        </row>
        <row r="5407">
          <cell r="A5407" t="str">
            <v>-</v>
          </cell>
        </row>
        <row r="5408">
          <cell r="A5408" t="str">
            <v>-</v>
          </cell>
        </row>
        <row r="5409">
          <cell r="A5409" t="str">
            <v>-</v>
          </cell>
        </row>
        <row r="5410">
          <cell r="A5410" t="str">
            <v>-</v>
          </cell>
        </row>
        <row r="5411">
          <cell r="A5411" t="str">
            <v>-</v>
          </cell>
        </row>
        <row r="5412">
          <cell r="A5412" t="str">
            <v>-</v>
          </cell>
        </row>
        <row r="5413">
          <cell r="A5413" t="str">
            <v>-</v>
          </cell>
        </row>
        <row r="5414">
          <cell r="A5414" t="str">
            <v>-</v>
          </cell>
        </row>
        <row r="5415">
          <cell r="A5415" t="str">
            <v>-</v>
          </cell>
        </row>
        <row r="5416">
          <cell r="A5416" t="str">
            <v>-</v>
          </cell>
        </row>
        <row r="5417">
          <cell r="A5417" t="str">
            <v>-</v>
          </cell>
        </row>
        <row r="5418">
          <cell r="A5418" t="str">
            <v>-</v>
          </cell>
        </row>
        <row r="5419">
          <cell r="A5419" t="str">
            <v>-</v>
          </cell>
        </row>
        <row r="5420">
          <cell r="A5420" t="str">
            <v>-</v>
          </cell>
        </row>
        <row r="5421">
          <cell r="A5421" t="str">
            <v>-</v>
          </cell>
        </row>
        <row r="5422">
          <cell r="A5422" t="str">
            <v>-</v>
          </cell>
        </row>
        <row r="5423">
          <cell r="A5423" t="str">
            <v>-</v>
          </cell>
        </row>
        <row r="5424">
          <cell r="A5424" t="str">
            <v>-</v>
          </cell>
        </row>
        <row r="5425">
          <cell r="A5425" t="str">
            <v>-</v>
          </cell>
        </row>
        <row r="5426">
          <cell r="A5426" t="str">
            <v>-</v>
          </cell>
        </row>
        <row r="5427">
          <cell r="A5427" t="str">
            <v>-</v>
          </cell>
        </row>
        <row r="5428">
          <cell r="A5428" t="str">
            <v>-</v>
          </cell>
        </row>
        <row r="5429">
          <cell r="A5429" t="str">
            <v>-</v>
          </cell>
        </row>
        <row r="5430">
          <cell r="A5430" t="str">
            <v>-</v>
          </cell>
        </row>
        <row r="5431">
          <cell r="A5431" t="str">
            <v>-</v>
          </cell>
        </row>
        <row r="5432">
          <cell r="A5432" t="str">
            <v>-</v>
          </cell>
        </row>
        <row r="5433">
          <cell r="A5433" t="str">
            <v>-</v>
          </cell>
        </row>
        <row r="5434">
          <cell r="A5434" t="str">
            <v>-</v>
          </cell>
        </row>
        <row r="5435">
          <cell r="A5435" t="str">
            <v>-</v>
          </cell>
        </row>
        <row r="5436">
          <cell r="A5436" t="str">
            <v>-</v>
          </cell>
        </row>
        <row r="5437">
          <cell r="A5437" t="str">
            <v>-</v>
          </cell>
        </row>
        <row r="5438">
          <cell r="A5438" t="str">
            <v>-</v>
          </cell>
        </row>
        <row r="5439">
          <cell r="A5439" t="str">
            <v>-</v>
          </cell>
        </row>
        <row r="5440">
          <cell r="A5440" t="str">
            <v>-</v>
          </cell>
        </row>
        <row r="5441">
          <cell r="A5441" t="str">
            <v>-</v>
          </cell>
        </row>
        <row r="5442">
          <cell r="A5442" t="str">
            <v>-</v>
          </cell>
        </row>
        <row r="5443">
          <cell r="A5443" t="str">
            <v>-</v>
          </cell>
        </row>
        <row r="5444">
          <cell r="A5444" t="str">
            <v>-</v>
          </cell>
        </row>
        <row r="5445">
          <cell r="A5445" t="str">
            <v>-</v>
          </cell>
        </row>
        <row r="5446">
          <cell r="A5446" t="str">
            <v>-</v>
          </cell>
        </row>
        <row r="5447">
          <cell r="A5447" t="str">
            <v>-</v>
          </cell>
        </row>
        <row r="5448">
          <cell r="A5448" t="str">
            <v>-</v>
          </cell>
        </row>
        <row r="5449">
          <cell r="A5449" t="str">
            <v>-</v>
          </cell>
        </row>
        <row r="5450">
          <cell r="A5450" t="str">
            <v>-</v>
          </cell>
        </row>
        <row r="5451">
          <cell r="A5451" t="str">
            <v>-</v>
          </cell>
        </row>
        <row r="5452">
          <cell r="A5452" t="str">
            <v>-</v>
          </cell>
        </row>
        <row r="5453">
          <cell r="A5453" t="str">
            <v>-</v>
          </cell>
        </row>
        <row r="5454">
          <cell r="A5454" t="str">
            <v>-</v>
          </cell>
        </row>
        <row r="5455">
          <cell r="A5455" t="str">
            <v>-</v>
          </cell>
        </row>
        <row r="5456">
          <cell r="A5456" t="str">
            <v>-</v>
          </cell>
        </row>
        <row r="5457">
          <cell r="A5457" t="str">
            <v>-</v>
          </cell>
        </row>
        <row r="5458">
          <cell r="A5458" t="str">
            <v>-</v>
          </cell>
        </row>
        <row r="5459">
          <cell r="A5459" t="str">
            <v>-</v>
          </cell>
        </row>
        <row r="5460">
          <cell r="A5460" t="str">
            <v>-</v>
          </cell>
        </row>
        <row r="5461">
          <cell r="A5461" t="str">
            <v>-</v>
          </cell>
        </row>
        <row r="5462">
          <cell r="A5462" t="str">
            <v>-</v>
          </cell>
        </row>
        <row r="5463">
          <cell r="A5463" t="str">
            <v>-</v>
          </cell>
        </row>
        <row r="5464">
          <cell r="A5464" t="str">
            <v>-</v>
          </cell>
        </row>
        <row r="5465">
          <cell r="A5465" t="str">
            <v>-</v>
          </cell>
        </row>
        <row r="5466">
          <cell r="A5466" t="str">
            <v>-</v>
          </cell>
        </row>
        <row r="5467">
          <cell r="A5467" t="str">
            <v>-</v>
          </cell>
        </row>
        <row r="5468">
          <cell r="A5468" t="str">
            <v>-</v>
          </cell>
        </row>
        <row r="5469">
          <cell r="A5469" t="str">
            <v>-</v>
          </cell>
        </row>
        <row r="5470">
          <cell r="A5470" t="str">
            <v>-</v>
          </cell>
        </row>
        <row r="5471">
          <cell r="A5471" t="str">
            <v>-</v>
          </cell>
        </row>
        <row r="5472">
          <cell r="A5472" t="str">
            <v>-</v>
          </cell>
        </row>
        <row r="5473">
          <cell r="A5473" t="str">
            <v>-</v>
          </cell>
        </row>
        <row r="5474">
          <cell r="A5474" t="str">
            <v>-</v>
          </cell>
        </row>
        <row r="5475">
          <cell r="A5475" t="str">
            <v>-</v>
          </cell>
        </row>
        <row r="5476">
          <cell r="A5476" t="str">
            <v>-</v>
          </cell>
        </row>
        <row r="5477">
          <cell r="A5477" t="str">
            <v>-</v>
          </cell>
        </row>
        <row r="5478">
          <cell r="A5478" t="str">
            <v>-</v>
          </cell>
        </row>
        <row r="5479">
          <cell r="A5479" t="str">
            <v>-</v>
          </cell>
        </row>
        <row r="5480">
          <cell r="A5480" t="str">
            <v>-</v>
          </cell>
        </row>
        <row r="5481">
          <cell r="A5481" t="str">
            <v>-</v>
          </cell>
        </row>
        <row r="5482">
          <cell r="A5482" t="str">
            <v>-</v>
          </cell>
        </row>
        <row r="5483">
          <cell r="A5483" t="str">
            <v>-</v>
          </cell>
        </row>
        <row r="5484">
          <cell r="A5484" t="str">
            <v>-</v>
          </cell>
        </row>
        <row r="5485">
          <cell r="A5485" t="str">
            <v>-</v>
          </cell>
        </row>
        <row r="5486">
          <cell r="A5486" t="str">
            <v>-</v>
          </cell>
        </row>
        <row r="5487">
          <cell r="A5487" t="str">
            <v>-</v>
          </cell>
        </row>
        <row r="5488">
          <cell r="A5488" t="str">
            <v>-</v>
          </cell>
        </row>
        <row r="5489">
          <cell r="A5489" t="str">
            <v>-</v>
          </cell>
        </row>
        <row r="5490">
          <cell r="A5490" t="str">
            <v>-</v>
          </cell>
        </row>
        <row r="5491">
          <cell r="A5491" t="str">
            <v>-</v>
          </cell>
        </row>
        <row r="5492">
          <cell r="A5492" t="str">
            <v>-</v>
          </cell>
        </row>
        <row r="5493">
          <cell r="A5493" t="str">
            <v>-</v>
          </cell>
        </row>
        <row r="5494">
          <cell r="A5494" t="str">
            <v>-</v>
          </cell>
        </row>
        <row r="5495">
          <cell r="A5495" t="str">
            <v>-</v>
          </cell>
        </row>
        <row r="5496">
          <cell r="A5496" t="str">
            <v>-</v>
          </cell>
        </row>
        <row r="5497">
          <cell r="A5497" t="str">
            <v>-</v>
          </cell>
        </row>
        <row r="5498">
          <cell r="A5498" t="str">
            <v>-</v>
          </cell>
        </row>
        <row r="5499">
          <cell r="A5499" t="str">
            <v>-</v>
          </cell>
        </row>
        <row r="5500">
          <cell r="A5500" t="str">
            <v>-</v>
          </cell>
        </row>
        <row r="5501">
          <cell r="A5501" t="str">
            <v>-</v>
          </cell>
        </row>
        <row r="5502">
          <cell r="A5502" t="str">
            <v>-</v>
          </cell>
        </row>
        <row r="5503">
          <cell r="A5503" t="str">
            <v>-</v>
          </cell>
        </row>
        <row r="5504">
          <cell r="A5504" t="str">
            <v>-</v>
          </cell>
        </row>
        <row r="5505">
          <cell r="A5505" t="str">
            <v>-</v>
          </cell>
        </row>
        <row r="5506">
          <cell r="A5506" t="str">
            <v>-</v>
          </cell>
        </row>
        <row r="5507">
          <cell r="A5507" t="str">
            <v>-</v>
          </cell>
        </row>
        <row r="5508">
          <cell r="A5508" t="str">
            <v>-</v>
          </cell>
        </row>
        <row r="5509">
          <cell r="A5509" t="str">
            <v>-</v>
          </cell>
        </row>
        <row r="5510">
          <cell r="A5510" t="str">
            <v>-</v>
          </cell>
        </row>
        <row r="5511">
          <cell r="A5511" t="str">
            <v>-</v>
          </cell>
        </row>
        <row r="5512">
          <cell r="A5512" t="str">
            <v>-</v>
          </cell>
        </row>
        <row r="5513">
          <cell r="A5513" t="str">
            <v>-</v>
          </cell>
        </row>
        <row r="5514">
          <cell r="A5514" t="str">
            <v>-</v>
          </cell>
        </row>
        <row r="5515">
          <cell r="A5515" t="str">
            <v>-</v>
          </cell>
        </row>
        <row r="5516">
          <cell r="A5516" t="str">
            <v>-</v>
          </cell>
        </row>
        <row r="5517">
          <cell r="A5517" t="str">
            <v>-</v>
          </cell>
        </row>
        <row r="5518">
          <cell r="A5518" t="str">
            <v>-</v>
          </cell>
        </row>
        <row r="5519">
          <cell r="A5519" t="str">
            <v>-</v>
          </cell>
        </row>
        <row r="5520">
          <cell r="A5520" t="str">
            <v>-</v>
          </cell>
        </row>
        <row r="5521">
          <cell r="A5521" t="str">
            <v>-</v>
          </cell>
        </row>
        <row r="5522">
          <cell r="A5522" t="str">
            <v>-</v>
          </cell>
        </row>
        <row r="5523">
          <cell r="A5523" t="str">
            <v>-</v>
          </cell>
        </row>
        <row r="5524">
          <cell r="A5524" t="str">
            <v>-</v>
          </cell>
        </row>
        <row r="5525">
          <cell r="A5525" t="str">
            <v>-</v>
          </cell>
        </row>
        <row r="5526">
          <cell r="A5526" t="str">
            <v>-</v>
          </cell>
        </row>
        <row r="5527">
          <cell r="A5527" t="str">
            <v>-</v>
          </cell>
        </row>
        <row r="5528">
          <cell r="A5528" t="str">
            <v>-</v>
          </cell>
        </row>
        <row r="5529">
          <cell r="A5529" t="str">
            <v>-</v>
          </cell>
        </row>
        <row r="5530">
          <cell r="A5530" t="str">
            <v>-</v>
          </cell>
        </row>
        <row r="5531">
          <cell r="A5531" t="str">
            <v>-</v>
          </cell>
        </row>
        <row r="5532">
          <cell r="A5532" t="str">
            <v>-</v>
          </cell>
        </row>
        <row r="5533">
          <cell r="A5533" t="str">
            <v>-</v>
          </cell>
        </row>
        <row r="5534">
          <cell r="A5534" t="str">
            <v>-</v>
          </cell>
        </row>
        <row r="5535">
          <cell r="A5535" t="str">
            <v>-</v>
          </cell>
        </row>
        <row r="5536">
          <cell r="A5536" t="str">
            <v>-</v>
          </cell>
        </row>
        <row r="5537">
          <cell r="A5537" t="str">
            <v>-</v>
          </cell>
        </row>
        <row r="5538">
          <cell r="A5538" t="str">
            <v>-</v>
          </cell>
        </row>
        <row r="5539">
          <cell r="A5539" t="str">
            <v>-</v>
          </cell>
        </row>
        <row r="5540">
          <cell r="A5540" t="str">
            <v>-</v>
          </cell>
        </row>
        <row r="5541">
          <cell r="A5541" t="str">
            <v>-</v>
          </cell>
        </row>
        <row r="5542">
          <cell r="A5542" t="str">
            <v>-</v>
          </cell>
        </row>
        <row r="5543">
          <cell r="A5543" t="str">
            <v>-</v>
          </cell>
        </row>
        <row r="5544">
          <cell r="A5544" t="str">
            <v>-</v>
          </cell>
        </row>
        <row r="5545">
          <cell r="A5545" t="str">
            <v>-</v>
          </cell>
        </row>
        <row r="5546">
          <cell r="A5546" t="str">
            <v>-</v>
          </cell>
        </row>
        <row r="5547">
          <cell r="A5547" t="str">
            <v>-</v>
          </cell>
        </row>
        <row r="5548">
          <cell r="A5548" t="str">
            <v>-</v>
          </cell>
        </row>
        <row r="5549">
          <cell r="A5549" t="str">
            <v>-</v>
          </cell>
        </row>
        <row r="5550">
          <cell r="A5550" t="str">
            <v>-</v>
          </cell>
        </row>
        <row r="5551">
          <cell r="A5551" t="str">
            <v>-</v>
          </cell>
        </row>
        <row r="5552">
          <cell r="A5552" t="str">
            <v>-</v>
          </cell>
        </row>
        <row r="5553">
          <cell r="A5553" t="str">
            <v>-</v>
          </cell>
        </row>
        <row r="5554">
          <cell r="A5554" t="str">
            <v>-</v>
          </cell>
        </row>
        <row r="5555">
          <cell r="A5555" t="str">
            <v>-</v>
          </cell>
        </row>
        <row r="5556">
          <cell r="A5556" t="str">
            <v>-</v>
          </cell>
        </row>
        <row r="5557">
          <cell r="A5557" t="str">
            <v>-</v>
          </cell>
        </row>
        <row r="5558">
          <cell r="A5558" t="str">
            <v>-</v>
          </cell>
        </row>
        <row r="5559">
          <cell r="A5559" t="str">
            <v>-</v>
          </cell>
        </row>
        <row r="5560">
          <cell r="A5560" t="str">
            <v>-</v>
          </cell>
        </row>
        <row r="5561">
          <cell r="A5561" t="str">
            <v>-</v>
          </cell>
        </row>
        <row r="5562">
          <cell r="A5562" t="str">
            <v>-</v>
          </cell>
        </row>
        <row r="5563">
          <cell r="A5563" t="str">
            <v>-</v>
          </cell>
        </row>
        <row r="5564">
          <cell r="A5564" t="str">
            <v>-</v>
          </cell>
        </row>
        <row r="5565">
          <cell r="A5565" t="str">
            <v>-</v>
          </cell>
        </row>
        <row r="5566">
          <cell r="A5566" t="str">
            <v>-</v>
          </cell>
        </row>
        <row r="5567">
          <cell r="A5567" t="str">
            <v>-</v>
          </cell>
        </row>
        <row r="5568">
          <cell r="A5568" t="str">
            <v>-</v>
          </cell>
        </row>
        <row r="5569">
          <cell r="A5569" t="str">
            <v>-</v>
          </cell>
        </row>
        <row r="5570">
          <cell r="A5570" t="str">
            <v>-</v>
          </cell>
        </row>
        <row r="5571">
          <cell r="A5571" t="str">
            <v>-</v>
          </cell>
        </row>
        <row r="5572">
          <cell r="A5572" t="str">
            <v>-</v>
          </cell>
        </row>
        <row r="5573">
          <cell r="A5573" t="str">
            <v>-</v>
          </cell>
        </row>
        <row r="5574">
          <cell r="A5574" t="str">
            <v>-</v>
          </cell>
        </row>
        <row r="5575">
          <cell r="A5575" t="str">
            <v>-</v>
          </cell>
        </row>
        <row r="5576">
          <cell r="A5576" t="str">
            <v>-</v>
          </cell>
        </row>
        <row r="5577">
          <cell r="A5577" t="str">
            <v>-</v>
          </cell>
        </row>
        <row r="5578">
          <cell r="A5578" t="str">
            <v>-</v>
          </cell>
        </row>
        <row r="5579">
          <cell r="A5579" t="str">
            <v>-</v>
          </cell>
        </row>
        <row r="5580">
          <cell r="A5580" t="str">
            <v>-</v>
          </cell>
        </row>
        <row r="5581">
          <cell r="A5581" t="str">
            <v>-</v>
          </cell>
        </row>
        <row r="5582">
          <cell r="A5582" t="str">
            <v>-</v>
          </cell>
        </row>
        <row r="5583">
          <cell r="A5583" t="str">
            <v>-</v>
          </cell>
        </row>
        <row r="5584">
          <cell r="A5584" t="str">
            <v>-</v>
          </cell>
        </row>
        <row r="5585">
          <cell r="A5585" t="str">
            <v>-</v>
          </cell>
        </row>
        <row r="5586">
          <cell r="A5586" t="str">
            <v>-</v>
          </cell>
        </row>
        <row r="5587">
          <cell r="A5587" t="str">
            <v>-</v>
          </cell>
        </row>
        <row r="5588">
          <cell r="A5588" t="str">
            <v>-</v>
          </cell>
        </row>
        <row r="5589">
          <cell r="A5589" t="str">
            <v>-</v>
          </cell>
        </row>
        <row r="5590">
          <cell r="A5590" t="str">
            <v>-</v>
          </cell>
        </row>
        <row r="5591">
          <cell r="A5591" t="str">
            <v>-</v>
          </cell>
        </row>
        <row r="5592">
          <cell r="A5592" t="str">
            <v>-</v>
          </cell>
        </row>
        <row r="5593">
          <cell r="A5593" t="str">
            <v>-</v>
          </cell>
        </row>
        <row r="5594">
          <cell r="A5594" t="str">
            <v>-</v>
          </cell>
        </row>
        <row r="5595">
          <cell r="A5595" t="str">
            <v>-</v>
          </cell>
        </row>
        <row r="5596">
          <cell r="A5596" t="str">
            <v>-</v>
          </cell>
        </row>
        <row r="5597">
          <cell r="A5597" t="str">
            <v>-</v>
          </cell>
        </row>
        <row r="5598">
          <cell r="A5598" t="str">
            <v>-</v>
          </cell>
        </row>
        <row r="5599">
          <cell r="A5599" t="str">
            <v>-</v>
          </cell>
        </row>
        <row r="5600">
          <cell r="A5600" t="str">
            <v>-</v>
          </cell>
        </row>
        <row r="5601">
          <cell r="A5601" t="str">
            <v>-</v>
          </cell>
        </row>
        <row r="5602">
          <cell r="A5602" t="str">
            <v>-</v>
          </cell>
        </row>
        <row r="5603">
          <cell r="A5603" t="str">
            <v>-</v>
          </cell>
        </row>
        <row r="5604">
          <cell r="A5604" t="str">
            <v>-</v>
          </cell>
        </row>
        <row r="5605">
          <cell r="A5605" t="str">
            <v>-</v>
          </cell>
        </row>
        <row r="5606">
          <cell r="A5606" t="str">
            <v>-</v>
          </cell>
        </row>
        <row r="5607">
          <cell r="A5607" t="str">
            <v>-</v>
          </cell>
        </row>
        <row r="5608">
          <cell r="A5608" t="str">
            <v>-</v>
          </cell>
        </row>
        <row r="5609">
          <cell r="A5609" t="str">
            <v>-</v>
          </cell>
        </row>
        <row r="5610">
          <cell r="A5610" t="str">
            <v>-</v>
          </cell>
        </row>
        <row r="5611">
          <cell r="A5611" t="str">
            <v>-</v>
          </cell>
        </row>
        <row r="5612">
          <cell r="A5612" t="str">
            <v>-</v>
          </cell>
        </row>
        <row r="5613">
          <cell r="A5613" t="str">
            <v>-</v>
          </cell>
        </row>
        <row r="5614">
          <cell r="A5614" t="str">
            <v>-</v>
          </cell>
        </row>
        <row r="5615">
          <cell r="A5615" t="str">
            <v>-</v>
          </cell>
        </row>
        <row r="5616">
          <cell r="A5616" t="str">
            <v>-</v>
          </cell>
        </row>
        <row r="5617">
          <cell r="A5617" t="str">
            <v>-</v>
          </cell>
        </row>
        <row r="5618">
          <cell r="A5618" t="str">
            <v>-</v>
          </cell>
        </row>
        <row r="5619">
          <cell r="A5619" t="str">
            <v>-</v>
          </cell>
        </row>
        <row r="5620">
          <cell r="A5620" t="str">
            <v>-</v>
          </cell>
        </row>
        <row r="5621">
          <cell r="A5621" t="str">
            <v>-</v>
          </cell>
        </row>
        <row r="5622">
          <cell r="A5622" t="str">
            <v>-</v>
          </cell>
        </row>
        <row r="5623">
          <cell r="A5623" t="str">
            <v>-</v>
          </cell>
        </row>
        <row r="5624">
          <cell r="A5624" t="str">
            <v>-</v>
          </cell>
        </row>
        <row r="5625">
          <cell r="A5625" t="str">
            <v>-</v>
          </cell>
        </row>
        <row r="5626">
          <cell r="A5626" t="str">
            <v>-</v>
          </cell>
        </row>
        <row r="5627">
          <cell r="A5627" t="str">
            <v>-</v>
          </cell>
        </row>
        <row r="5628">
          <cell r="A5628" t="str">
            <v>-</v>
          </cell>
        </row>
        <row r="5629">
          <cell r="A5629" t="str">
            <v>-</v>
          </cell>
        </row>
        <row r="5630">
          <cell r="A5630" t="str">
            <v>-</v>
          </cell>
        </row>
        <row r="5631">
          <cell r="A5631" t="str">
            <v>-</v>
          </cell>
        </row>
        <row r="5632">
          <cell r="A5632" t="str">
            <v>-</v>
          </cell>
        </row>
        <row r="5633">
          <cell r="A5633" t="str">
            <v>-</v>
          </cell>
        </row>
        <row r="5634">
          <cell r="A5634" t="str">
            <v>-</v>
          </cell>
        </row>
        <row r="5635">
          <cell r="A5635" t="str">
            <v>-</v>
          </cell>
        </row>
        <row r="5636">
          <cell r="A5636" t="str">
            <v>-</v>
          </cell>
        </row>
        <row r="5637">
          <cell r="A5637" t="str">
            <v>-</v>
          </cell>
        </row>
        <row r="5638">
          <cell r="A5638" t="str">
            <v>-</v>
          </cell>
        </row>
        <row r="5639">
          <cell r="A5639" t="str">
            <v>-</v>
          </cell>
        </row>
        <row r="5640">
          <cell r="A5640" t="str">
            <v>-</v>
          </cell>
        </row>
        <row r="5641">
          <cell r="A5641" t="str">
            <v>-</v>
          </cell>
        </row>
        <row r="5642">
          <cell r="A5642" t="str">
            <v>-</v>
          </cell>
        </row>
        <row r="5643">
          <cell r="A5643" t="str">
            <v>-</v>
          </cell>
        </row>
        <row r="5644">
          <cell r="A5644" t="str">
            <v>-</v>
          </cell>
        </row>
        <row r="5645">
          <cell r="A5645" t="str">
            <v>-</v>
          </cell>
        </row>
        <row r="5646">
          <cell r="A5646" t="str">
            <v>-</v>
          </cell>
        </row>
        <row r="5647">
          <cell r="A5647" t="str">
            <v>-</v>
          </cell>
        </row>
        <row r="5648">
          <cell r="A5648" t="str">
            <v>-</v>
          </cell>
        </row>
        <row r="5649">
          <cell r="A5649" t="str">
            <v>-</v>
          </cell>
        </row>
        <row r="5650">
          <cell r="A5650" t="str">
            <v>-</v>
          </cell>
        </row>
        <row r="5651">
          <cell r="A5651" t="str">
            <v>-</v>
          </cell>
        </row>
        <row r="5652">
          <cell r="A5652" t="str">
            <v>-</v>
          </cell>
        </row>
        <row r="5653">
          <cell r="A5653" t="str">
            <v>-</v>
          </cell>
        </row>
        <row r="5654">
          <cell r="A5654" t="str">
            <v>-</v>
          </cell>
        </row>
        <row r="5655">
          <cell r="A5655" t="str">
            <v>-</v>
          </cell>
        </row>
        <row r="5656">
          <cell r="A5656" t="str">
            <v>-</v>
          </cell>
        </row>
        <row r="5657">
          <cell r="A5657" t="str">
            <v>-</v>
          </cell>
        </row>
        <row r="5658">
          <cell r="A5658" t="str">
            <v>-</v>
          </cell>
        </row>
        <row r="5659">
          <cell r="A5659" t="str">
            <v>-</v>
          </cell>
        </row>
        <row r="5660">
          <cell r="A5660" t="str">
            <v>-</v>
          </cell>
        </row>
        <row r="5661">
          <cell r="A5661" t="str">
            <v>-</v>
          </cell>
        </row>
        <row r="5662">
          <cell r="A5662" t="str">
            <v>-</v>
          </cell>
        </row>
        <row r="5663">
          <cell r="A5663" t="str">
            <v>-</v>
          </cell>
        </row>
        <row r="5664">
          <cell r="A5664" t="str">
            <v>-</v>
          </cell>
        </row>
        <row r="5665">
          <cell r="A5665" t="str">
            <v>-</v>
          </cell>
        </row>
        <row r="5666">
          <cell r="A5666" t="str">
            <v>-</v>
          </cell>
        </row>
        <row r="5667">
          <cell r="A5667" t="str">
            <v>-</v>
          </cell>
        </row>
        <row r="5668">
          <cell r="A5668" t="str">
            <v>-</v>
          </cell>
        </row>
        <row r="5669">
          <cell r="A5669" t="str">
            <v>-</v>
          </cell>
        </row>
        <row r="5670">
          <cell r="A5670" t="str">
            <v>-</v>
          </cell>
        </row>
        <row r="5671">
          <cell r="A5671" t="str">
            <v>-</v>
          </cell>
        </row>
        <row r="5672">
          <cell r="A5672" t="str">
            <v>-</v>
          </cell>
        </row>
        <row r="5673">
          <cell r="A5673" t="str">
            <v>-</v>
          </cell>
        </row>
        <row r="5674">
          <cell r="A5674" t="str">
            <v>-</v>
          </cell>
        </row>
        <row r="5675">
          <cell r="A5675" t="str">
            <v>-</v>
          </cell>
        </row>
        <row r="5676">
          <cell r="A5676" t="str">
            <v>-</v>
          </cell>
        </row>
        <row r="5677">
          <cell r="A5677" t="str">
            <v>-</v>
          </cell>
        </row>
        <row r="5678">
          <cell r="A5678" t="str">
            <v>-</v>
          </cell>
        </row>
        <row r="5679">
          <cell r="A5679" t="str">
            <v>-</v>
          </cell>
        </row>
        <row r="5680">
          <cell r="A5680" t="str">
            <v>-</v>
          </cell>
        </row>
        <row r="5681">
          <cell r="A5681" t="str">
            <v>-</v>
          </cell>
        </row>
        <row r="5682">
          <cell r="A5682" t="str">
            <v>-</v>
          </cell>
        </row>
        <row r="5683">
          <cell r="A5683" t="str">
            <v>-</v>
          </cell>
        </row>
        <row r="5684">
          <cell r="A5684" t="str">
            <v>-</v>
          </cell>
        </row>
        <row r="5685">
          <cell r="A5685" t="str">
            <v>-</v>
          </cell>
        </row>
        <row r="5686">
          <cell r="A5686" t="str">
            <v>-</v>
          </cell>
        </row>
        <row r="5687">
          <cell r="A5687" t="str">
            <v>-</v>
          </cell>
        </row>
        <row r="5688">
          <cell r="A5688" t="str">
            <v>-</v>
          </cell>
        </row>
        <row r="5689">
          <cell r="A5689" t="str">
            <v>-</v>
          </cell>
        </row>
        <row r="5690">
          <cell r="A5690" t="str">
            <v>-</v>
          </cell>
        </row>
        <row r="5691">
          <cell r="A5691" t="str">
            <v>-</v>
          </cell>
        </row>
        <row r="5692">
          <cell r="A5692" t="str">
            <v>-</v>
          </cell>
        </row>
        <row r="5693">
          <cell r="A5693" t="str">
            <v>-</v>
          </cell>
        </row>
        <row r="5694">
          <cell r="A5694" t="str">
            <v>-</v>
          </cell>
        </row>
        <row r="5695">
          <cell r="A5695" t="str">
            <v>-</v>
          </cell>
        </row>
        <row r="5696">
          <cell r="A5696" t="str">
            <v>-</v>
          </cell>
        </row>
        <row r="5697">
          <cell r="A5697" t="str">
            <v>-</v>
          </cell>
        </row>
        <row r="5698">
          <cell r="A5698" t="str">
            <v>-</v>
          </cell>
        </row>
        <row r="5699">
          <cell r="A5699" t="str">
            <v>-</v>
          </cell>
        </row>
        <row r="5700">
          <cell r="A5700" t="str">
            <v>-</v>
          </cell>
        </row>
        <row r="5701">
          <cell r="A5701" t="str">
            <v>-</v>
          </cell>
        </row>
        <row r="5702">
          <cell r="A5702" t="str">
            <v>-</v>
          </cell>
        </row>
        <row r="5703">
          <cell r="A5703" t="str">
            <v>-</v>
          </cell>
        </row>
        <row r="5704">
          <cell r="A5704" t="str">
            <v>-</v>
          </cell>
        </row>
        <row r="5705">
          <cell r="A5705" t="str">
            <v>-</v>
          </cell>
        </row>
        <row r="5706">
          <cell r="A5706" t="str">
            <v>-</v>
          </cell>
        </row>
        <row r="5707">
          <cell r="A5707" t="str">
            <v>-</v>
          </cell>
        </row>
        <row r="5708">
          <cell r="A5708" t="str">
            <v>-</v>
          </cell>
        </row>
        <row r="5709">
          <cell r="A5709" t="str">
            <v>-</v>
          </cell>
        </row>
        <row r="5710">
          <cell r="A5710" t="str">
            <v>-</v>
          </cell>
        </row>
        <row r="5711">
          <cell r="A5711" t="str">
            <v>-</v>
          </cell>
        </row>
        <row r="5712">
          <cell r="A5712" t="str">
            <v>-</v>
          </cell>
        </row>
        <row r="5713">
          <cell r="A5713" t="str">
            <v>-</v>
          </cell>
        </row>
        <row r="5714">
          <cell r="A5714" t="str">
            <v>-</v>
          </cell>
        </row>
        <row r="5715">
          <cell r="A5715" t="str">
            <v>-</v>
          </cell>
        </row>
        <row r="5716">
          <cell r="A5716" t="str">
            <v>-</v>
          </cell>
        </row>
        <row r="5717">
          <cell r="A5717" t="str">
            <v>-</v>
          </cell>
        </row>
        <row r="5718">
          <cell r="A5718" t="str">
            <v>-</v>
          </cell>
        </row>
        <row r="5719">
          <cell r="A5719" t="str">
            <v>-</v>
          </cell>
        </row>
        <row r="5720">
          <cell r="A5720" t="str">
            <v>-</v>
          </cell>
        </row>
        <row r="5721">
          <cell r="A5721" t="str">
            <v>-</v>
          </cell>
        </row>
        <row r="5722">
          <cell r="A5722" t="str">
            <v>-</v>
          </cell>
        </row>
        <row r="5723">
          <cell r="A5723" t="str">
            <v>-</v>
          </cell>
        </row>
        <row r="5724">
          <cell r="A5724" t="str">
            <v>-</v>
          </cell>
        </row>
        <row r="5725">
          <cell r="A5725" t="str">
            <v>-</v>
          </cell>
        </row>
        <row r="5726">
          <cell r="A5726" t="str">
            <v>-</v>
          </cell>
        </row>
        <row r="5727">
          <cell r="A5727" t="str">
            <v>-</v>
          </cell>
        </row>
        <row r="5728">
          <cell r="A5728" t="str">
            <v>-</v>
          </cell>
        </row>
        <row r="5729">
          <cell r="A5729" t="str">
            <v>-</v>
          </cell>
        </row>
        <row r="5730">
          <cell r="A5730" t="str">
            <v>-</v>
          </cell>
        </row>
      </sheetData>
      <sheetData sheetId="3"/>
      <sheetData sheetId="4"/>
      <sheetData sheetId="5">
        <row r="5">
          <cell r="C5" t="str">
            <v>Café con leche</v>
          </cell>
        </row>
        <row r="6">
          <cell r="C6" t="str">
            <v>Té con leche</v>
          </cell>
        </row>
        <row r="7">
          <cell r="C7" t="str">
            <v>Chocolate en leche</v>
          </cell>
        </row>
        <row r="8">
          <cell r="C8" t="str">
            <v>Aguadepanela con leche</v>
          </cell>
        </row>
        <row r="9">
          <cell r="C9" t="str">
            <v xml:space="preserve">Avena   </v>
          </cell>
        </row>
        <row r="10">
          <cell r="C10" t="str">
            <v>Fecula de maiz</v>
          </cell>
        </row>
        <row r="11">
          <cell r="C11" t="str">
            <v xml:space="preserve">Colada en leche </v>
          </cell>
        </row>
        <row r="12">
          <cell r="C12" t="str">
            <v>Carne Pechuga De pollo</v>
          </cell>
        </row>
        <row r="13">
          <cell r="C13" t="str">
            <v>Carne MenuDencias De pollo</v>
          </cell>
        </row>
        <row r="14">
          <cell r="C14" t="str">
            <v xml:space="preserve">Huevo </v>
          </cell>
        </row>
        <row r="15">
          <cell r="C15" t="str">
            <v>Embutido MortaDela</v>
          </cell>
        </row>
        <row r="16">
          <cell r="C16" t="str">
            <v>Carne Semigorda De res</v>
          </cell>
        </row>
        <row r="17">
          <cell r="C17" t="str">
            <v>Queso Semiblando con crema</v>
          </cell>
        </row>
        <row r="18">
          <cell r="C18" t="str">
            <v>Embutido Salchicha</v>
          </cell>
        </row>
        <row r="19">
          <cell r="C19" t="str">
            <v xml:space="preserve">Salchichón </v>
          </cell>
        </row>
        <row r="20">
          <cell r="C20" t="str">
            <v>Arepa Maíz</v>
          </cell>
        </row>
        <row r="21">
          <cell r="C21" t="str">
            <v>Calado Mantequilla</v>
          </cell>
        </row>
        <row r="22">
          <cell r="C22" t="str">
            <v>Pan Blanco</v>
          </cell>
        </row>
        <row r="23">
          <cell r="C23" t="str">
            <v>Pan Integral</v>
          </cell>
        </row>
        <row r="24">
          <cell r="C24" t="str">
            <v>Pan queso</v>
          </cell>
        </row>
        <row r="25">
          <cell r="C25" t="str">
            <v xml:space="preserve">Mogolla </v>
          </cell>
        </row>
        <row r="26">
          <cell r="C26" t="str">
            <v>Mojicón Con azúcar</v>
          </cell>
        </row>
        <row r="27">
          <cell r="C27" t="str">
            <v>Pan Tostadas</v>
          </cell>
        </row>
        <row r="28">
          <cell r="C28" t="str">
            <v>Frutas</v>
          </cell>
        </row>
        <row r="29">
          <cell r="C29" t="str">
            <v>Azúcar</v>
          </cell>
        </row>
        <row r="30">
          <cell r="C30" t="str">
            <v>Chocolate</v>
          </cell>
        </row>
        <row r="31">
          <cell r="C31" t="str">
            <v>Mermeladas</v>
          </cell>
        </row>
        <row r="32">
          <cell r="C32" t="str">
            <v>Panela</v>
          </cell>
        </row>
        <row r="33">
          <cell r="C33" t="str">
            <v>Aceite Soya</v>
          </cell>
        </row>
        <row r="34">
          <cell r="C34" t="str">
            <v>Caldo de carne</v>
          </cell>
        </row>
        <row r="35">
          <cell r="C35" t="str">
            <v>Caldo de menudencias</v>
          </cell>
        </row>
        <row r="36">
          <cell r="C36" t="str">
            <v>Pan coco</v>
          </cell>
        </row>
        <row r="37">
          <cell r="C37" t="str">
            <v>Queso campesino</v>
          </cell>
        </row>
        <row r="38">
          <cell r="C38" t="str">
            <v>Calado</v>
          </cell>
        </row>
        <row r="39">
          <cell r="C39" t="str">
            <v>Caldo de pollo</v>
          </cell>
        </row>
        <row r="40">
          <cell r="C40" t="str">
            <v>Queso doble crema</v>
          </cell>
        </row>
        <row r="41">
          <cell r="C41" t="str">
            <v>Pan mantequilla</v>
          </cell>
        </row>
        <row r="42">
          <cell r="C42" t="str">
            <v>Galleta de sal</v>
          </cell>
        </row>
        <row r="43">
          <cell r="C43" t="str">
            <v>Arepa de choclo</v>
          </cell>
        </row>
        <row r="44">
          <cell r="C44" t="str">
            <v>Changua con huevo</v>
          </cell>
        </row>
        <row r="45">
          <cell r="C45" t="str">
            <v>Jamón</v>
          </cell>
        </row>
        <row r="46">
          <cell r="C46" t="str">
            <v>Otros</v>
          </cell>
        </row>
        <row r="47">
          <cell r="C47" t="str">
            <v>Otros</v>
          </cell>
        </row>
        <row r="48">
          <cell r="C48" t="str">
            <v>Otros</v>
          </cell>
        </row>
        <row r="49">
          <cell r="C49" t="str">
            <v>Otros</v>
          </cell>
        </row>
        <row r="50">
          <cell r="C50" t="str">
            <v>Otros</v>
          </cell>
        </row>
        <row r="52">
          <cell r="C52" t="str">
            <v>Sopa de arroz</v>
          </cell>
        </row>
        <row r="53">
          <cell r="C53" t="str">
            <v>Sopa de guandul</v>
          </cell>
        </row>
        <row r="54">
          <cell r="C54" t="str">
            <v>Sopa de avena</v>
          </cell>
        </row>
        <row r="55">
          <cell r="C55" t="str">
            <v>Sopa de pasta</v>
          </cell>
        </row>
        <row r="56">
          <cell r="C56" t="str">
            <v>Sopa de frijoles</v>
          </cell>
        </row>
        <row r="57">
          <cell r="C57" t="str">
            <v>Sopa de cuchuco</v>
          </cell>
        </row>
        <row r="58">
          <cell r="C58" t="str">
            <v>Sopa de lentejas</v>
          </cell>
        </row>
        <row r="59">
          <cell r="C59" t="str">
            <v>Sopa de harina de maíz amarillo</v>
          </cell>
        </row>
        <row r="60">
          <cell r="C60" t="str">
            <v>Sopa de cuchuco de trigo</v>
          </cell>
        </row>
        <row r="61">
          <cell r="C61" t="str">
            <v>Mute santandereano</v>
          </cell>
        </row>
        <row r="62">
          <cell r="C62" t="str">
            <v>Mazamorra chiquita</v>
          </cell>
        </row>
        <row r="63">
          <cell r="C63" t="str">
            <v>Sopa de garbanzo</v>
          </cell>
        </row>
        <row r="64">
          <cell r="C64" t="str">
            <v>Sopa de colí</v>
          </cell>
        </row>
        <row r="65">
          <cell r="C65" t="str">
            <v>Sopa de plátano</v>
          </cell>
        </row>
        <row r="66">
          <cell r="C66" t="str">
            <v>Sopa de mute</v>
          </cell>
        </row>
        <row r="67">
          <cell r="C67" t="str">
            <v>Sopa de arracacha</v>
          </cell>
        </row>
        <row r="68">
          <cell r="C68" t="str">
            <v>Sopa de ñame</v>
          </cell>
        </row>
        <row r="69">
          <cell r="C69" t="str">
            <v>Sopa de verduras</v>
          </cell>
        </row>
        <row r="70">
          <cell r="C70" t="str">
            <v>Pechuga De pollo</v>
          </cell>
        </row>
        <row r="71">
          <cell r="C71" t="str">
            <v>Semigorda De cerdo</v>
          </cell>
        </row>
        <row r="72">
          <cell r="C72" t="str">
            <v>Semigorda De res</v>
          </cell>
        </row>
        <row r="73">
          <cell r="C73" t="str">
            <v>Atún</v>
          </cell>
        </row>
        <row r="74">
          <cell r="C74" t="str">
            <v>Pescado</v>
          </cell>
        </row>
        <row r="75">
          <cell r="C75" t="str">
            <v>Sardina</v>
          </cell>
        </row>
        <row r="76">
          <cell r="C76" t="str">
            <v>Arroz Blanco</v>
          </cell>
        </row>
        <row r="77">
          <cell r="C77" t="str">
            <v>Arracacha Amarilla</v>
          </cell>
        </row>
        <row r="78">
          <cell r="C78" t="str">
            <v>Ñame 0</v>
          </cell>
        </row>
        <row r="79">
          <cell r="C79" t="str">
            <v>Papa Común</v>
          </cell>
        </row>
        <row r="80">
          <cell r="C80" t="str">
            <v>Papa Criolla</v>
          </cell>
        </row>
        <row r="81">
          <cell r="C81" t="str">
            <v>Yuca 0</v>
          </cell>
        </row>
        <row r="82">
          <cell r="C82" t="str">
            <v>Plátano Hartón</v>
          </cell>
        </row>
        <row r="83">
          <cell r="C83" t="str">
            <v>Ensalada 1</v>
          </cell>
        </row>
        <row r="84">
          <cell r="C84" t="str">
            <v>Ensalada 2</v>
          </cell>
        </row>
        <row r="85">
          <cell r="C85" t="str">
            <v>Ensalada 3</v>
          </cell>
        </row>
        <row r="86">
          <cell r="C86" t="str">
            <v>Ensalada 4</v>
          </cell>
        </row>
        <row r="87">
          <cell r="C87" t="str">
            <v>Ensalada 5</v>
          </cell>
        </row>
        <row r="88">
          <cell r="C88" t="str">
            <v>Ensalada 6</v>
          </cell>
        </row>
        <row r="89">
          <cell r="C89" t="str">
            <v>Ensalada 7</v>
          </cell>
        </row>
        <row r="90">
          <cell r="C90" t="str">
            <v>Ensalada 8</v>
          </cell>
        </row>
        <row r="91">
          <cell r="C91" t="str">
            <v>Ensalada 9</v>
          </cell>
        </row>
        <row r="92">
          <cell r="C92" t="str">
            <v>Ensalada 10</v>
          </cell>
        </row>
        <row r="93">
          <cell r="C93" t="str">
            <v>Ensalada 11</v>
          </cell>
        </row>
        <row r="94">
          <cell r="C94" t="str">
            <v>Ensalada 12</v>
          </cell>
        </row>
        <row r="95">
          <cell r="C95" t="str">
            <v>Ensalada 13</v>
          </cell>
        </row>
        <row r="96">
          <cell r="C96" t="str">
            <v>Ensalada 14</v>
          </cell>
        </row>
        <row r="97">
          <cell r="C97" t="str">
            <v>Mayonesa Con sal</v>
          </cell>
        </row>
        <row r="98">
          <cell r="C98" t="str">
            <v>Crema De leche</v>
          </cell>
        </row>
        <row r="99">
          <cell r="C99" t="str">
            <v>Aceite Vegetal</v>
          </cell>
        </row>
        <row r="100">
          <cell r="C100" t="str">
            <v>jugo Fresa</v>
          </cell>
        </row>
        <row r="101">
          <cell r="C101" t="str">
            <v>jugo Guayaba</v>
          </cell>
        </row>
        <row r="102">
          <cell r="C102" t="str">
            <v>jugo Lulo</v>
          </cell>
        </row>
        <row r="103">
          <cell r="C103" t="str">
            <v>jugo Mango</v>
          </cell>
        </row>
        <row r="104">
          <cell r="C104" t="str">
            <v>jugo Maracuyá</v>
          </cell>
        </row>
        <row r="105">
          <cell r="C105" t="str">
            <v>jugo Mora</v>
          </cell>
        </row>
        <row r="106">
          <cell r="C106" t="str">
            <v>jugo Tomate de árbol</v>
          </cell>
        </row>
        <row r="107">
          <cell r="C107" t="str">
            <v>Jugo de fruta</v>
          </cell>
        </row>
        <row r="108">
          <cell r="C108" t="str">
            <v>Azúcar</v>
          </cell>
        </row>
        <row r="109">
          <cell r="C109" t="str">
            <v>Panela</v>
          </cell>
        </row>
        <row r="110">
          <cell r="C110" t="str">
            <v>Aceite Soya</v>
          </cell>
        </row>
        <row r="111">
          <cell r="C111" t="str">
            <v>Tomate Chonto</v>
          </cell>
        </row>
        <row r="112">
          <cell r="C112" t="str">
            <v>Cebolla Cabezona</v>
          </cell>
        </row>
        <row r="113">
          <cell r="C113" t="str">
            <v>Aceite Soya-</v>
          </cell>
        </row>
        <row r="114">
          <cell r="C114" t="str">
            <v>Guisos</v>
          </cell>
        </row>
        <row r="115">
          <cell r="C115" t="str">
            <v>Sopa de ajiaco</v>
          </cell>
        </row>
        <row r="116">
          <cell r="C116" t="str">
            <v>Pernil de pollo</v>
          </cell>
        </row>
        <row r="117">
          <cell r="C117" t="str">
            <v>Sopa de torrejas</v>
          </cell>
        </row>
        <row r="118">
          <cell r="C118" t="str">
            <v xml:space="preserve">Cascabeles </v>
          </cell>
        </row>
        <row r="119">
          <cell r="C119" t="str">
            <v>Carne de cerdo</v>
          </cell>
        </row>
        <row r="120">
          <cell r="C120" t="str">
            <v>Mojarra</v>
          </cell>
        </row>
        <row r="121">
          <cell r="C121" t="str">
            <v>Sancocho (papa, yuca, plátano)</v>
          </cell>
        </row>
        <row r="122">
          <cell r="C122" t="str">
            <v>Sobrebarriga</v>
          </cell>
        </row>
        <row r="123">
          <cell r="C123" t="str">
            <v>Mixto de res y de pollo</v>
          </cell>
        </row>
        <row r="124">
          <cell r="C124" t="str">
            <v>Mazamorra dulce</v>
          </cell>
        </row>
        <row r="125">
          <cell r="C125" t="str">
            <v>Sopa de cebada perlada</v>
          </cell>
        </row>
        <row r="126">
          <cell r="C126" t="str">
            <v>Cazuela de lentejas</v>
          </cell>
        </row>
        <row r="127">
          <cell r="C127" t="str">
            <v>Otros</v>
          </cell>
        </row>
        <row r="128">
          <cell r="C128" t="str">
            <v>Cazuela de frijoles</v>
          </cell>
        </row>
        <row r="129">
          <cell r="C129" t="str">
            <v>Pico de gallo</v>
          </cell>
        </row>
        <row r="130">
          <cell r="C130" t="str">
            <v>Sancocho de gallina tipico</v>
          </cell>
        </row>
        <row r="131">
          <cell r="C131" t="str">
            <v>Sopa de pajarilla</v>
          </cell>
        </row>
        <row r="132">
          <cell r="C132" t="str">
            <v>Filete de merluza</v>
          </cell>
        </row>
        <row r="133">
          <cell r="C133" t="str">
            <v>Sopa de pollo</v>
          </cell>
        </row>
        <row r="134">
          <cell r="C134" t="str">
            <v>Sopa de carne</v>
          </cell>
        </row>
        <row r="135">
          <cell r="C135" t="str">
            <v>Sopa de mondongo con garbanzos</v>
          </cell>
        </row>
        <row r="136">
          <cell r="C136" t="str">
            <v xml:space="preserve">Sopa de la huerta </v>
          </cell>
        </row>
        <row r="137">
          <cell r="C137" t="str">
            <v>Otros</v>
          </cell>
        </row>
        <row r="138">
          <cell r="C138" t="str">
            <v>Otros</v>
          </cell>
        </row>
        <row r="139">
          <cell r="C139" t="str">
            <v>Otros</v>
          </cell>
        </row>
        <row r="140">
          <cell r="C140" t="str">
            <v>Otros</v>
          </cell>
        </row>
        <row r="141">
          <cell r="C141" t="str">
            <v>Otros</v>
          </cell>
        </row>
      </sheetData>
      <sheetData sheetId="6"/>
      <sheetData sheetId="7"/>
      <sheetData sheetId="8">
        <row r="6">
          <cell r="B6" t="str">
            <v>Directivo 1</v>
          </cell>
        </row>
      </sheetData>
      <sheetData sheetId="9"/>
      <sheetData sheetId="10"/>
      <sheetData sheetId="11"/>
      <sheetData sheetId="12"/>
      <sheetData sheetId="13"/>
      <sheetData sheetId="14"/>
      <sheetData sheetId="15"/>
      <sheetData sheetId="16"/>
      <sheetData sheetId="17">
        <row r="110">
          <cell r="A110" t="str">
            <v>Sensorial</v>
          </cell>
        </row>
        <row r="111">
          <cell r="A111" t="str">
            <v>Densidad</v>
          </cell>
        </row>
        <row r="112">
          <cell r="A112" t="str">
            <v>Acidez como ácido láctico</v>
          </cell>
        </row>
        <row r="113">
          <cell r="A113" t="str">
            <v>PH</v>
          </cell>
        </row>
        <row r="114">
          <cell r="A114" t="str">
            <v>Volúmen por ración</v>
          </cell>
        </row>
        <row r="115">
          <cell r="A115" t="str">
            <v>Peso por ración</v>
          </cell>
        </row>
        <row r="116">
          <cell r="A116" t="str">
            <v>Extracto seco no graso</v>
          </cell>
        </row>
        <row r="117">
          <cell r="A117" t="str">
            <v>Indice insolubilidad</v>
          </cell>
        </row>
        <row r="118">
          <cell r="A118" t="str">
            <v>Vitamina A</v>
          </cell>
        </row>
        <row r="119">
          <cell r="A119" t="str">
            <v>Vitamina D</v>
          </cell>
        </row>
        <row r="120">
          <cell r="A120" t="str">
            <v>°Brix</v>
          </cell>
        </row>
        <row r="121">
          <cell r="A121" t="str">
            <v>Zinc</v>
          </cell>
        </row>
        <row r="122">
          <cell r="A122" t="str">
            <v>Hierro</v>
          </cell>
        </row>
        <row r="123">
          <cell r="A123" t="str">
            <v>Sodio (cloruro de)</v>
          </cell>
        </row>
        <row r="124">
          <cell r="A124" t="str">
            <v>Arsénico</v>
          </cell>
        </row>
        <row r="125">
          <cell r="A125" t="str">
            <v>Cloro</v>
          </cell>
        </row>
        <row r="126">
          <cell r="A126" t="str">
            <v>Plomo</v>
          </cell>
        </row>
        <row r="127">
          <cell r="A127" t="str">
            <v>Cobre</v>
          </cell>
        </row>
        <row r="128">
          <cell r="A128" t="str">
            <v>Cadmio</v>
          </cell>
        </row>
        <row r="129">
          <cell r="A129" t="str">
            <v>Mercurio</v>
          </cell>
        </row>
        <row r="130">
          <cell r="A130" t="str">
            <v>Metilmercurio</v>
          </cell>
        </row>
        <row r="131">
          <cell r="A131" t="str">
            <v>Iodo</v>
          </cell>
        </row>
        <row r="132">
          <cell r="A132" t="str">
            <v>Fluor</v>
          </cell>
        </row>
        <row r="133">
          <cell r="A133" t="str">
            <v>Fósforo, cromo</v>
          </cell>
        </row>
        <row r="134">
          <cell r="A134" t="str">
            <v>Ácido Fólico</v>
          </cell>
        </row>
        <row r="135">
          <cell r="A135" t="str">
            <v>Proteínas</v>
          </cell>
        </row>
        <row r="136">
          <cell r="A136" t="str">
            <v>Carbohidratos</v>
          </cell>
        </row>
        <row r="137">
          <cell r="A137" t="str">
            <v>Grasas</v>
          </cell>
        </row>
        <row r="138">
          <cell r="A138" t="str">
            <v>Cenizas</v>
          </cell>
        </row>
        <row r="139">
          <cell r="A139" t="str">
            <v>Mesófilos</v>
          </cell>
        </row>
        <row r="140">
          <cell r="A140" t="str">
            <v>Coliformes Totales</v>
          </cell>
        </row>
        <row r="141">
          <cell r="A141" t="str">
            <v>E. Coli</v>
          </cell>
        </row>
        <row r="142">
          <cell r="A142" t="str">
            <v xml:space="preserve">Salmonella </v>
          </cell>
        </row>
        <row r="143">
          <cell r="A143" t="str">
            <v>Mohos y levaduras</v>
          </cell>
        </row>
        <row r="144">
          <cell r="A144" t="str">
            <v>Esporas Clostridium sulfito reductoras</v>
          </cell>
        </row>
        <row r="145">
          <cell r="A145" t="str">
            <v>Staphylococcus aureus coagulasa positivos</v>
          </cell>
        </row>
        <row r="146">
          <cell r="A146" t="str">
            <v>Bacillus Cereus</v>
          </cell>
        </row>
        <row r="147">
          <cell r="A147" t="str">
            <v>Listeria monocytogenes</v>
          </cell>
        </row>
        <row r="148">
          <cell r="A148" t="str">
            <v>Esterilidad Comercial</v>
          </cell>
        </row>
        <row r="149">
          <cell r="A149" t="str">
            <v>Humedad</v>
          </cell>
        </row>
        <row r="150">
          <cell r="A150" t="str">
            <v>%granos partidos</v>
          </cell>
        </row>
        <row r="151">
          <cell r="A151" t="str">
            <v>%granos yesados</v>
          </cell>
        </row>
        <row r="152">
          <cell r="A152" t="str">
            <v>%granos rojos</v>
          </cell>
        </row>
        <row r="153">
          <cell r="A153" t="str">
            <v>%impurezas</v>
          </cell>
        </row>
        <row r="154">
          <cell r="A154" t="str">
            <v>Índice de refracción</v>
          </cell>
        </row>
        <row r="155">
          <cell r="A155" t="str">
            <v>Índice de peróxidos</v>
          </cell>
        </row>
        <row r="156">
          <cell r="A156" t="str">
            <v>Perfil lipídico</v>
          </cell>
        </row>
        <row r="157">
          <cell r="A157" t="str">
            <v xml:space="preserve"> Aflatoxinas B1</v>
          </cell>
        </row>
        <row r="158">
          <cell r="A158" t="str">
            <v xml:space="preserve"> Aflatoxinas B2</v>
          </cell>
        </row>
        <row r="159">
          <cell r="A159" t="str">
            <v>Aflatoxinas M1</v>
          </cell>
        </row>
        <row r="160">
          <cell r="A160" t="str">
            <v>Aflatoxinas M2</v>
          </cell>
        </row>
        <row r="161">
          <cell r="A161" t="str">
            <v>Aflatoxinas G1</v>
          </cell>
        </row>
        <row r="162">
          <cell r="A162" t="str">
            <v xml:space="preserve"> Aflatoxinas  G2</v>
          </cell>
        </row>
        <row r="163">
          <cell r="A163" t="str">
            <v>Residuos de plaguicidas</v>
          </cell>
        </row>
        <row r="164">
          <cell r="A164" t="str">
            <v>Propionato</v>
          </cell>
        </row>
        <row r="165">
          <cell r="A165" t="str">
            <v xml:space="preserve"> Acido Sorbico y sus sales</v>
          </cell>
        </row>
        <row r="166">
          <cell r="A166" t="str">
            <v>Acido benzoico y sus sales</v>
          </cell>
        </row>
        <row r="167">
          <cell r="A167" t="str">
            <v>Calcio</v>
          </cell>
        </row>
        <row r="168">
          <cell r="A168" t="str">
            <v>Vitamina C</v>
          </cell>
        </row>
        <row r="169">
          <cell r="A169" t="str">
            <v>Tiamina (vitamina B1)</v>
          </cell>
        </row>
        <row r="170">
          <cell r="A170" t="str">
            <v>Niacina</v>
          </cell>
        </row>
        <row r="171">
          <cell r="A171" t="str">
            <v xml:space="preserve">Rivoflavina (vitamina B2) </v>
          </cell>
        </row>
        <row r="172">
          <cell r="A172" t="str">
            <v>Vitamina B12</v>
          </cell>
        </row>
        <row r="173">
          <cell r="A173" t="str">
            <v>Granulometria</v>
          </cell>
        </row>
        <row r="174">
          <cell r="A174" t="str">
            <v>Vitamina B6</v>
          </cell>
        </row>
        <row r="175">
          <cell r="A175" t="str">
            <v>Pollo, carne, pescado o huevo y verdura cocida</v>
          </cell>
        </row>
        <row r="176">
          <cell r="A176" t="str">
            <v>Ensalada Cruda (Cuando no haya verdura cocida)</v>
          </cell>
        </row>
        <row r="177">
          <cell r="A177" t="str">
            <v>Jugos de fruta</v>
          </cell>
        </row>
        <row r="178">
          <cell r="A178" t="str">
            <v>Leche servida (Cuando no haya jugo)</v>
          </cell>
        </row>
        <row r="179">
          <cell r="A179" t="str">
            <v>Agua Potable</v>
          </cell>
        </row>
        <row r="180">
          <cell r="A180" t="str">
            <v>Frotis de manos limpias</v>
          </cell>
        </row>
        <row r="181">
          <cell r="A181" t="str">
            <v>Frotis de superficie</v>
          </cell>
        </row>
        <row r="182">
          <cell r="A182" t="str">
            <v>Ambientes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Y FINANCIERA"/>
      <sheetName val="INFO EXPERIENCIA"/>
      <sheetName val="INFO DE PRODUCTOS"/>
      <sheetName val="lista"/>
    </sheetNames>
    <sheetDataSet>
      <sheetData sheetId="0"/>
      <sheetData sheetId="1"/>
      <sheetData sheetId="2"/>
      <sheetData sheetId="3">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ifa MT"/>
      <sheetName val="FP"/>
      <sheetName val="PERSONAL"/>
      <sheetName val="IMPUESTOS"/>
      <sheetName val="AIU"/>
      <sheetName val="TOTAL OBRA"/>
      <sheetName val="FM (2)"/>
      <sheetName val="COSTEO FM"/>
      <sheetName val="IPC"/>
      <sheetName val="Ensayos Laboratorio"/>
    </sheetNames>
    <sheetDataSet>
      <sheetData sheetId="0" refreshError="1"/>
      <sheetData sheetId="1" refreshError="1"/>
      <sheetData sheetId="2">
        <row r="12">
          <cell r="P12">
            <v>4245565.5348864151</v>
          </cell>
        </row>
        <row r="34">
          <cell r="P34">
            <v>105452.59802046463</v>
          </cell>
        </row>
        <row r="46">
          <cell r="P46">
            <v>0</v>
          </cell>
        </row>
        <row r="58">
          <cell r="P58">
            <v>0</v>
          </cell>
        </row>
        <row r="69">
          <cell r="P69">
            <v>473876.25</v>
          </cell>
        </row>
        <row r="88">
          <cell r="P88">
            <v>1000000</v>
          </cell>
        </row>
        <row r="93">
          <cell r="P93">
            <v>470000</v>
          </cell>
        </row>
        <row r="100">
          <cell r="P100">
            <v>0</v>
          </cell>
        </row>
        <row r="122">
          <cell r="P122">
            <v>0</v>
          </cell>
        </row>
      </sheetData>
      <sheetData sheetId="3">
        <row r="10">
          <cell r="F10">
            <v>47260486.611418962</v>
          </cell>
        </row>
        <row r="16">
          <cell r="E16">
            <v>6000000</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entaciones"/>
      <sheetName val="Datos Inciales"/>
      <sheetName val="Seguimiento_AC"/>
      <sheetName val="Xa_INDICADORES_AC"/>
      <sheetName val="Coment_Observaciones"/>
    </sheetNames>
    <sheetDataSet>
      <sheetData sheetId="0"/>
      <sheetData sheetId="1">
        <row r="5">
          <cell r="B5" t="str">
            <v>Dirección</v>
          </cell>
        </row>
        <row r="6">
          <cell r="B6" t="str">
            <v>Jurídica</v>
          </cell>
        </row>
        <row r="7">
          <cell r="B7" t="str">
            <v>Administrativa</v>
          </cell>
        </row>
        <row r="8">
          <cell r="B8" t="str">
            <v>Financiera</v>
          </cell>
        </row>
        <row r="9">
          <cell r="B9" t="str">
            <v>Adtiva-Financiera</v>
          </cell>
        </row>
        <row r="10">
          <cell r="B10" t="str">
            <v>Asistencia Técnica</v>
          </cell>
        </row>
        <row r="11">
          <cell r="B11" t="str">
            <v>Gestión de Recursos</v>
          </cell>
        </row>
        <row r="12">
          <cell r="B12" t="str">
            <v>Planeación Sistemas</v>
          </cell>
        </row>
        <row r="13">
          <cell r="B13" t="str">
            <v>Recaudo</v>
          </cell>
        </row>
        <row r="14">
          <cell r="B14" t="str">
            <v>CZ 1</v>
          </cell>
        </row>
        <row r="15">
          <cell r="B15" t="str">
            <v>CZ 2</v>
          </cell>
        </row>
        <row r="16">
          <cell r="B16" t="str">
            <v>CZ 3</v>
          </cell>
        </row>
        <row r="17">
          <cell r="B17" t="str">
            <v>CZ 4</v>
          </cell>
        </row>
        <row r="18">
          <cell r="B18" t="str">
            <v>CZ 5</v>
          </cell>
        </row>
        <row r="19">
          <cell r="B19" t="str">
            <v>CZ 6</v>
          </cell>
        </row>
        <row r="20">
          <cell r="B20" t="str">
            <v>CZ 7</v>
          </cell>
        </row>
        <row r="21">
          <cell r="B21" t="str">
            <v>CZ 8</v>
          </cell>
        </row>
        <row r="22">
          <cell r="B22" t="str">
            <v>CZ 9</v>
          </cell>
        </row>
        <row r="23">
          <cell r="B23" t="str">
            <v>CZ 10</v>
          </cell>
        </row>
        <row r="24">
          <cell r="B24" t="str">
            <v>CZ 11</v>
          </cell>
        </row>
        <row r="25">
          <cell r="B25" t="str">
            <v>CZ 12</v>
          </cell>
        </row>
        <row r="26">
          <cell r="B26" t="str">
            <v>CZ 13</v>
          </cell>
        </row>
        <row r="27">
          <cell r="B27" t="str">
            <v>CZ 14</v>
          </cell>
        </row>
        <row r="28">
          <cell r="B28" t="str">
            <v>CZ 15</v>
          </cell>
        </row>
        <row r="29">
          <cell r="B29" t="str">
            <v>CZ 16</v>
          </cell>
        </row>
        <row r="30">
          <cell r="B30" t="str">
            <v>CZ 17</v>
          </cell>
        </row>
        <row r="40">
          <cell r="B40" t="str">
            <v>Auditorias de Calidad</v>
          </cell>
        </row>
        <row r="41">
          <cell r="B41" t="str">
            <v>Control de Servicio No Conforme</v>
          </cell>
        </row>
        <row r="42">
          <cell r="B42" t="str">
            <v>Control de Procesos</v>
          </cell>
        </row>
        <row r="43">
          <cell r="B43" t="str">
            <v>Incidencia de NC</v>
          </cell>
        </row>
        <row r="44">
          <cell r="B44" t="str">
            <v>Quejas, Peticiones, Sugerencias</v>
          </cell>
        </row>
        <row r="45">
          <cell r="B45" t="str">
            <v>Supervisión de Servicios</v>
          </cell>
        </row>
        <row r="46">
          <cell r="B46" t="str">
            <v>Encuestas de Satisfacción</v>
          </cell>
        </row>
        <row r="47">
          <cell r="B47" t="str">
            <v>Revisión por la Dirección</v>
          </cell>
        </row>
        <row r="48">
          <cell r="B48" t="str">
            <v>Mapas de Riesgos</v>
          </cell>
        </row>
      </sheetData>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RESUMEN ESTADISTICAS"/>
      <sheetName val="PROY VF 2012"/>
      <sheetName val="ESCENARIOS"/>
      <sheetName val="COTIZACIONES"/>
      <sheetName val="ANALISIS X OPERADOR"/>
      <sheetName val="Hoja2"/>
      <sheetName val="GRAFICAS"/>
      <sheetName val="LISTAS"/>
      <sheetName val="Hoja1"/>
      <sheetName val="TD"/>
    </sheetNames>
    <sheetDataSet>
      <sheetData sheetId="0"/>
      <sheetData sheetId="1">
        <row r="13">
          <cell r="N13">
            <v>555788</v>
          </cell>
        </row>
      </sheetData>
      <sheetData sheetId="2"/>
      <sheetData sheetId="3">
        <row r="6">
          <cell r="B6" t="str">
            <v>MENOR TARIFA POR SERVICIO</v>
          </cell>
        </row>
        <row r="8">
          <cell r="B8" t="str">
            <v>PROMEDIO</v>
          </cell>
        </row>
        <row r="10">
          <cell r="B10" t="str">
            <v>MEDIA GEMÉTRICA</v>
          </cell>
        </row>
      </sheetData>
      <sheetData sheetId="4"/>
      <sheetData sheetId="5"/>
      <sheetData sheetId="6"/>
      <sheetData sheetId="7">
        <row r="1">
          <cell r="C1" t="str">
            <v>Total Registros</v>
          </cell>
        </row>
      </sheetData>
      <sheetData sheetId="8">
        <row r="1">
          <cell r="A1" t="str">
            <v>TARIFA ACTUAL 2011 Y TARIFA ACTUAL + IPC 2012</v>
          </cell>
        </row>
        <row r="2">
          <cell r="A2" t="str">
            <v>MENOR TARIFA POR SERVICIO</v>
          </cell>
        </row>
        <row r="3">
          <cell r="A3" t="str">
            <v>PROMEDIO</v>
          </cell>
        </row>
        <row r="4">
          <cell r="A4" t="str">
            <v>MEDIA GEMÉTRICA</v>
          </cell>
        </row>
        <row r="5">
          <cell r="A5" t="str">
            <v>PROMEDIO INCLUYENDO TARIFA ACTUAL</v>
          </cell>
        </row>
        <row r="6">
          <cell r="A6" t="str">
            <v>PROMEDIO SIN EXTREMOS</v>
          </cell>
        </row>
        <row r="7">
          <cell r="A7" t="str">
            <v>50% TARIFAS ACTUALES + 3% Y 50% PROMEDIO TARIFAS COTIZADAS</v>
          </cell>
        </row>
        <row r="8">
          <cell r="A8" t="str">
            <v>50% TARIFAS ACTUALES + 3% Y 50% MENORES TARIFAS COTIZADAS</v>
          </cell>
        </row>
        <row r="9">
          <cell r="A9" t="str">
            <v>"PROPIOS"-PROMEDIO, "OTROS"-MENOR TARIFA</v>
          </cell>
        </row>
      </sheetData>
      <sheetData sheetId="9"/>
      <sheetData sheetId="1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ajustada"/>
      <sheetName val="Hoja3"/>
      <sheetName val="DIFERENCIAS SENA"/>
      <sheetName val="Tablas"/>
      <sheetName val="TD 1"/>
      <sheetName val="TD 2"/>
      <sheetName val="TD3"/>
      <sheetName val="Hoja2"/>
      <sheetName val="Pto Proyect Trabajo MPS"/>
      <sheetName val="Pto Proyect Salud MPS"/>
      <sheetName val="Cuadro Plan de Inversiones"/>
      <sheetName val="RESUMEN P.I. ENERO 17"/>
      <sheetName val="Hoja1"/>
      <sheetName val="Hoja4"/>
      <sheetName val="Pto Proyect Subdireccion Empleo"/>
      <sheetName val="Pto Proyect Subd Salud"/>
      <sheetName val="Aprob-Solicit"/>
    </sheetNames>
    <sheetDataSet>
      <sheetData sheetId="0"/>
      <sheetData sheetId="1"/>
      <sheetData sheetId="2"/>
      <sheetData sheetId="3">
        <row r="2">
          <cell r="B2" t="str">
            <v>Central</v>
          </cell>
          <cell r="D2" t="str">
            <v>Nación</v>
          </cell>
          <cell r="E2" t="str">
            <v>1.1 Innovación para la prosperidad</v>
          </cell>
          <cell r="F2" t="str">
            <v>1.1.1 Conocimiento e innovacion</v>
          </cell>
          <cell r="G2" t="str">
            <v>1. Crecimiento sostenible y competitividad</v>
          </cell>
        </row>
        <row r="3">
          <cell r="D3" t="str">
            <v>Propios</v>
          </cell>
          <cell r="E3" t="str">
            <v>1.2 Competitividad y crecimiento de la productividad</v>
          </cell>
          <cell r="F3" t="str">
            <v>1.1.2 Emprendimiento empresarial</v>
          </cell>
          <cell r="G3" t="str">
            <v>2. Igualdad de oportunidades para la prosperidad social</v>
          </cell>
        </row>
        <row r="4">
          <cell r="D4" t="str">
            <v>SGP</v>
          </cell>
          <cell r="E4" t="str">
            <v>1.3 Locomotoras para el crecimiento y la generación de empleo</v>
          </cell>
          <cell r="F4" t="str">
            <v>1.1.3 Propiedad intelectual, instrumento de innovación</v>
          </cell>
          <cell r="G4" t="str">
            <v>3. Consolidación de la Paz</v>
          </cell>
        </row>
        <row r="5">
          <cell r="D5" t="str">
            <v>Funcionamiento</v>
          </cell>
          <cell r="E5" t="str">
            <v>2.1 Política Integral de desarrollo y protección social</v>
          </cell>
          <cell r="F5" t="str">
            <v>1.1.4 Promoción y protección de la competencia en los mercados</v>
          </cell>
          <cell r="G5" t="str">
            <v>4. Sostenibilidad ambiental y prevención del riesgo</v>
          </cell>
        </row>
        <row r="6">
          <cell r="D6" t="str">
            <v>Cooperación internacional</v>
          </cell>
          <cell r="E6" t="str">
            <v>2.2 Promoción social</v>
          </cell>
          <cell r="F6" t="str">
            <v>1.2.1 Desarrollo de competencias y formalización para la prosperidad</v>
          </cell>
          <cell r="G6" t="str">
            <v>5. Soportes transversales de la prosperidad democrática</v>
          </cell>
        </row>
        <row r="7">
          <cell r="D7" t="str">
            <v>EICE</v>
          </cell>
          <cell r="E7" t="str">
            <v>2.3 Políticas diferenciadas para la inclusión social</v>
          </cell>
          <cell r="F7" t="str">
            <v>1.2.2 Infraestructura para la competitividad</v>
          </cell>
        </row>
        <row r="8">
          <cell r="D8" t="str">
            <v>E. Territoriales</v>
          </cell>
          <cell r="E8" t="str">
            <v>3.1 Seguridad – orden público y seguridad ciudadana</v>
          </cell>
          <cell r="F8" t="str">
            <v>1.2.3 Apoyos transversales a la competitividad</v>
          </cell>
        </row>
        <row r="9">
          <cell r="D9" t="str">
            <v>Privado</v>
          </cell>
          <cell r="E9" t="str">
            <v>3.2 Justicia</v>
          </cell>
          <cell r="F9" t="str">
            <v>1.3.1 Nuevos sectores basados en la innovación</v>
          </cell>
        </row>
        <row r="10">
          <cell r="D10" t="str">
            <v>Privado con capital público</v>
          </cell>
          <cell r="E10" t="str">
            <v>3.3 Derechos humanos, derecho internacional humanitario y justicia transicional</v>
          </cell>
          <cell r="F10" t="str">
            <v>1.3.2 Agropecuaria y desarrollo rural</v>
          </cell>
        </row>
        <row r="11">
          <cell r="E11" t="str">
            <v>4.1 Gestión ambiental para el desarrollo sostenible</v>
          </cell>
          <cell r="F11" t="str">
            <v>1.3.3 Infraestructura de transporte</v>
          </cell>
        </row>
        <row r="12">
          <cell r="E12" t="str">
            <v>4.2 Gestión del riesgo de desastres: Buen gobierno para comunidades seguras</v>
          </cell>
          <cell r="F12" t="str">
            <v>1.3.4 Desarrollo minero y expansión energética</v>
          </cell>
        </row>
        <row r="13">
          <cell r="E13" t="str">
            <v>4.3 Respuesta a la ola invernal</v>
          </cell>
          <cell r="F13" t="str">
            <v>1.3.5 Vivienda y ciudades amables</v>
          </cell>
        </row>
        <row r="14">
          <cell r="E14" t="str">
            <v>4.4 Canasta y eficiencia energética</v>
          </cell>
          <cell r="F14" t="str">
            <v>2.1.1 Primera infancia</v>
          </cell>
        </row>
        <row r="15">
          <cell r="E15" t="str">
            <v>5.1 Buen gobierno, lucha contra la corrupción y participación ciudadana</v>
          </cell>
          <cell r="F15" t="str">
            <v>2.1.2 Niñez, adolescencia y juventud</v>
          </cell>
        </row>
        <row r="16">
          <cell r="E16" t="str">
            <v xml:space="preserve">5.2 Relevancia internacional </v>
          </cell>
          <cell r="F16" t="str">
            <v>2.1.3 Formación de capital humano</v>
          </cell>
        </row>
        <row r="17">
          <cell r="E17" t="str">
            <v>5.3 Apoyos transversales al desarrollo regional</v>
          </cell>
          <cell r="F17" t="str">
            <v>2.1.4 Acceso y calidad en salud: universal y sostenible</v>
          </cell>
        </row>
        <row r="18">
          <cell r="F18" t="str">
            <v>2.1.5 Empleabilidad, emprendimiento y generación de ingresos</v>
          </cell>
        </row>
        <row r="19">
          <cell r="F19" t="str">
            <v>2.1.6 Promoción de la cultura</v>
          </cell>
        </row>
        <row r="20">
          <cell r="F20" t="str">
            <v>2.1.7 Deporte y recreación</v>
          </cell>
        </row>
        <row r="21">
          <cell r="F21" t="str">
            <v>2.2.1 Red para la superación de la pobreza extrema</v>
          </cell>
        </row>
        <row r="22">
          <cell r="F22" t="str">
            <v>2.2.2 Política para la población victima del desplazamiento forzado por la violencia</v>
          </cell>
        </row>
        <row r="23">
          <cell r="F23" t="str">
            <v>2.3.1 Grupos étnicos</v>
          </cell>
        </row>
        <row r="24">
          <cell r="F24" t="str">
            <v>2.3.2 Género</v>
          </cell>
        </row>
        <row r="25">
          <cell r="F25" t="str">
            <v>5.1.1 Buen gobierno</v>
          </cell>
        </row>
        <row r="26">
          <cell r="F26" t="str">
            <v>5.1.2 Estrategias contra la corrupción</v>
          </cell>
        </row>
        <row r="27">
          <cell r="F27" t="str">
            <v>5.1.3 Participación ciudadana y capital social</v>
          </cell>
        </row>
        <row r="28">
          <cell r="F28" t="str">
            <v>5.2.1 Inserción productiva a los mercados internacionales</v>
          </cell>
        </row>
        <row r="29">
          <cell r="F29" t="str">
            <v>5.2.2 Política internacional</v>
          </cell>
        </row>
        <row r="30">
          <cell r="F30" t="str">
            <v>5.2.3 Políticas de desarrollo fronterizo</v>
          </cell>
        </row>
        <row r="31">
          <cell r="F31" t="str">
            <v>5.3.1 Fortalecimiento institucional de los entes territoriales y relación Nación-Territorio</v>
          </cell>
        </row>
        <row r="32">
          <cell r="F32" t="str">
            <v>5.3.2 Consolidación del sistema de ciudades</v>
          </cell>
        </row>
        <row r="33">
          <cell r="F33" t="str">
            <v>5.3.3 Planes de consolidación</v>
          </cell>
        </row>
        <row r="34">
          <cell r="F34" t="str">
            <v>5.3.4 Turismo como motor del desarrollo regional</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missas"/>
      <sheetName val="Vol_&amp;_Calc_Aux"/>
      <sheetName val="Lista_Vendáveis"/>
      <sheetName val="Seletor"/>
      <sheetName val="Simulador"/>
      <sheetName val="Riscos_&amp;_Ajustes"/>
      <sheetName val="CRM Export"/>
      <sheetName val="Approval_Form"/>
      <sheetName val="Show_Price"/>
      <sheetName val="rs_Custos"/>
      <sheetName val="rs_Capex"/>
      <sheetName val="rs_Capex_CSC"/>
      <sheetName val="rs_Qtde"/>
      <sheetName val="rs_Top10"/>
      <sheetName val="rs_Outros_Relatórios"/>
      <sheetName val="Def_Multa"/>
      <sheetName val="Cons"/>
      <sheetName val="PL1"/>
      <sheetName val="PL2"/>
      <sheetName val="PL3"/>
      <sheetName val="PL4"/>
      <sheetName val="PL5"/>
      <sheetName val="PL6"/>
      <sheetName val="PL7"/>
      <sheetName val="PL8"/>
      <sheetName val="PL9"/>
      <sheetName val="PL10"/>
      <sheetName val="PL11"/>
      <sheetName val="PL12"/>
      <sheetName val="PL13"/>
      <sheetName val="PL14"/>
      <sheetName val="PL15"/>
      <sheetName val="PL16"/>
      <sheetName val="PL17"/>
      <sheetName val="PL18"/>
      <sheetName val="PL19"/>
      <sheetName val="PL20"/>
      <sheetName val="BD"/>
      <sheetName val="Seletor_Mascara"/>
      <sheetName val="QTD"/>
      <sheetName val="OT_CX"/>
      <sheetName val="OD_CX"/>
      <sheetName val="OD_CP"/>
      <sheetName val="OC"/>
      <sheetName val="CC"/>
      <sheetName val="DC"/>
      <sheetName val="VC"/>
      <sheetName val="CD"/>
      <sheetName val="DD"/>
      <sheetName val="VD"/>
      <sheetName val="Base_Preço"/>
      <sheetName val="Rateio_Preço"/>
      <sheetName val="Import_CRM"/>
      <sheetName val="MenuSheet"/>
      <sheetName val="Aux1"/>
      <sheetName val="Doc"/>
    </sheetNames>
    <sheetDataSet>
      <sheetData sheetId="0" refreshError="1"/>
      <sheetData sheetId="1" refreshError="1"/>
      <sheetData sheetId="2" refreshError="1"/>
      <sheetData sheetId="3">
        <row r="13">
          <cell r="C13">
            <v>20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96"/>
  <sheetViews>
    <sheetView showGridLines="0" tabSelected="1" topLeftCell="B1" zoomScaleNormal="100" zoomScaleSheetLayoutView="73" workbookViewId="0">
      <selection activeCell="E8" sqref="E8"/>
    </sheetView>
  </sheetViews>
  <sheetFormatPr baseColWidth="10" defaultColWidth="11.42578125" defaultRowHeight="12.75"/>
  <cols>
    <col min="1" max="1" width="3.28515625" style="1" customWidth="1"/>
    <col min="2" max="2" width="15.28515625" style="1" customWidth="1"/>
    <col min="3" max="3" width="13.42578125" style="1" customWidth="1"/>
    <col min="4" max="4" width="17.140625" style="1" customWidth="1"/>
    <col min="5" max="5" width="10.42578125" style="2" customWidth="1"/>
    <col min="6" max="6" width="26.28515625" style="2" customWidth="1"/>
    <col min="7" max="7" width="26.140625" style="1" customWidth="1"/>
    <col min="8" max="8" width="27.85546875" style="1" customWidth="1"/>
    <col min="9" max="9" width="26" style="1" customWidth="1"/>
    <col min="10" max="10" width="26.42578125" style="1" customWidth="1"/>
    <col min="11" max="11" width="24.5703125" style="1" customWidth="1"/>
    <col min="12" max="12" width="24.28515625" style="1" customWidth="1"/>
    <col min="13" max="13" width="7" style="1" customWidth="1"/>
    <col min="14" max="18" width="11.42578125" style="1" customWidth="1"/>
    <col min="19" max="16384" width="11.42578125" style="1"/>
  </cols>
  <sheetData>
    <row r="1" spans="2:12" ht="12.75" customHeight="1"/>
    <row r="2" spans="2:12" ht="21.75" customHeight="1">
      <c r="B2" s="61" t="s">
        <v>0</v>
      </c>
      <c r="C2" s="62"/>
      <c r="D2" s="62"/>
      <c r="E2" s="62"/>
      <c r="F2" s="62"/>
      <c r="G2" s="62"/>
      <c r="H2" s="62"/>
      <c r="I2" s="62"/>
      <c r="J2" s="62"/>
      <c r="K2" s="63"/>
      <c r="L2" s="70" t="s">
        <v>1</v>
      </c>
    </row>
    <row r="3" spans="2:12" ht="21.75" customHeight="1">
      <c r="B3" s="64"/>
      <c r="C3" s="65"/>
      <c r="D3" s="65"/>
      <c r="E3" s="65"/>
      <c r="F3" s="65"/>
      <c r="G3" s="65"/>
      <c r="H3" s="65"/>
      <c r="I3" s="65"/>
      <c r="J3" s="65"/>
      <c r="K3" s="66"/>
      <c r="L3" s="70"/>
    </row>
    <row r="4" spans="2:12" ht="12" customHeight="1">
      <c r="B4" s="67"/>
      <c r="C4" s="68"/>
      <c r="D4" s="68"/>
      <c r="E4" s="68"/>
      <c r="F4" s="68"/>
      <c r="G4" s="68"/>
      <c r="H4" s="68"/>
      <c r="I4" s="68"/>
      <c r="J4" s="68"/>
      <c r="K4" s="69"/>
      <c r="L4" s="70"/>
    </row>
    <row r="5" spans="2:12" ht="5.25" customHeight="1">
      <c r="C5" s="3"/>
      <c r="D5" s="3"/>
      <c r="E5" s="4"/>
      <c r="F5" s="4"/>
      <c r="G5" s="3"/>
      <c r="H5" s="3"/>
    </row>
    <row r="6" spans="2:12" ht="15.75" customHeight="1">
      <c r="B6" s="71" t="s">
        <v>2</v>
      </c>
      <c r="C6" s="71"/>
      <c r="D6" s="71"/>
      <c r="E6" s="71"/>
      <c r="F6" s="71"/>
      <c r="G6" s="71"/>
      <c r="H6" s="71"/>
      <c r="I6" s="71"/>
      <c r="J6" s="71"/>
      <c r="K6" s="71"/>
      <c r="L6" s="71"/>
    </row>
    <row r="7" spans="2:12" ht="32.25" customHeight="1">
      <c r="B7" s="72" t="s">
        <v>3</v>
      </c>
      <c r="C7" s="72"/>
      <c r="D7" s="73" t="s">
        <v>4</v>
      </c>
      <c r="E7" s="74"/>
      <c r="F7" s="74"/>
      <c r="G7" s="74"/>
      <c r="H7" s="74"/>
      <c r="I7" s="74"/>
      <c r="J7" s="74"/>
      <c r="K7" s="74"/>
      <c r="L7" s="75"/>
    </row>
    <row r="8" spans="2:12" ht="25.5" customHeight="1">
      <c r="B8" s="5" t="s">
        <v>5</v>
      </c>
      <c r="C8" s="76"/>
      <c r="D8" s="77"/>
      <c r="E8" s="6" t="s">
        <v>6</v>
      </c>
      <c r="F8" s="56"/>
      <c r="G8" s="7" t="s">
        <v>8</v>
      </c>
      <c r="H8" s="78"/>
      <c r="I8" s="79"/>
      <c r="J8" s="7" t="s">
        <v>9</v>
      </c>
      <c r="K8" s="78"/>
      <c r="L8" s="78"/>
    </row>
    <row r="9" spans="2:12" ht="18" customHeight="1">
      <c r="B9" s="7" t="s">
        <v>10</v>
      </c>
      <c r="C9" s="80"/>
      <c r="D9" s="80"/>
      <c r="E9" s="8" t="s">
        <v>11</v>
      </c>
      <c r="F9" s="9"/>
      <c r="G9" s="7" t="s">
        <v>12</v>
      </c>
      <c r="H9" s="78"/>
      <c r="I9" s="79"/>
      <c r="J9" s="10" t="s">
        <v>13</v>
      </c>
      <c r="K9" s="78"/>
      <c r="L9" s="78"/>
    </row>
    <row r="10" spans="2:12" ht="5.0999999999999996" customHeight="1">
      <c r="B10" s="81"/>
      <c r="C10" s="82"/>
      <c r="D10" s="82"/>
      <c r="E10" s="82"/>
      <c r="F10" s="82"/>
      <c r="G10" s="82"/>
      <c r="H10" s="82"/>
      <c r="I10" s="82"/>
      <c r="J10" s="82"/>
      <c r="K10" s="82"/>
      <c r="L10" s="83"/>
    </row>
    <row r="11" spans="2:12" ht="18.75" customHeight="1">
      <c r="B11" s="71" t="s">
        <v>14</v>
      </c>
      <c r="C11" s="71"/>
      <c r="D11" s="71"/>
      <c r="E11" s="71"/>
      <c r="F11" s="71"/>
      <c r="G11" s="71"/>
      <c r="H11" s="71"/>
      <c r="I11" s="71"/>
      <c r="J11" s="71"/>
      <c r="K11" s="71"/>
      <c r="L11" s="71"/>
    </row>
    <row r="12" spans="2:12" ht="87.75" customHeight="1">
      <c r="B12" s="60" t="s">
        <v>15</v>
      </c>
      <c r="C12" s="60"/>
      <c r="D12" s="60"/>
      <c r="E12" s="60"/>
      <c r="F12" s="60"/>
      <c r="G12" s="60"/>
      <c r="H12" s="60"/>
      <c r="I12" s="60"/>
      <c r="J12" s="60"/>
      <c r="K12" s="60"/>
      <c r="L12" s="60"/>
    </row>
    <row r="13" spans="2:12" ht="117" customHeight="1">
      <c r="B13" s="85" t="s">
        <v>69</v>
      </c>
      <c r="C13" s="85"/>
      <c r="D13" s="85"/>
      <c r="E13" s="85"/>
      <c r="F13" s="85"/>
      <c r="G13" s="85"/>
      <c r="H13" s="85"/>
      <c r="I13" s="85"/>
      <c r="J13" s="85"/>
      <c r="K13" s="85"/>
      <c r="L13" s="85"/>
    </row>
    <row r="14" spans="2:12">
      <c r="B14" s="11"/>
      <c r="C14" s="11"/>
      <c r="D14" s="11"/>
      <c r="E14" s="11"/>
      <c r="F14" s="11"/>
      <c r="G14" s="11"/>
      <c r="H14" s="11"/>
      <c r="I14" s="11"/>
      <c r="J14" s="11"/>
      <c r="K14" s="11"/>
      <c r="L14" s="11"/>
    </row>
    <row r="15" spans="2:12">
      <c r="B15" s="84" t="s">
        <v>109</v>
      </c>
      <c r="C15" s="84"/>
      <c r="D15" s="84"/>
      <c r="E15" s="84"/>
      <c r="F15" s="84"/>
      <c r="G15" s="84"/>
      <c r="H15" s="84"/>
      <c r="I15" s="84"/>
      <c r="J15" s="84"/>
      <c r="K15" s="84"/>
      <c r="L15" s="84"/>
    </row>
    <row r="16" spans="2:12">
      <c r="B16" s="84"/>
      <c r="C16" s="84"/>
      <c r="D16" s="84"/>
      <c r="E16" s="84"/>
      <c r="F16" s="84"/>
      <c r="G16" s="84"/>
      <c r="H16" s="84"/>
      <c r="I16" s="84"/>
      <c r="J16" s="84"/>
      <c r="K16" s="84"/>
      <c r="L16" s="84"/>
    </row>
    <row r="17" spans="2:12">
      <c r="B17" s="11"/>
      <c r="C17" s="11"/>
      <c r="D17" s="11"/>
      <c r="E17" s="11"/>
      <c r="F17" s="11"/>
      <c r="G17" s="11"/>
      <c r="H17" s="11"/>
      <c r="I17" s="11"/>
      <c r="J17" s="11"/>
      <c r="K17" s="11"/>
      <c r="L17" s="11"/>
    </row>
    <row r="18" spans="2:12" ht="47.25" customHeight="1">
      <c r="B18" s="12" t="s">
        <v>16</v>
      </c>
      <c r="C18" s="13">
        <v>0.19</v>
      </c>
      <c r="D18" s="14" t="s">
        <v>17</v>
      </c>
      <c r="E18" s="15">
        <v>12</v>
      </c>
      <c r="F18" s="86" t="s">
        <v>66</v>
      </c>
      <c r="G18" s="87"/>
      <c r="H18" s="16"/>
      <c r="I18" s="17"/>
      <c r="J18" s="11"/>
      <c r="K18" s="11"/>
      <c r="L18" s="11"/>
    </row>
    <row r="19" spans="2:12">
      <c r="B19" s="18"/>
      <c r="C19" s="19"/>
      <c r="D19" s="19"/>
      <c r="E19" s="19"/>
      <c r="F19" s="19"/>
      <c r="G19" s="19"/>
      <c r="H19" s="19"/>
      <c r="I19" s="19"/>
      <c r="J19" s="11"/>
      <c r="K19" s="11"/>
      <c r="L19" s="11"/>
    </row>
    <row r="20" spans="2:12" ht="15">
      <c r="B20" s="88" t="s">
        <v>108</v>
      </c>
      <c r="C20" s="88"/>
      <c r="D20" s="88"/>
      <c r="E20" s="88"/>
      <c r="F20" s="89" t="s">
        <v>18</v>
      </c>
      <c r="G20" s="90"/>
      <c r="H20" s="91"/>
      <c r="I20" s="89" t="s">
        <v>19</v>
      </c>
      <c r="J20" s="90"/>
      <c r="K20" s="91"/>
      <c r="L20" s="92" t="s">
        <v>20</v>
      </c>
    </row>
    <row r="21" spans="2:12" ht="15">
      <c r="B21" s="88"/>
      <c r="C21" s="88"/>
      <c r="D21" s="88"/>
      <c r="E21" s="88"/>
      <c r="F21" s="20" t="s">
        <v>21</v>
      </c>
      <c r="G21" s="20" t="s">
        <v>22</v>
      </c>
      <c r="H21" s="20" t="s">
        <v>23</v>
      </c>
      <c r="I21" s="20" t="s">
        <v>21</v>
      </c>
      <c r="J21" s="20" t="s">
        <v>22</v>
      </c>
      <c r="K21" s="20" t="s">
        <v>23</v>
      </c>
      <c r="L21" s="93"/>
    </row>
    <row r="22" spans="2:12" ht="39" customHeight="1">
      <c r="B22" s="94" t="s">
        <v>107</v>
      </c>
      <c r="C22" s="94"/>
      <c r="D22" s="94"/>
      <c r="E22" s="94"/>
      <c r="F22" s="55" t="str">
        <f>IF($F$8&lt;&gt;"",IF($F$8=$B$69,C69,IF($F$8=$B$70,C70,IF($F$8=$B$71,C71,IF($F$8=$B$72,C72,IF($F$8=$B$73,C73,IF($F$8=$B$74,C74,IF($F$8=$B$75,C75,IF($F$8=$B$76,C76,IF($F$8=$B$77,C77,IF($F$8=$B$78,C78,IF($F$8=$B$79,C79,IF($F$8=$B$80,C80,IF($F$8=$B$81,C81,IF($F$8=$B$82,C82,IF($F$8=$B$83,C83,IF($F$8=$B$84,C84,IF($F$8=$B$85,C85,IF($F$8=$B$86,C86,IF($F$8=$B$87,C87,IF($F$8=$B$88,C88,IF($F$8=$B$89,C89,IF($F$8=$B$90,C90,IF($F$8=$B$91,C91,IF($F$8=$B$92,C92,IF($F$8=$B$93,C93,IF($F$8=$B$94,C94,IF($F$8=$B$95,C95))))))))))))))))))))))))))), "Por favor seleccionar de la lista desplegable de  la casilla EMPRESA en la parte de arriba de la solicitud")</f>
        <v>Por favor seleccionar de la lista desplegable de  la casilla EMPRESA en la parte de arriba de la solicitud</v>
      </c>
      <c r="G22" s="55" t="str">
        <f>IFERROR(IF($F$8="","Por favor seleccionar de la lista desplegable de  la casilla EMPRESA en la parte de arriba de la solicitud",H22-F22),0)</f>
        <v>Por favor seleccionar de la lista desplegable de  la casilla EMPRESA en la parte de arriba de la solicitud</v>
      </c>
      <c r="H22" s="21">
        <v>98030</v>
      </c>
      <c r="I22" s="55" t="str">
        <f>IF($F$8&lt;&gt;"",IF($F$8=$B$69,D69,IF($F$8=$B$70,D70,IF($F$8=$B$71,D71,IF($F$8=$B$72,D72,IF($F$8=$B$73,D73,IF($F$8=$B$74,D74,IF($F$8=$B$75,D75,IF($F$8=$B$76,D76,IF($F$8=$B$77,D77,IF($F$8=$B$78,D78,IF($F$8=$B$79,D79,IF($F$8=$B$80,D80,IF($F$8=$B$81,D81,IF($F$8=$B$82,D82,IF($F$8=$B$83,D83,IF($F$8=$B$84,D84,IF($F$8=$B$85,D85,IF($F$8=$B$86,D86,IF($F$8=$B$87,D87,IF($F$8=$B$88,D88,IF($F$8=$B$89,D89,IF($F$8=$B$90,D90,IF($F$8=$B$91,D91,IF($F$8=$B$92,D92,IF($F$8=$B$93,D93,IF($F$8=$B$94,D94,IF($F$8=$B$95,D95))))))))))))))))))))))))))), "Por favor seleccionar de la lista desplegable de  la casilla EMPRESA en la parte de arriba de la solicitud")</f>
        <v>Por favor seleccionar de la lista desplegable de  la casilla EMPRESA en la parte de arriba de la solicitud</v>
      </c>
      <c r="J22" s="55" t="str">
        <f>IFERROR(IF($F$8="","Por favor seleccionar de la lista desplegable de  la casilla EMPRESA en la parte de arriba de la solicitud",K22-I22),0)</f>
        <v>Por favor seleccionar de la lista desplegable de  la casilla EMPRESA en la parte de arriba de la solicitud</v>
      </c>
      <c r="K22" s="21">
        <v>2461134</v>
      </c>
      <c r="L22" s="21">
        <f>K22+H22</f>
        <v>2559164</v>
      </c>
    </row>
    <row r="23" spans="2:12" ht="24" customHeight="1">
      <c r="B23" s="94" t="s">
        <v>24</v>
      </c>
      <c r="C23" s="94"/>
      <c r="D23" s="94"/>
      <c r="E23" s="94"/>
      <c r="F23" s="22"/>
      <c r="G23" s="22"/>
      <c r="H23" s="23"/>
      <c r="I23" s="22"/>
      <c r="J23" s="22"/>
      <c r="K23" s="23"/>
      <c r="L23" s="23"/>
    </row>
    <row r="24" spans="2:12" ht="24" customHeight="1">
      <c r="B24" s="94" t="s">
        <v>25</v>
      </c>
      <c r="C24" s="94"/>
      <c r="D24" s="94"/>
      <c r="E24" s="94"/>
      <c r="F24" s="24">
        <f>ROUND(F23*(1+$C$18),0)</f>
        <v>0</v>
      </c>
      <c r="G24" s="24">
        <f>ROUND(G23*(1+$C$18),0)</f>
        <v>0</v>
      </c>
      <c r="H24" s="23"/>
      <c r="I24" s="24">
        <f t="shared" ref="I24:J24" si="0">ROUND(I23*(1+$C$18),0)</f>
        <v>0</v>
      </c>
      <c r="J24" s="24">
        <f t="shared" si="0"/>
        <v>0</v>
      </c>
      <c r="K24" s="23"/>
      <c r="L24" s="23"/>
    </row>
    <row r="25" spans="2:12" ht="24" customHeight="1">
      <c r="B25" s="94" t="s">
        <v>26</v>
      </c>
      <c r="C25" s="94"/>
      <c r="D25" s="94"/>
      <c r="E25" s="94"/>
      <c r="F25" s="25">
        <f>IFERROR(ROUND(F24*F22,0),0)</f>
        <v>0</v>
      </c>
      <c r="G25" s="25">
        <f>IFERROR(ROUND(G24*G22,0),0)</f>
        <v>0</v>
      </c>
      <c r="H25" s="25">
        <f>SUM(F25+G25)</f>
        <v>0</v>
      </c>
      <c r="I25" s="25">
        <f>IFERROR(ROUND(I24*I22,0),0)</f>
        <v>0</v>
      </c>
      <c r="J25" s="25">
        <f>IFERROR(ROUND(J24*J22,0),0)</f>
        <v>0</v>
      </c>
      <c r="K25" s="25">
        <f>SUM(I25+J25)</f>
        <v>0</v>
      </c>
      <c r="L25" s="26">
        <f>K25+H25</f>
        <v>0</v>
      </c>
    </row>
    <row r="26" spans="2:12" ht="24" customHeight="1">
      <c r="B26" s="94" t="s">
        <v>27</v>
      </c>
      <c r="C26" s="94"/>
      <c r="D26" s="94"/>
      <c r="E26" s="94"/>
      <c r="F26" s="26">
        <f t="shared" ref="F26:L26" si="1">ROUND(F25*$E$18,0)</f>
        <v>0</v>
      </c>
      <c r="G26" s="26">
        <f t="shared" si="1"/>
        <v>0</v>
      </c>
      <c r="H26" s="26">
        <f t="shared" si="1"/>
        <v>0</v>
      </c>
      <c r="I26" s="26">
        <f t="shared" si="1"/>
        <v>0</v>
      </c>
      <c r="J26" s="26">
        <f t="shared" si="1"/>
        <v>0</v>
      </c>
      <c r="K26" s="26">
        <f t="shared" si="1"/>
        <v>0</v>
      </c>
      <c r="L26" s="26">
        <f t="shared" si="1"/>
        <v>0</v>
      </c>
    </row>
    <row r="27" spans="2:12" ht="13.5" customHeight="1">
      <c r="B27" s="27"/>
    </row>
    <row r="28" spans="2:12" ht="14.25" customHeight="1"/>
    <row r="29" spans="2:12" ht="10.5" customHeight="1">
      <c r="B29" s="84" t="s">
        <v>110</v>
      </c>
      <c r="C29" s="84"/>
      <c r="D29" s="84"/>
      <c r="E29" s="84"/>
      <c r="F29" s="84"/>
      <c r="G29" s="84"/>
      <c r="H29" s="84"/>
      <c r="I29" s="84"/>
      <c r="J29" s="84"/>
      <c r="K29" s="84"/>
      <c r="L29" s="84"/>
    </row>
    <row r="30" spans="2:12" ht="14.25" customHeight="1">
      <c r="B30" s="84"/>
      <c r="C30" s="84"/>
      <c r="D30" s="84"/>
      <c r="E30" s="84"/>
      <c r="F30" s="84"/>
      <c r="G30" s="84"/>
      <c r="H30" s="84"/>
      <c r="I30" s="84"/>
      <c r="J30" s="84"/>
      <c r="K30" s="84"/>
      <c r="L30" s="84"/>
    </row>
    <row r="31" spans="2:12" ht="9" customHeight="1">
      <c r="E31" s="1"/>
      <c r="F31" s="1"/>
    </row>
    <row r="32" spans="2:12" ht="42.75" customHeight="1">
      <c r="B32" s="12" t="s">
        <v>16</v>
      </c>
      <c r="C32" s="13">
        <f>IF(C18="","",C18)</f>
        <v>0.19</v>
      </c>
      <c r="D32" s="14" t="s">
        <v>17</v>
      </c>
      <c r="E32" s="15">
        <v>24</v>
      </c>
      <c r="F32" s="86" t="s">
        <v>67</v>
      </c>
      <c r="G32" s="87"/>
    </row>
    <row r="33" spans="2:13" ht="7.5" customHeight="1">
      <c r="E33" s="1"/>
      <c r="F33" s="1"/>
    </row>
    <row r="34" spans="2:13" ht="15">
      <c r="B34" s="88" t="s">
        <v>108</v>
      </c>
      <c r="C34" s="88"/>
      <c r="D34" s="88"/>
      <c r="E34" s="88"/>
      <c r="F34" s="89" t="s">
        <v>18</v>
      </c>
      <c r="G34" s="90"/>
      <c r="H34" s="91"/>
      <c r="I34" s="89" t="s">
        <v>19</v>
      </c>
      <c r="J34" s="90"/>
      <c r="K34" s="91"/>
      <c r="L34" s="92" t="s">
        <v>20</v>
      </c>
    </row>
    <row r="35" spans="2:13" ht="15">
      <c r="B35" s="88"/>
      <c r="C35" s="88"/>
      <c r="D35" s="88"/>
      <c r="E35" s="88"/>
      <c r="F35" s="20" t="s">
        <v>21</v>
      </c>
      <c r="G35" s="20" t="s">
        <v>22</v>
      </c>
      <c r="H35" s="20" t="s">
        <v>23</v>
      </c>
      <c r="I35" s="20" t="s">
        <v>21</v>
      </c>
      <c r="J35" s="20" t="s">
        <v>22</v>
      </c>
      <c r="K35" s="20" t="s">
        <v>23</v>
      </c>
      <c r="L35" s="93"/>
    </row>
    <row r="36" spans="2:13" ht="36.75" customHeight="1">
      <c r="B36" s="94" t="s">
        <v>111</v>
      </c>
      <c r="C36" s="94"/>
      <c r="D36" s="94"/>
      <c r="E36" s="94"/>
      <c r="F36" s="55" t="str">
        <f>IF($F$8&lt;&gt;"",IF($F$8=$B$69,E69,IF($F$8=$B$70,E70,IF($F$8=$B$71,E71,IF($F$8=$B$72,E72,IF($F$8=$B$73,E73,IF($F$8=$B$74,E74,IF($F$8=$B$75,E75,IF($F$8=$B$76,E76,IF($F$8=$B$77,E77,IF($F$8=$B$78,E78,IF($F$8=$B$79,E79,IF($F$8=$B$80,E80,IF($F$8=$B$81,E81,IF($F$8=$B$82,E82,IF($F$8=$B$83,E83,IF($F$8=$B$84,E84,IF($F$8=$B$85,E85,IF($F$8=$B$86,E86,IF($F$8=$B$87,E87,IF($F$8=$B$88,E88,IF($F$8=$B$89,E89,IF($F$8=$B$90,E90,IF($F$8=$B$91,E91,IF($F$8=$B$92,E92,IF($F$8=$B$93,E93,IF($F$8=$B$94,E94,IF($F$8=$B$95,E95))))))))))))))))))))))))))), "Por favor seleccionar de la lista desplegable de  la casilla EMPRESA en la parte de arriba de la solicitud")</f>
        <v>Por favor seleccionar de la lista desplegable de  la casilla EMPRESA en la parte de arriba de la solicitud</v>
      </c>
      <c r="G36" s="55" t="str">
        <f>IFERROR(IF($F$8="","Por favor seleccionar de la lista desplegable de  la casilla EMPRESA en la parte de arriba de la solicitud",H36-F36),0)</f>
        <v>Por favor seleccionar de la lista desplegable de  la casilla EMPRESA en la parte de arriba de la solicitud</v>
      </c>
      <c r="H36" s="21">
        <v>95678</v>
      </c>
      <c r="I36" s="55" t="str">
        <f>IF($F$8&lt;&gt;"",IF($F$8=$B$69,F69,IF($F$8=$B$70,F70,IF($F$8=$B$71,F71,IF($F$8=$B$72,F72,IF($F$8=$B$73,F73,IF($F$8=$B$74,F74,IF($F$8=$B$75,F75,IF($F$8=$B$76,F76,IF($F$8=$B$77,F77,IF($F$8=$B$78,F78,IF($F$8=$B$79,F79,IF($F$8=$B$80,F80,IF($F$8=$B$81,F81,IF($F$8=$B$82,F82,IF($F$8=$B$83,F83,IF($F$8=$B$84,F84,IF($F$8=$B$85,F85,IF($F$8=$B$86,F86,IF($F$8=$B$87,F87,IF($F$8=$B$88,F88,IF($F$8=$B$89,F89,IF($F$8=$B$90,F90,IF($F$8=$B$91,F91,IF($F$8=$B$92,F92,IF($F$8=$B$93,F93,IF($F$8=$B$94,F94,IF($F$8=$B$95,F95))))))))))))))))))))))))))), "Por favor seleccionar de la lista desplegable de  la casilla EMPRESA en la parte de arriba de la solicitud")</f>
        <v>Por favor seleccionar de la lista desplegable de  la casilla EMPRESA en la parte de arriba de la solicitud</v>
      </c>
      <c r="J36" s="55" t="str">
        <f>IFERROR(IF($F$8="","Por favor seleccionar de la lista desplegable de  la casilla EMPRESA en la parte de arriba de la solicitud",K36-I36),0)</f>
        <v>Por favor seleccionar de la lista desplegable de  la casilla EMPRESA en la parte de arriba de la solicitud</v>
      </c>
      <c r="K36" s="21">
        <v>2484974</v>
      </c>
      <c r="L36" s="21">
        <f>K36+H36</f>
        <v>2580652</v>
      </c>
    </row>
    <row r="37" spans="2:13" ht="24.95" customHeight="1">
      <c r="B37" s="94" t="s">
        <v>24</v>
      </c>
      <c r="C37" s="94"/>
      <c r="D37" s="94"/>
      <c r="E37" s="94"/>
      <c r="F37" s="22"/>
      <c r="G37" s="22"/>
      <c r="H37" s="23"/>
      <c r="I37" s="22"/>
      <c r="J37" s="22"/>
      <c r="K37" s="23"/>
      <c r="L37" s="23"/>
      <c r="M37" s="28"/>
    </row>
    <row r="38" spans="2:13" ht="24.95" customHeight="1">
      <c r="B38" s="94" t="s">
        <v>25</v>
      </c>
      <c r="C38" s="94"/>
      <c r="D38" s="94"/>
      <c r="E38" s="94"/>
      <c r="F38" s="24">
        <f>ROUND(F37*(1+$C$32),0)</f>
        <v>0</v>
      </c>
      <c r="G38" s="24">
        <f>ROUND(G37*(1+$C$32),0)</f>
        <v>0</v>
      </c>
      <c r="H38" s="23"/>
      <c r="I38" s="24">
        <f>ROUND(I37*(1+$C$32),0)</f>
        <v>0</v>
      </c>
      <c r="J38" s="24">
        <f>ROUND(J37*(1+$C$32),0)</f>
        <v>0</v>
      </c>
      <c r="K38" s="23"/>
      <c r="L38" s="23"/>
    </row>
    <row r="39" spans="2:13" ht="24.95" customHeight="1">
      <c r="B39" s="94" t="s">
        <v>26</v>
      </c>
      <c r="C39" s="94"/>
      <c r="D39" s="94"/>
      <c r="E39" s="94"/>
      <c r="F39" s="25">
        <f>IFERROR(ROUND(F38*F36,0),0)</f>
        <v>0</v>
      </c>
      <c r="G39" s="25">
        <f>IFERROR(ROUND(G38*G36,0),0)</f>
        <v>0</v>
      </c>
      <c r="H39" s="25">
        <f>SUM(F39+G39)</f>
        <v>0</v>
      </c>
      <c r="I39" s="25">
        <f>IFERROR(ROUND(I38*I36,0),0)</f>
        <v>0</v>
      </c>
      <c r="J39" s="25">
        <f>IFERROR(ROUND(J38*J36,0),0)</f>
        <v>0</v>
      </c>
      <c r="K39" s="25">
        <f>SUM(I39+J39)</f>
        <v>0</v>
      </c>
      <c r="L39" s="26">
        <f>K39+H39</f>
        <v>0</v>
      </c>
    </row>
    <row r="40" spans="2:13" ht="24.95" customHeight="1">
      <c r="B40" s="94" t="s">
        <v>27</v>
      </c>
      <c r="C40" s="94"/>
      <c r="D40" s="94"/>
      <c r="E40" s="94"/>
      <c r="F40" s="26">
        <f t="shared" ref="F40:L40" si="2">ROUND(F39*$E$32,0)</f>
        <v>0</v>
      </c>
      <c r="G40" s="26">
        <f t="shared" si="2"/>
        <v>0</v>
      </c>
      <c r="H40" s="26">
        <f t="shared" si="2"/>
        <v>0</v>
      </c>
      <c r="I40" s="26">
        <f t="shared" si="2"/>
        <v>0</v>
      </c>
      <c r="J40" s="26">
        <f t="shared" si="2"/>
        <v>0</v>
      </c>
      <c r="K40" s="26">
        <f t="shared" si="2"/>
        <v>0</v>
      </c>
      <c r="L40" s="26">
        <f t="shared" si="2"/>
        <v>0</v>
      </c>
    </row>
    <row r="41" spans="2:13" ht="50.25" customHeight="1">
      <c r="B41" s="27" t="s">
        <v>28</v>
      </c>
      <c r="F41" s="2" t="str">
        <f>IF(OR(F37="",F23=""),"",IF(F37&gt;F23,"Se espera que a mayor tiempo de ejecución el precio unitario de los registros sea menor.",""))</f>
        <v/>
      </c>
      <c r="G41" s="2" t="str">
        <f>IF(OR(G37="",G23=""),"",IF(G37&gt;G23,"Se espera que a mayor tiempo de ejecución el precio unitario de los registros sea menor.",""))</f>
        <v/>
      </c>
      <c r="H41" s="2"/>
      <c r="I41" s="2" t="str">
        <f>IF(OR(I37="",I23=""),"",IF(I37&gt;I23,"Se espera que a mayor tiempo de ejecución el precio unitario de los registros sea menor.",""))</f>
        <v/>
      </c>
      <c r="J41" s="2" t="str">
        <f>IF(OR(J37="",J23=""),"",IF(J37&gt;J23,"Se espera que a mayor tiempo de ejecución el precio unitario de los registros sea menor.",""))</f>
        <v/>
      </c>
    </row>
    <row r="42" spans="2:13" ht="10.5" customHeight="1"/>
    <row r="43" spans="2:13" ht="21.75" customHeight="1">
      <c r="B43" s="84" t="s">
        <v>112</v>
      </c>
      <c r="C43" s="84"/>
      <c r="D43" s="84"/>
      <c r="E43" s="84"/>
      <c r="F43" s="84"/>
      <c r="G43" s="84"/>
      <c r="H43" s="84"/>
      <c r="I43" s="84"/>
      <c r="J43" s="84"/>
      <c r="K43" s="84"/>
      <c r="L43" s="84"/>
    </row>
    <row r="44" spans="2:13" ht="6.75" customHeight="1">
      <c r="B44" s="84"/>
      <c r="C44" s="84"/>
      <c r="D44" s="84"/>
      <c r="E44" s="84"/>
      <c r="F44" s="84"/>
      <c r="G44" s="84"/>
      <c r="H44" s="84"/>
      <c r="I44" s="84"/>
      <c r="J44" s="84"/>
      <c r="K44" s="84"/>
      <c r="L44" s="84"/>
    </row>
    <row r="45" spans="2:13" ht="6.75" customHeight="1">
      <c r="E45" s="1"/>
      <c r="F45" s="1"/>
    </row>
    <row r="46" spans="2:13" ht="42.75" customHeight="1">
      <c r="B46" s="12" t="s">
        <v>16</v>
      </c>
      <c r="C46" s="13">
        <f>IF(C18="","",C18)</f>
        <v>0.19</v>
      </c>
      <c r="D46" s="14" t="s">
        <v>17</v>
      </c>
      <c r="E46" s="15">
        <v>36</v>
      </c>
      <c r="F46" s="86" t="s">
        <v>68</v>
      </c>
      <c r="G46" s="87"/>
    </row>
    <row r="47" spans="2:13" ht="9.75" customHeight="1">
      <c r="E47" s="1"/>
      <c r="F47" s="1"/>
    </row>
    <row r="48" spans="2:13" ht="15">
      <c r="B48" s="88" t="s">
        <v>108</v>
      </c>
      <c r="C48" s="88"/>
      <c r="D48" s="88"/>
      <c r="E48" s="88"/>
      <c r="F48" s="89" t="s">
        <v>18</v>
      </c>
      <c r="G48" s="90"/>
      <c r="H48" s="91"/>
      <c r="I48" s="89" t="s">
        <v>19</v>
      </c>
      <c r="J48" s="90"/>
      <c r="K48" s="91"/>
      <c r="L48" s="92" t="s">
        <v>20</v>
      </c>
    </row>
    <row r="49" spans="2:13" ht="15">
      <c r="B49" s="88"/>
      <c r="C49" s="88"/>
      <c r="D49" s="88"/>
      <c r="E49" s="88"/>
      <c r="F49" s="20" t="s">
        <v>21</v>
      </c>
      <c r="G49" s="20" t="s">
        <v>22</v>
      </c>
      <c r="H49" s="20" t="s">
        <v>23</v>
      </c>
      <c r="I49" s="20" t="s">
        <v>21</v>
      </c>
      <c r="J49" s="20" t="s">
        <v>22</v>
      </c>
      <c r="K49" s="20" t="s">
        <v>23</v>
      </c>
      <c r="L49" s="93"/>
    </row>
    <row r="50" spans="2:13" ht="36.75" customHeight="1">
      <c r="B50" s="94" t="s">
        <v>113</v>
      </c>
      <c r="C50" s="94"/>
      <c r="D50" s="94"/>
      <c r="E50" s="94"/>
      <c r="F50" s="55" t="str">
        <f>IF($F$8&lt;&gt;"",IF($F$8=$B$69,G69,IF($F$8=$B$70,G70,IF($F$8=$B$71,G71,IF($F$8=$B$72,G72,IF($F$8=$B$73,G73,IF($F$8=$B$74,G74,IF($F$8=$B$75,G75,IF($F$8=$B$76,G76,IF($F$8=$B$77,G77,IF($F$8=$B$78,G78,IF($F$8=$B$79,G79,IF($F$8=$B$80,G80,IF($F$8=$B$81,G81,IF($F$8=$B$82,G82,IF($F$8=$B$83,G83,IF($F$8=$B$84,G84,IF($F$8=$B$85,G85,IF($F$8=$B$86,G86,IF($F$8=$B$87,G87,IF($F$8=$B$88,G88,IF($F$8=$B$89,G89,IF($F$8=$B$90,G90,IF($F$8=$B$91,G91,IF($F$8=$B$92,G92,IF($F$8=$B$93,G93,IF($F$8=$B$94,G94,IF($F$8=$B$95,G95))))))))))))))))))))))))))), "Por favor seleccionar de la lista desplegable de  la casilla EMPRESA en la parte de arriba de la solicitud")</f>
        <v>Por favor seleccionar de la lista desplegable de  la casilla EMPRESA en la parte de arriba de la solicitud</v>
      </c>
      <c r="G50" s="55" t="str">
        <f>IFERROR(IF($F$8="","Por favor seleccionar de la lista desplegable de  la casilla EMPRESA en la parte de arriba de la solicitud",H50-F50),0)</f>
        <v>Por favor seleccionar de la lista desplegable de  la casilla EMPRESA en la parte de arriba de la solicitud</v>
      </c>
      <c r="H50" s="21">
        <v>93401</v>
      </c>
      <c r="I50" s="55" t="str">
        <f>IF($F$8&lt;&gt;"",IF($F$8=$B$69,H69,IF($F$8=$B$70,H70,IF($F$8=$B$71,H71,IF($F$8=$B$72,H72,IF($F$8=$B$73,H73,IF($F$8=$B$74,H74,IF($F$8=$B$75,H75,IF($F$8=$B$76,H76,IF($F$8=$B$77,H77,IF($F$8=$B$78,H78,IF($F$8=$B$79,H79,IF($F$8=$B$80,H80,IF($F$8=$B$81,H81,IF($F$8=$B$82,H82,IF($F$8=$B$83,H83,IF($F$8=$B$84,H84,IF($F$8=$B$85,H85,IF($F$8=$B$86,H86,IF($F$8=$B$87,H87,IF($F$8=$B$88,H88,IF($F$8=$B$89,H89,IF($F$8=$B$90,H90,IF($F$8=$B$91,H91,IF($F$8=$B$92,H92,IF($F$8=$B$93,H93,IF($F$8=$B$94,H94,IF($F$8=$B$95,H95))))))))))))))))))))))))))), "Por favor seleccionar de la lista desplegable de  la casilla EMPRESA en la parte de arriba de la solicitud")</f>
        <v>Por favor seleccionar de la lista desplegable de  la casilla EMPRESA en la parte de arriba de la solicitud</v>
      </c>
      <c r="J50" s="55" t="str">
        <f>IFERROR(IF($F$8="","Por favor seleccionar de la lista desplegable de  la casilla EMPRESA en la parte de arriba de la solicitud",K50-I50),0)</f>
        <v>Por favor seleccionar de la lista desplegable de  la casilla EMPRESA en la parte de arriba de la solicitud</v>
      </c>
      <c r="K50" s="21">
        <v>2509122</v>
      </c>
      <c r="L50" s="21">
        <f>K50+H50</f>
        <v>2602523</v>
      </c>
    </row>
    <row r="51" spans="2:13" ht="24.95" customHeight="1">
      <c r="B51" s="94" t="s">
        <v>24</v>
      </c>
      <c r="C51" s="94"/>
      <c r="D51" s="94"/>
      <c r="E51" s="94"/>
      <c r="F51" s="22"/>
      <c r="G51" s="22"/>
      <c r="H51" s="23"/>
      <c r="I51" s="22"/>
      <c r="J51" s="22"/>
      <c r="K51" s="23"/>
      <c r="L51" s="23"/>
      <c r="M51" s="28"/>
    </row>
    <row r="52" spans="2:13" ht="24.95" customHeight="1">
      <c r="B52" s="94" t="s">
        <v>25</v>
      </c>
      <c r="C52" s="94"/>
      <c r="D52" s="94"/>
      <c r="E52" s="94"/>
      <c r="F52" s="24">
        <f>ROUND(F51*(1+$C$46),0)</f>
        <v>0</v>
      </c>
      <c r="G52" s="24">
        <f>ROUND(G51*(1+$C$46),0)</f>
        <v>0</v>
      </c>
      <c r="H52" s="23"/>
      <c r="I52" s="24">
        <f>ROUND(I51*(1+$C$46),0)</f>
        <v>0</v>
      </c>
      <c r="J52" s="24">
        <f>ROUND(J51*(1+$C$46),0)</f>
        <v>0</v>
      </c>
      <c r="K52" s="23"/>
      <c r="L52" s="23"/>
    </row>
    <row r="53" spans="2:13" ht="24.95" customHeight="1">
      <c r="B53" s="94" t="s">
        <v>26</v>
      </c>
      <c r="C53" s="94"/>
      <c r="D53" s="94"/>
      <c r="E53" s="94"/>
      <c r="F53" s="25">
        <f>IFERROR(ROUND(F52*F50,0),0)</f>
        <v>0</v>
      </c>
      <c r="G53" s="25">
        <f>IFERROR(ROUND(G52*G50,0),0)</f>
        <v>0</v>
      </c>
      <c r="H53" s="25">
        <f>SUM(F53+G53)</f>
        <v>0</v>
      </c>
      <c r="I53" s="25">
        <f>IFERROR(ROUND(I52*I50,0),0)</f>
        <v>0</v>
      </c>
      <c r="J53" s="25">
        <f>IFERROR(ROUND(J52*J50,0),0)</f>
        <v>0</v>
      </c>
      <c r="K53" s="25">
        <f>SUM(I53+J53)</f>
        <v>0</v>
      </c>
      <c r="L53" s="26">
        <f>K53+H53</f>
        <v>0</v>
      </c>
    </row>
    <row r="54" spans="2:13" ht="24.95" customHeight="1">
      <c r="B54" s="94" t="s">
        <v>27</v>
      </c>
      <c r="C54" s="94"/>
      <c r="D54" s="94"/>
      <c r="E54" s="94"/>
      <c r="F54" s="26">
        <f t="shared" ref="F54:L54" si="3">ROUND(F53*$E$46,0)</f>
        <v>0</v>
      </c>
      <c r="G54" s="26">
        <f t="shared" si="3"/>
        <v>0</v>
      </c>
      <c r="H54" s="26">
        <f t="shared" si="3"/>
        <v>0</v>
      </c>
      <c r="I54" s="26">
        <f t="shared" si="3"/>
        <v>0</v>
      </c>
      <c r="J54" s="26">
        <f t="shared" si="3"/>
        <v>0</v>
      </c>
      <c r="K54" s="26">
        <f t="shared" si="3"/>
        <v>0</v>
      </c>
      <c r="L54" s="26">
        <f t="shared" si="3"/>
        <v>0</v>
      </c>
    </row>
    <row r="55" spans="2:13" ht="52.5" customHeight="1">
      <c r="B55" s="27" t="s">
        <v>28</v>
      </c>
      <c r="F55" s="2" t="str">
        <f>IF(OR(F51="",F37=""),"",IF(F51&gt;F37,"Se espera que a mayor tiempo de ejecución el precio unitario de los registros sea menor.",""))</f>
        <v/>
      </c>
      <c r="G55" s="2" t="str">
        <f>IF(OR(G51="",G37=""),"",IF(G51&gt;G37,"Se espera que a mayor tiempo de ejecución el precio unitario de los registros sea menor.",""))</f>
        <v/>
      </c>
      <c r="H55" s="2"/>
      <c r="I55" s="2" t="str">
        <f>IF(OR(I51="",I37=""),"",IF(I51&gt;I37,"Se espera que a mayor tiempo de ejecución el precio unitario de los registros sea menor.",""))</f>
        <v/>
      </c>
      <c r="J55" s="2" t="str">
        <f>IF(OR(J51="",J37=""),"",IF(J51&gt;J37,"Se espera que a mayor tiempo de ejecución el precio unitario de los registros sea menor.",""))</f>
        <v/>
      </c>
    </row>
    <row r="56" spans="2:13" ht="7.5" customHeight="1"/>
    <row r="57" spans="2:13" ht="4.5" customHeight="1"/>
    <row r="58" spans="2:13" ht="15" customHeight="1">
      <c r="B58" s="72" t="s">
        <v>29</v>
      </c>
      <c r="C58" s="72"/>
      <c r="D58" s="72"/>
      <c r="E58" s="72"/>
      <c r="F58" s="72"/>
      <c r="G58" s="72"/>
      <c r="H58" s="72"/>
      <c r="I58" s="72"/>
      <c r="J58" s="72"/>
      <c r="K58" s="72"/>
      <c r="L58" s="72"/>
    </row>
    <row r="59" spans="2:13" ht="59.25" customHeight="1">
      <c r="B59" s="95" t="s">
        <v>30</v>
      </c>
      <c r="C59" s="95"/>
      <c r="D59" s="95"/>
      <c r="E59" s="95"/>
      <c r="F59" s="95"/>
      <c r="G59" s="95"/>
      <c r="H59" s="95"/>
      <c r="I59" s="95"/>
      <c r="J59" s="95"/>
      <c r="K59" s="95"/>
      <c r="L59" s="95"/>
    </row>
    <row r="60" spans="2:13" ht="48" customHeight="1">
      <c r="B60" s="95" t="s">
        <v>31</v>
      </c>
      <c r="C60" s="95"/>
      <c r="D60" s="95"/>
      <c r="E60" s="95"/>
      <c r="F60" s="95"/>
      <c r="G60" s="95"/>
      <c r="H60" s="95"/>
      <c r="I60" s="95"/>
      <c r="J60" s="95"/>
      <c r="K60" s="95"/>
      <c r="L60" s="95"/>
      <c r="M60" s="29"/>
    </row>
    <row r="61" spans="2:13" ht="32.25" customHeight="1">
      <c r="B61" s="81" t="s">
        <v>32</v>
      </c>
      <c r="C61" s="82"/>
      <c r="D61" s="82"/>
      <c r="E61" s="82"/>
      <c r="F61" s="82"/>
      <c r="G61" s="82"/>
      <c r="H61" s="82"/>
      <c r="I61" s="82"/>
      <c r="J61" s="82"/>
      <c r="K61" s="82"/>
      <c r="L61" s="83"/>
    </row>
    <row r="65" spans="2:12" hidden="1"/>
    <row r="66" spans="2:12" hidden="1"/>
    <row r="67" spans="2:12" hidden="1">
      <c r="B67" s="31"/>
      <c r="C67" s="96" t="s">
        <v>61</v>
      </c>
      <c r="D67" s="96"/>
      <c r="E67" s="96" t="s">
        <v>62</v>
      </c>
      <c r="F67" s="96"/>
      <c r="G67" s="96" t="s">
        <v>63</v>
      </c>
      <c r="H67" s="96"/>
      <c r="I67" s="97" t="s">
        <v>64</v>
      </c>
      <c r="J67" s="97"/>
      <c r="K67" s="97"/>
    </row>
    <row r="68" spans="2:12" ht="22.5" hidden="1">
      <c r="B68" s="39" t="s">
        <v>33</v>
      </c>
      <c r="C68" s="38" t="s">
        <v>34</v>
      </c>
      <c r="D68" s="38" t="s">
        <v>35</v>
      </c>
      <c r="E68" s="38" t="s">
        <v>34</v>
      </c>
      <c r="F68" s="38" t="s">
        <v>35</v>
      </c>
      <c r="G68" s="38" t="s">
        <v>34</v>
      </c>
      <c r="H68" s="38" t="s">
        <v>35</v>
      </c>
      <c r="I68" s="36" t="s">
        <v>36</v>
      </c>
      <c r="J68" s="36" t="s">
        <v>37</v>
      </c>
      <c r="K68" s="37" t="s">
        <v>65</v>
      </c>
    </row>
    <row r="69" spans="2:12" ht="15" hidden="1">
      <c r="B69" s="40" t="s">
        <v>7</v>
      </c>
      <c r="C69" s="33">
        <f>ROUND(J69*$H$22,0)</f>
        <v>3593</v>
      </c>
      <c r="D69" s="32">
        <f t="shared" ref="D69:D95" si="4">ROUND(I69*$K$22,0)</f>
        <v>35499</v>
      </c>
      <c r="E69" s="32">
        <f t="shared" ref="E69:E95" si="5">ROUND(J69*$H$36,0)</f>
        <v>3507</v>
      </c>
      <c r="F69" s="32">
        <f t="shared" ref="F69:F95" si="6">ROUND(I69*$K$36,0)</f>
        <v>35843</v>
      </c>
      <c r="G69" s="32">
        <f t="shared" ref="G69:G95" si="7">ROUND(J69*$H$50,0)</f>
        <v>3423</v>
      </c>
      <c r="H69" s="32">
        <f t="shared" ref="H69:H95" si="8">ROUND(I69*$K$50,0)</f>
        <v>36191</v>
      </c>
      <c r="I69" s="34">
        <v>1.4423934310180042E-2</v>
      </c>
      <c r="J69" s="34">
        <v>3.6650543592201025E-2</v>
      </c>
      <c r="K69" s="34">
        <v>1.5413787885487248E-2</v>
      </c>
      <c r="L69" s="30"/>
    </row>
    <row r="70" spans="2:12" hidden="1">
      <c r="B70" s="40" t="s">
        <v>38</v>
      </c>
      <c r="C70" s="33">
        <f t="shared" ref="C70:C95" si="9">ROUND(J70*$H$22,0)</f>
        <v>368</v>
      </c>
      <c r="D70" s="32">
        <f t="shared" si="4"/>
        <v>74896</v>
      </c>
      <c r="E70" s="32">
        <f t="shared" si="5"/>
        <v>359</v>
      </c>
      <c r="F70" s="32">
        <f t="shared" si="6"/>
        <v>75621</v>
      </c>
      <c r="G70" s="32">
        <f t="shared" si="7"/>
        <v>351</v>
      </c>
      <c r="H70" s="32">
        <f t="shared" si="8"/>
        <v>76356</v>
      </c>
      <c r="I70" s="34">
        <v>3.0431364277150444E-2</v>
      </c>
      <c r="J70" s="34">
        <v>3.753481685585073E-3</v>
      </c>
      <c r="K70" s="34">
        <v>2.9243274941083898E-2</v>
      </c>
    </row>
    <row r="71" spans="2:12" hidden="1">
      <c r="B71" s="40" t="s">
        <v>39</v>
      </c>
      <c r="C71" s="33">
        <f t="shared" si="9"/>
        <v>228</v>
      </c>
      <c r="D71" s="32">
        <f t="shared" si="4"/>
        <v>11239</v>
      </c>
      <c r="E71" s="32">
        <f t="shared" si="5"/>
        <v>223</v>
      </c>
      <c r="F71" s="32">
        <f t="shared" si="6"/>
        <v>11348</v>
      </c>
      <c r="G71" s="32">
        <f t="shared" si="7"/>
        <v>217</v>
      </c>
      <c r="H71" s="32">
        <f t="shared" si="8"/>
        <v>11458</v>
      </c>
      <c r="I71" s="34">
        <v>4.5664967316255975E-3</v>
      </c>
      <c r="J71" s="34">
        <v>2.3263649704992661E-3</v>
      </c>
      <c r="K71" s="34">
        <v>4.4667333172075567E-3</v>
      </c>
    </row>
    <row r="72" spans="2:12" hidden="1">
      <c r="B72" s="40" t="s">
        <v>40</v>
      </c>
      <c r="C72" s="33">
        <f t="shared" si="9"/>
        <v>5181</v>
      </c>
      <c r="D72" s="32">
        <f t="shared" si="4"/>
        <v>78281</v>
      </c>
      <c r="E72" s="32">
        <f t="shared" si="5"/>
        <v>5057</v>
      </c>
      <c r="F72" s="32">
        <f t="shared" si="6"/>
        <v>79040</v>
      </c>
      <c r="G72" s="32">
        <f t="shared" si="7"/>
        <v>4936</v>
      </c>
      <c r="H72" s="32">
        <f t="shared" si="8"/>
        <v>79808</v>
      </c>
      <c r="I72" s="34">
        <v>3.1807033327011867E-2</v>
      </c>
      <c r="J72" s="34">
        <v>5.284974093264249E-2</v>
      </c>
      <c r="K72" s="34">
        <v>3.2744162292266427E-2</v>
      </c>
    </row>
    <row r="73" spans="2:12" ht="30" hidden="1" customHeight="1">
      <c r="B73" s="40" t="s">
        <v>41</v>
      </c>
      <c r="C73" s="33">
        <f>ROUND(J73*$H$22,0)</f>
        <v>0</v>
      </c>
      <c r="D73" s="32">
        <f t="shared" si="4"/>
        <v>4237</v>
      </c>
      <c r="E73" s="32">
        <f t="shared" si="5"/>
        <v>0</v>
      </c>
      <c r="F73" s="32">
        <f t="shared" si="6"/>
        <v>4278</v>
      </c>
      <c r="G73" s="32">
        <f t="shared" si="7"/>
        <v>0</v>
      </c>
      <c r="H73" s="32">
        <f t="shared" si="8"/>
        <v>4320</v>
      </c>
      <c r="I73" s="34">
        <v>1.7216977329345389E-3</v>
      </c>
      <c r="J73" s="34">
        <v>0</v>
      </c>
      <c r="K73" s="34">
        <v>1.6450225804216403E-3</v>
      </c>
    </row>
    <row r="74" spans="2:12" hidden="1">
      <c r="B74" s="40" t="s">
        <v>42</v>
      </c>
      <c r="C74" s="33">
        <f t="shared" si="9"/>
        <v>128</v>
      </c>
      <c r="D74" s="32">
        <f t="shared" si="4"/>
        <v>1568</v>
      </c>
      <c r="E74" s="32">
        <f t="shared" si="5"/>
        <v>125</v>
      </c>
      <c r="F74" s="32">
        <f t="shared" si="6"/>
        <v>1583</v>
      </c>
      <c r="G74" s="32">
        <f t="shared" si="7"/>
        <v>122</v>
      </c>
      <c r="H74" s="32">
        <f t="shared" si="8"/>
        <v>1599</v>
      </c>
      <c r="I74" s="34">
        <v>6.3716043034451339E-4</v>
      </c>
      <c r="J74" s="34">
        <v>1.305819281799395E-3</v>
      </c>
      <c r="K74" s="34">
        <v>6.6693889751308919E-4</v>
      </c>
    </row>
    <row r="75" spans="2:12" hidden="1">
      <c r="B75" s="40" t="s">
        <v>43</v>
      </c>
      <c r="C75" s="33">
        <f t="shared" si="9"/>
        <v>507</v>
      </c>
      <c r="D75" s="32">
        <f t="shared" si="4"/>
        <v>56362</v>
      </c>
      <c r="E75" s="32">
        <f t="shared" si="5"/>
        <v>495</v>
      </c>
      <c r="F75" s="32">
        <f t="shared" si="6"/>
        <v>56908</v>
      </c>
      <c r="G75" s="32">
        <f t="shared" si="7"/>
        <v>483</v>
      </c>
      <c r="H75" s="32">
        <f t="shared" si="8"/>
        <v>57461</v>
      </c>
      <c r="I75" s="34">
        <v>2.2900642409317277E-2</v>
      </c>
      <c r="J75" s="34">
        <v>5.1716134056126271E-3</v>
      </c>
      <c r="K75" s="34">
        <v>2.2111086857979193E-2</v>
      </c>
    </row>
    <row r="76" spans="2:12" hidden="1">
      <c r="B76" s="40" t="s">
        <v>44</v>
      </c>
      <c r="C76" s="33">
        <f t="shared" si="9"/>
        <v>0</v>
      </c>
      <c r="D76" s="32">
        <f t="shared" si="4"/>
        <v>3226</v>
      </c>
      <c r="E76" s="32">
        <f t="shared" si="5"/>
        <v>0</v>
      </c>
      <c r="F76" s="32">
        <f t="shared" si="6"/>
        <v>3257</v>
      </c>
      <c r="G76" s="32">
        <f t="shared" si="7"/>
        <v>0</v>
      </c>
      <c r="H76" s="32">
        <f t="shared" si="8"/>
        <v>3289</v>
      </c>
      <c r="I76" s="34">
        <v>1.310721053976496E-3</v>
      </c>
      <c r="J76" s="34">
        <v>1.4974991763754529E-6</v>
      </c>
      <c r="K76" s="34">
        <v>1.2524152818206148E-3</v>
      </c>
    </row>
    <row r="77" spans="2:12" hidden="1">
      <c r="B77" s="40" t="s">
        <v>45</v>
      </c>
      <c r="C77" s="33">
        <f t="shared" si="9"/>
        <v>1456</v>
      </c>
      <c r="D77" s="32">
        <f t="shared" si="4"/>
        <v>45221</v>
      </c>
      <c r="E77" s="32">
        <f t="shared" si="5"/>
        <v>1421</v>
      </c>
      <c r="F77" s="32">
        <f t="shared" si="6"/>
        <v>45660</v>
      </c>
      <c r="G77" s="32">
        <f t="shared" si="7"/>
        <v>1387</v>
      </c>
      <c r="H77" s="32">
        <f t="shared" si="8"/>
        <v>46103</v>
      </c>
      <c r="I77" s="34">
        <v>1.8374245219481999E-2</v>
      </c>
      <c r="J77" s="34">
        <v>1.4853694330468119E-2</v>
      </c>
      <c r="K77" s="34">
        <v>1.8217458827085194E-2</v>
      </c>
    </row>
    <row r="78" spans="2:12" hidden="1">
      <c r="B78" s="40" t="s">
        <v>46</v>
      </c>
      <c r="C78" s="33">
        <f t="shared" si="9"/>
        <v>638</v>
      </c>
      <c r="D78" s="32">
        <f t="shared" si="4"/>
        <v>10773</v>
      </c>
      <c r="E78" s="32">
        <f t="shared" si="5"/>
        <v>623</v>
      </c>
      <c r="F78" s="32">
        <f t="shared" si="6"/>
        <v>10877</v>
      </c>
      <c r="G78" s="32">
        <f t="shared" si="7"/>
        <v>608</v>
      </c>
      <c r="H78" s="32">
        <f t="shared" si="8"/>
        <v>10983</v>
      </c>
      <c r="I78" s="34">
        <v>4.3771668672109082E-3</v>
      </c>
      <c r="J78" s="34">
        <v>6.5103776692922817E-3</v>
      </c>
      <c r="K78" s="34">
        <v>4.4721685974582759E-3</v>
      </c>
    </row>
    <row r="79" spans="2:12" hidden="1">
      <c r="B79" s="40" t="s">
        <v>47</v>
      </c>
      <c r="C79" s="33">
        <f t="shared" si="9"/>
        <v>0</v>
      </c>
      <c r="D79" s="32">
        <f t="shared" si="4"/>
        <v>7826</v>
      </c>
      <c r="E79" s="32">
        <f t="shared" si="5"/>
        <v>0</v>
      </c>
      <c r="F79" s="32">
        <f t="shared" si="6"/>
        <v>7902</v>
      </c>
      <c r="G79" s="32">
        <f t="shared" si="7"/>
        <v>0</v>
      </c>
      <c r="H79" s="32">
        <f t="shared" si="8"/>
        <v>7979</v>
      </c>
      <c r="I79" s="34">
        <v>3.1799041338265149E-3</v>
      </c>
      <c r="J79" s="34">
        <v>0</v>
      </c>
      <c r="K79" s="34">
        <v>3.0382883148743879E-3</v>
      </c>
    </row>
    <row r="80" spans="2:12" hidden="1">
      <c r="B80" s="40" t="s">
        <v>48</v>
      </c>
      <c r="C80" s="33">
        <f t="shared" si="9"/>
        <v>2401</v>
      </c>
      <c r="D80" s="32">
        <f t="shared" si="4"/>
        <v>26554</v>
      </c>
      <c r="E80" s="32">
        <f t="shared" si="5"/>
        <v>2344</v>
      </c>
      <c r="F80" s="32">
        <f t="shared" si="6"/>
        <v>26812</v>
      </c>
      <c r="G80" s="32">
        <f t="shared" si="7"/>
        <v>2288</v>
      </c>
      <c r="H80" s="32">
        <f t="shared" si="8"/>
        <v>27072</v>
      </c>
      <c r="I80" s="34">
        <v>1.0789498903701561E-2</v>
      </c>
      <c r="J80" s="34">
        <v>2.4496091527149658E-2</v>
      </c>
      <c r="K80" s="34">
        <v>1.1399916783525192E-2</v>
      </c>
    </row>
    <row r="81" spans="2:11" hidden="1">
      <c r="B81" s="40" t="s">
        <v>49</v>
      </c>
      <c r="C81" s="33">
        <f t="shared" si="9"/>
        <v>1501</v>
      </c>
      <c r="D81" s="32">
        <f t="shared" si="4"/>
        <v>3964</v>
      </c>
      <c r="E81" s="32">
        <f t="shared" si="5"/>
        <v>1465</v>
      </c>
      <c r="F81" s="32">
        <f t="shared" si="6"/>
        <v>4003</v>
      </c>
      <c r="G81" s="32">
        <f t="shared" si="7"/>
        <v>1430</v>
      </c>
      <c r="H81" s="32">
        <f t="shared" si="8"/>
        <v>4041</v>
      </c>
      <c r="I81" s="34">
        <v>1.6107172778490619E-3</v>
      </c>
      <c r="J81" s="34">
        <v>1.5312677828027194E-2</v>
      </c>
      <c r="K81" s="34">
        <v>2.220928870054587E-3</v>
      </c>
    </row>
    <row r="82" spans="2:11" hidden="1">
      <c r="B82" s="40">
        <v>56</v>
      </c>
      <c r="C82" s="33">
        <f t="shared" si="9"/>
        <v>0</v>
      </c>
      <c r="D82" s="32">
        <f t="shared" si="4"/>
        <v>12</v>
      </c>
      <c r="E82" s="32">
        <f t="shared" si="5"/>
        <v>0</v>
      </c>
      <c r="F82" s="32">
        <f t="shared" si="6"/>
        <v>12</v>
      </c>
      <c r="G82" s="32">
        <f t="shared" si="7"/>
        <v>0</v>
      </c>
      <c r="H82" s="32">
        <f t="shared" si="8"/>
        <v>13</v>
      </c>
      <c r="I82" s="34">
        <v>5.0255300416065031E-6</v>
      </c>
      <c r="J82" s="34">
        <v>0</v>
      </c>
      <c r="K82" s="34">
        <v>4.8017199760954375E-6</v>
      </c>
    </row>
    <row r="83" spans="2:11" ht="33.75" hidden="1">
      <c r="B83" s="40" t="s">
        <v>50</v>
      </c>
      <c r="C83" s="33">
        <f t="shared" si="9"/>
        <v>0</v>
      </c>
      <c r="D83" s="32">
        <f t="shared" si="4"/>
        <v>15</v>
      </c>
      <c r="E83" s="32">
        <f t="shared" si="5"/>
        <v>0</v>
      </c>
      <c r="F83" s="32">
        <f t="shared" si="6"/>
        <v>15</v>
      </c>
      <c r="G83" s="32">
        <f t="shared" si="7"/>
        <v>0</v>
      </c>
      <c r="H83" s="32">
        <f t="shared" si="8"/>
        <v>15</v>
      </c>
      <c r="I83" s="34">
        <v>6.1772140094746597E-6</v>
      </c>
      <c r="J83" s="34">
        <v>0</v>
      </c>
      <c r="K83" s="34">
        <v>5.9021141372839751E-6</v>
      </c>
    </row>
    <row r="84" spans="2:11" ht="33.75" hidden="1">
      <c r="B84" s="40" t="s">
        <v>114</v>
      </c>
      <c r="C84" s="33">
        <f t="shared" si="9"/>
        <v>0</v>
      </c>
      <c r="D84" s="32">
        <f t="shared" si="4"/>
        <v>229</v>
      </c>
      <c r="E84" s="32">
        <f t="shared" si="5"/>
        <v>0</v>
      </c>
      <c r="F84" s="32">
        <f t="shared" si="6"/>
        <v>231</v>
      </c>
      <c r="G84" s="32">
        <f t="shared" si="7"/>
        <v>0</v>
      </c>
      <c r="H84" s="32">
        <f t="shared" si="8"/>
        <v>234</v>
      </c>
      <c r="I84" s="34">
        <v>9.3077004312253777E-5</v>
      </c>
      <c r="J84" s="34">
        <v>0</v>
      </c>
      <c r="K84" s="34">
        <v>8.8931855390600914E-5</v>
      </c>
    </row>
    <row r="85" spans="2:11" hidden="1">
      <c r="B85" s="40" t="s">
        <v>115</v>
      </c>
      <c r="C85" s="33">
        <f t="shared" si="9"/>
        <v>8</v>
      </c>
      <c r="D85" s="32">
        <f t="shared" si="4"/>
        <v>5068</v>
      </c>
      <c r="E85" s="32">
        <f t="shared" si="5"/>
        <v>8</v>
      </c>
      <c r="F85" s="32">
        <f t="shared" si="6"/>
        <v>5117</v>
      </c>
      <c r="G85" s="32">
        <f t="shared" si="7"/>
        <v>8</v>
      </c>
      <c r="H85" s="32">
        <f t="shared" si="8"/>
        <v>5167</v>
      </c>
      <c r="I85" s="34">
        <v>2.059315633090798E-3</v>
      </c>
      <c r="J85" s="34">
        <v>8.2362454700649917E-5</v>
      </c>
      <c r="K85" s="34">
        <v>1.971272776575236E-3</v>
      </c>
    </row>
    <row r="86" spans="2:11" hidden="1">
      <c r="B86" s="40" t="s">
        <v>51</v>
      </c>
      <c r="C86" s="33">
        <f t="shared" si="9"/>
        <v>10561</v>
      </c>
      <c r="D86" s="32">
        <f t="shared" si="4"/>
        <v>4292</v>
      </c>
      <c r="E86" s="32">
        <f t="shared" si="5"/>
        <v>10308</v>
      </c>
      <c r="F86" s="32">
        <f t="shared" si="6"/>
        <v>4334</v>
      </c>
      <c r="G86" s="32">
        <f t="shared" si="7"/>
        <v>10063</v>
      </c>
      <c r="H86" s="32">
        <f t="shared" si="8"/>
        <v>4376</v>
      </c>
      <c r="I86" s="34">
        <v>1.7438938239516344E-3</v>
      </c>
      <c r="J86" s="34">
        <v>0.10773682949474378</v>
      </c>
      <c r="K86" s="34">
        <v>6.4642488272632593E-3</v>
      </c>
    </row>
    <row r="87" spans="2:11" ht="22.5" hidden="1">
      <c r="B87" s="40" t="s">
        <v>52</v>
      </c>
      <c r="C87" s="33">
        <f t="shared" si="9"/>
        <v>11613</v>
      </c>
      <c r="D87" s="32">
        <f t="shared" si="4"/>
        <v>394165</v>
      </c>
      <c r="E87" s="32">
        <f t="shared" si="5"/>
        <v>11334</v>
      </c>
      <c r="F87" s="32">
        <f t="shared" si="6"/>
        <v>397984</v>
      </c>
      <c r="G87" s="32">
        <f t="shared" si="7"/>
        <v>11064</v>
      </c>
      <c r="H87" s="32">
        <f t="shared" si="8"/>
        <v>401851</v>
      </c>
      <c r="I87" s="34">
        <v>0.16015603433190848</v>
      </c>
      <c r="J87" s="34">
        <v>0.1184596723471802</v>
      </c>
      <c r="K87" s="34">
        <v>0.15829910273860096</v>
      </c>
    </row>
    <row r="88" spans="2:11" ht="22.5" hidden="1">
      <c r="B88" s="40" t="s">
        <v>53</v>
      </c>
      <c r="C88" s="33">
        <f t="shared" si="9"/>
        <v>25908</v>
      </c>
      <c r="D88" s="32">
        <f t="shared" si="4"/>
        <v>721946</v>
      </c>
      <c r="E88" s="32">
        <f t="shared" si="5"/>
        <v>25286</v>
      </c>
      <c r="F88" s="32">
        <f t="shared" si="6"/>
        <v>728939</v>
      </c>
      <c r="G88" s="32">
        <f t="shared" si="7"/>
        <v>24684</v>
      </c>
      <c r="H88" s="32">
        <f t="shared" si="8"/>
        <v>736023</v>
      </c>
      <c r="I88" s="34">
        <v>0.29333879254800443</v>
      </c>
      <c r="J88" s="34">
        <v>0.26428314714426909</v>
      </c>
      <c r="K88" s="34">
        <v>0.29204481045110359</v>
      </c>
    </row>
    <row r="89" spans="2:11" hidden="1">
      <c r="B89" s="40" t="s">
        <v>54</v>
      </c>
      <c r="C89" s="33">
        <f t="shared" si="9"/>
        <v>20859</v>
      </c>
      <c r="D89" s="32">
        <f t="shared" si="4"/>
        <v>526935</v>
      </c>
      <c r="E89" s="32">
        <f t="shared" si="5"/>
        <v>20359</v>
      </c>
      <c r="F89" s="32">
        <f t="shared" si="6"/>
        <v>532040</v>
      </c>
      <c r="G89" s="32">
        <f t="shared" si="7"/>
        <v>19874</v>
      </c>
      <c r="H89" s="32">
        <f t="shared" si="8"/>
        <v>537210</v>
      </c>
      <c r="I89" s="34">
        <v>0.21410272616159021</v>
      </c>
      <c r="J89" s="34">
        <v>0.21278489921830543</v>
      </c>
      <c r="K89" s="34">
        <v>0.21404403724080631</v>
      </c>
    </row>
    <row r="90" spans="2:11" hidden="1">
      <c r="B90" s="41" t="s">
        <v>55</v>
      </c>
      <c r="C90" s="33">
        <f t="shared" si="9"/>
        <v>1614</v>
      </c>
      <c r="D90" s="32">
        <f t="shared" si="4"/>
        <v>17702</v>
      </c>
      <c r="E90" s="32">
        <f t="shared" si="5"/>
        <v>1575</v>
      </c>
      <c r="F90" s="32">
        <f t="shared" si="6"/>
        <v>17873</v>
      </c>
      <c r="G90" s="32">
        <f t="shared" si="7"/>
        <v>1537</v>
      </c>
      <c r="H90" s="32">
        <f t="shared" si="8"/>
        <v>18047</v>
      </c>
      <c r="I90" s="35">
        <v>7.1925455754500624E-3</v>
      </c>
      <c r="J90" s="34">
        <v>1.645976219713079E-2</v>
      </c>
      <c r="K90" s="34">
        <v>7.6052575365829376E-3</v>
      </c>
    </row>
    <row r="91" spans="2:11" hidden="1">
      <c r="B91" s="42" t="s">
        <v>56</v>
      </c>
      <c r="C91" s="33">
        <f t="shared" si="9"/>
        <v>6051</v>
      </c>
      <c r="D91" s="32">
        <f t="shared" si="4"/>
        <v>184324</v>
      </c>
      <c r="E91" s="32">
        <f t="shared" si="5"/>
        <v>5906</v>
      </c>
      <c r="F91" s="32">
        <f t="shared" si="6"/>
        <v>186109</v>
      </c>
      <c r="G91" s="32">
        <f t="shared" si="7"/>
        <v>5765</v>
      </c>
      <c r="H91" s="32">
        <f t="shared" si="8"/>
        <v>187918</v>
      </c>
      <c r="I91" s="35">
        <v>7.4893764133867002E-2</v>
      </c>
      <c r="J91" s="34">
        <v>6.1725418551019796E-2</v>
      </c>
      <c r="K91" s="34">
        <v>7.4307316880906735E-2</v>
      </c>
    </row>
    <row r="92" spans="2:11" ht="22.5" hidden="1">
      <c r="B92" s="42" t="s">
        <v>57</v>
      </c>
      <c r="C92" s="33">
        <f t="shared" si="9"/>
        <v>5415</v>
      </c>
      <c r="D92" s="32">
        <f t="shared" si="4"/>
        <v>246798</v>
      </c>
      <c r="E92" s="32">
        <f t="shared" si="5"/>
        <v>5285</v>
      </c>
      <c r="F92" s="32">
        <f t="shared" si="6"/>
        <v>249188</v>
      </c>
      <c r="G92" s="32">
        <f t="shared" si="7"/>
        <v>5159</v>
      </c>
      <c r="H92" s="32">
        <f t="shared" si="8"/>
        <v>251610</v>
      </c>
      <c r="I92" s="35">
        <v>0.10027806536916323</v>
      </c>
      <c r="J92" s="34">
        <v>5.5236005870196773E-2</v>
      </c>
      <c r="K92" s="34">
        <v>9.8272134411879666E-2</v>
      </c>
    </row>
    <row r="93" spans="2:11" ht="22.5" hidden="1">
      <c r="B93" s="42" t="s">
        <v>58</v>
      </c>
      <c r="C93" s="33">
        <f t="shared" si="9"/>
        <v>0</v>
      </c>
      <c r="D93" s="32">
        <f t="shared" si="4"/>
        <v>0</v>
      </c>
      <c r="E93" s="32">
        <f t="shared" si="5"/>
        <v>0</v>
      </c>
      <c r="F93" s="32">
        <f t="shared" si="6"/>
        <v>0</v>
      </c>
      <c r="G93" s="32">
        <f t="shared" si="7"/>
        <v>0</v>
      </c>
      <c r="H93" s="32">
        <f t="shared" si="8"/>
        <v>0</v>
      </c>
      <c r="I93" s="32"/>
      <c r="J93" s="32"/>
      <c r="K93" s="32"/>
    </row>
    <row r="94" spans="2:11" hidden="1">
      <c r="B94" s="42" t="s">
        <v>59</v>
      </c>
      <c r="C94" s="33">
        <f t="shared" si="9"/>
        <v>0</v>
      </c>
      <c r="D94" s="32">
        <f t="shared" si="4"/>
        <v>0</v>
      </c>
      <c r="E94" s="32">
        <f t="shared" si="5"/>
        <v>0</v>
      </c>
      <c r="F94" s="32">
        <f t="shared" si="6"/>
        <v>0</v>
      </c>
      <c r="G94" s="32">
        <f t="shared" si="7"/>
        <v>0</v>
      </c>
      <c r="H94" s="32">
        <f t="shared" si="8"/>
        <v>0</v>
      </c>
      <c r="I94" s="32"/>
      <c r="J94" s="32"/>
      <c r="K94" s="32"/>
    </row>
    <row r="95" spans="2:11" ht="22.5" hidden="1">
      <c r="B95" s="42" t="s">
        <v>60</v>
      </c>
      <c r="C95" s="33">
        <f t="shared" si="9"/>
        <v>0</v>
      </c>
      <c r="D95" s="32">
        <f t="shared" si="4"/>
        <v>0</v>
      </c>
      <c r="E95" s="32">
        <f t="shared" si="5"/>
        <v>0</v>
      </c>
      <c r="F95" s="32">
        <f t="shared" si="6"/>
        <v>0</v>
      </c>
      <c r="G95" s="32">
        <f t="shared" si="7"/>
        <v>0</v>
      </c>
      <c r="H95" s="32">
        <f t="shared" si="8"/>
        <v>0</v>
      </c>
      <c r="I95" s="32"/>
      <c r="J95" s="32"/>
      <c r="K95" s="32"/>
    </row>
    <row r="96" spans="2:11" hidden="1">
      <c r="C96" s="2"/>
    </row>
  </sheetData>
  <sheetProtection algorithmName="SHA-512" hashValue="E2FjxNmBYhIvw0vZQGXNFCyTxgLEsyOrkmAklbfZSshbq+D8Bf6LFXMakECEu8NBwUocar5+TdQ+XB/4VDCLYQ==" saltValue="zn9B4nMhsGDGoet4ZgZUAg==" spinCount="100000" sheet="1" objects="1" scenarios="1"/>
  <mergeCells count="56">
    <mergeCell ref="B59:L59"/>
    <mergeCell ref="B60:L60"/>
    <mergeCell ref="B61:L61"/>
    <mergeCell ref="C67:D67"/>
    <mergeCell ref="E67:F67"/>
    <mergeCell ref="G67:H67"/>
    <mergeCell ref="I67:K67"/>
    <mergeCell ref="B58:L58"/>
    <mergeCell ref="B50:E50"/>
    <mergeCell ref="B51:E51"/>
    <mergeCell ref="B52:E52"/>
    <mergeCell ref="B53:E53"/>
    <mergeCell ref="B54:E54"/>
    <mergeCell ref="F46:G46"/>
    <mergeCell ref="B48:E49"/>
    <mergeCell ref="F48:H48"/>
    <mergeCell ref="I48:K48"/>
    <mergeCell ref="L48:L49"/>
    <mergeCell ref="B43:L44"/>
    <mergeCell ref="F32:G32"/>
    <mergeCell ref="B34:E35"/>
    <mergeCell ref="F34:H34"/>
    <mergeCell ref="I34:K34"/>
    <mergeCell ref="L34:L35"/>
    <mergeCell ref="B36:E36"/>
    <mergeCell ref="B37:E37"/>
    <mergeCell ref="B38:E38"/>
    <mergeCell ref="B39:E39"/>
    <mergeCell ref="B40:E40"/>
    <mergeCell ref="B29:L30"/>
    <mergeCell ref="B13:L13"/>
    <mergeCell ref="B15:L16"/>
    <mergeCell ref="F18:G18"/>
    <mergeCell ref="B20:E21"/>
    <mergeCell ref="F20:H20"/>
    <mergeCell ref="I20:K20"/>
    <mergeCell ref="L20:L21"/>
    <mergeCell ref="B22:E22"/>
    <mergeCell ref="B23:E23"/>
    <mergeCell ref="B24:E24"/>
    <mergeCell ref="B25:E25"/>
    <mergeCell ref="B26:E26"/>
    <mergeCell ref="B12:L12"/>
    <mergeCell ref="B2:K4"/>
    <mergeCell ref="L2:L4"/>
    <mergeCell ref="B6:L6"/>
    <mergeCell ref="B7:C7"/>
    <mergeCell ref="D7:L7"/>
    <mergeCell ref="C8:D8"/>
    <mergeCell ref="H8:I8"/>
    <mergeCell ref="K8:L8"/>
    <mergeCell ref="C9:D9"/>
    <mergeCell ref="H9:I9"/>
    <mergeCell ref="K9:L9"/>
    <mergeCell ref="B10:L10"/>
    <mergeCell ref="B11:L11"/>
  </mergeCells>
  <dataValidations count="1">
    <dataValidation type="list" allowBlank="1" showInputMessage="1" showErrorMessage="1" sqref="F8">
      <formula1>$B$69:$B$95</formula1>
    </dataValidation>
  </dataValidations>
  <pageMargins left="0.70866141732283472" right="0.70866141732283472" top="0.74803149606299213" bottom="0.74803149606299213" header="0.31496062992125984" footer="0.31496062992125984"/>
  <pageSetup scale="43" orientation="landscape" r:id="rId1"/>
  <headerFooter>
    <oddFooter xml:space="preserve">&amp;C&amp;P/&amp;N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I77"/>
  <sheetViews>
    <sheetView topLeftCell="A58" workbookViewId="0">
      <selection activeCell="E75" sqref="E75"/>
    </sheetView>
  </sheetViews>
  <sheetFormatPr baseColWidth="10" defaultColWidth="11.42578125" defaultRowHeight="14.25"/>
  <cols>
    <col min="1" max="2" width="11.42578125" style="58"/>
    <col min="3" max="3" width="16.28515625" style="58" customWidth="1"/>
    <col min="4" max="4" width="13.42578125" style="58" customWidth="1"/>
    <col min="5" max="5" width="12.7109375" style="58" customWidth="1"/>
    <col min="6" max="16384" width="11.42578125" style="58"/>
  </cols>
  <sheetData>
    <row r="3" spans="2:9">
      <c r="B3" s="57"/>
      <c r="C3" s="57"/>
      <c r="D3" s="57"/>
      <c r="E3" s="57"/>
      <c r="F3" s="57"/>
      <c r="G3" s="57"/>
      <c r="H3" s="57"/>
      <c r="I3" s="57"/>
    </row>
    <row r="4" spans="2:9">
      <c r="B4" s="103"/>
      <c r="C4" s="103"/>
      <c r="D4" s="103"/>
      <c r="E4" s="103"/>
      <c r="F4" s="103"/>
      <c r="G4" s="103"/>
      <c r="H4" s="103"/>
      <c r="I4" s="103"/>
    </row>
    <row r="5" spans="2:9">
      <c r="B5" s="103"/>
      <c r="C5" s="103"/>
      <c r="D5" s="103"/>
      <c r="E5" s="103"/>
      <c r="F5" s="103"/>
      <c r="G5" s="103"/>
      <c r="H5" s="103"/>
      <c r="I5" s="103"/>
    </row>
    <row r="6" spans="2:9">
      <c r="B6" s="103"/>
      <c r="C6" s="103"/>
      <c r="D6" s="103"/>
      <c r="E6" s="103"/>
      <c r="F6" s="103"/>
      <c r="G6" s="103"/>
      <c r="H6" s="103"/>
      <c r="I6" s="103"/>
    </row>
    <row r="7" spans="2:9">
      <c r="B7" s="103"/>
      <c r="C7" s="103"/>
      <c r="D7" s="103"/>
      <c r="E7" s="103"/>
      <c r="F7" s="103"/>
      <c r="G7" s="103"/>
      <c r="H7" s="103"/>
      <c r="I7" s="103"/>
    </row>
    <row r="8" spans="2:9">
      <c r="B8" s="103"/>
      <c r="C8" s="103"/>
      <c r="D8" s="103"/>
      <c r="E8" s="103"/>
      <c r="F8" s="103"/>
      <c r="G8" s="103"/>
      <c r="H8" s="103"/>
      <c r="I8" s="103"/>
    </row>
    <row r="9" spans="2:9">
      <c r="B9" s="103"/>
      <c r="C9" s="103"/>
      <c r="D9" s="103"/>
      <c r="E9" s="103"/>
      <c r="F9" s="103"/>
      <c r="G9" s="103"/>
      <c r="H9" s="103"/>
      <c r="I9" s="103"/>
    </row>
    <row r="10" spans="2:9">
      <c r="B10" s="57"/>
      <c r="C10" s="57"/>
      <c r="D10" s="57"/>
      <c r="E10" s="57"/>
      <c r="F10" s="57"/>
      <c r="G10" s="57"/>
      <c r="H10" s="57"/>
      <c r="I10" s="57"/>
    </row>
    <row r="11" spans="2:9">
      <c r="B11" s="104" t="s">
        <v>116</v>
      </c>
      <c r="C11" s="104"/>
      <c r="D11" s="104"/>
      <c r="E11" s="104"/>
      <c r="F11" s="104"/>
      <c r="G11" s="104"/>
      <c r="H11" s="104"/>
      <c r="I11" s="104"/>
    </row>
    <row r="12" spans="2:9">
      <c r="B12" s="104"/>
      <c r="C12" s="104"/>
      <c r="D12" s="104"/>
      <c r="E12" s="104"/>
      <c r="F12" s="104"/>
      <c r="G12" s="104"/>
      <c r="H12" s="104"/>
      <c r="I12" s="104"/>
    </row>
    <row r="13" spans="2:9">
      <c r="B13" s="43"/>
      <c r="C13" s="44"/>
      <c r="D13" s="44"/>
      <c r="E13" s="44"/>
      <c r="F13" s="44"/>
      <c r="G13" s="44"/>
      <c r="H13" s="44"/>
      <c r="I13" s="44"/>
    </row>
    <row r="14" spans="2:9">
      <c r="B14" s="45" t="s">
        <v>70</v>
      </c>
      <c r="C14" s="105" t="s">
        <v>71</v>
      </c>
      <c r="D14" s="105"/>
      <c r="E14" s="105"/>
      <c r="F14" s="105"/>
      <c r="G14" s="105"/>
      <c r="H14" s="105"/>
      <c r="I14" s="105"/>
    </row>
    <row r="15" spans="2:9" ht="24">
      <c r="B15" s="45">
        <v>2016</v>
      </c>
      <c r="C15" s="46" t="s">
        <v>35</v>
      </c>
      <c r="D15" s="46" t="s">
        <v>72</v>
      </c>
      <c r="E15" s="46" t="s">
        <v>73</v>
      </c>
      <c r="F15" s="46" t="s">
        <v>74</v>
      </c>
      <c r="G15" s="46" t="s">
        <v>75</v>
      </c>
      <c r="H15" s="46" t="s">
        <v>76</v>
      </c>
      <c r="I15" s="46" t="s">
        <v>77</v>
      </c>
    </row>
    <row r="16" spans="2:9">
      <c r="B16" s="47" t="s">
        <v>78</v>
      </c>
      <c r="C16" s="48">
        <v>219121</v>
      </c>
      <c r="D16" s="59">
        <v>1154107</v>
      </c>
      <c r="E16" s="48">
        <f>+C16+D16</f>
        <v>1373228</v>
      </c>
      <c r="F16" s="48">
        <v>55059</v>
      </c>
      <c r="G16" s="48">
        <v>139585</v>
      </c>
      <c r="H16" s="48">
        <f>+F16+G16</f>
        <v>194644</v>
      </c>
      <c r="I16" s="48">
        <f>+E16+H16</f>
        <v>1567872</v>
      </c>
    </row>
    <row r="17" spans="2:9">
      <c r="B17" s="47" t="s">
        <v>79</v>
      </c>
      <c r="C17" s="59">
        <v>316444</v>
      </c>
      <c r="D17" s="59">
        <v>1471238</v>
      </c>
      <c r="E17" s="48">
        <f t="shared" ref="E17:E27" si="0">+C17+D17</f>
        <v>1787682</v>
      </c>
      <c r="F17" s="59">
        <v>58504</v>
      </c>
      <c r="G17" s="59">
        <v>145069</v>
      </c>
      <c r="H17" s="48">
        <f t="shared" ref="H17:H27" si="1">+F17+G17</f>
        <v>203573</v>
      </c>
      <c r="I17" s="48">
        <f t="shared" ref="I17:I27" si="2">+E17+H17</f>
        <v>1991255</v>
      </c>
    </row>
    <row r="18" spans="2:9">
      <c r="B18" s="47" t="s">
        <v>80</v>
      </c>
      <c r="C18" s="59">
        <v>394243</v>
      </c>
      <c r="D18" s="59">
        <v>1587902</v>
      </c>
      <c r="E18" s="48">
        <f t="shared" si="0"/>
        <v>1982145</v>
      </c>
      <c r="F18" s="59">
        <v>67763</v>
      </c>
      <c r="G18" s="59">
        <v>156322</v>
      </c>
      <c r="H18" s="48">
        <f t="shared" si="1"/>
        <v>224085</v>
      </c>
      <c r="I18" s="48">
        <f t="shared" si="2"/>
        <v>2206230</v>
      </c>
    </row>
    <row r="19" spans="2:9">
      <c r="B19" s="47" t="s">
        <v>81</v>
      </c>
      <c r="C19" s="59">
        <v>309615</v>
      </c>
      <c r="D19" s="59">
        <v>1601938</v>
      </c>
      <c r="E19" s="48">
        <f t="shared" si="0"/>
        <v>1911553</v>
      </c>
      <c r="F19" s="59">
        <v>61467</v>
      </c>
      <c r="G19" s="59">
        <v>153498</v>
      </c>
      <c r="H19" s="48">
        <f t="shared" si="1"/>
        <v>214965</v>
      </c>
      <c r="I19" s="48">
        <f t="shared" si="2"/>
        <v>2126518</v>
      </c>
    </row>
    <row r="20" spans="2:9">
      <c r="B20" s="47" t="s">
        <v>82</v>
      </c>
      <c r="C20" s="59">
        <v>328509</v>
      </c>
      <c r="D20" s="59">
        <v>1682178</v>
      </c>
      <c r="E20" s="48">
        <f t="shared" si="0"/>
        <v>2010687</v>
      </c>
      <c r="F20" s="59">
        <v>60974</v>
      </c>
      <c r="G20" s="59">
        <v>155348</v>
      </c>
      <c r="H20" s="48">
        <f t="shared" si="1"/>
        <v>216322</v>
      </c>
      <c r="I20" s="48">
        <f t="shared" si="2"/>
        <v>2227009</v>
      </c>
    </row>
    <row r="21" spans="2:9">
      <c r="B21" s="47" t="s">
        <v>83</v>
      </c>
      <c r="C21" s="59">
        <v>345514</v>
      </c>
      <c r="D21" s="59">
        <v>1600461</v>
      </c>
      <c r="E21" s="48">
        <f t="shared" si="0"/>
        <v>1945975</v>
      </c>
      <c r="F21" s="59">
        <v>61648</v>
      </c>
      <c r="G21" s="59">
        <v>154324</v>
      </c>
      <c r="H21" s="48">
        <f t="shared" si="1"/>
        <v>215972</v>
      </c>
      <c r="I21" s="48">
        <f t="shared" si="2"/>
        <v>2161947</v>
      </c>
    </row>
    <row r="22" spans="2:9">
      <c r="B22" s="47" t="s">
        <v>84</v>
      </c>
      <c r="C22" s="59">
        <v>292621</v>
      </c>
      <c r="D22" s="59">
        <v>1551410</v>
      </c>
      <c r="E22" s="48">
        <f t="shared" si="0"/>
        <v>1844031</v>
      </c>
      <c r="F22" s="59">
        <v>58541</v>
      </c>
      <c r="G22" s="59">
        <v>147807</v>
      </c>
      <c r="H22" s="48">
        <f t="shared" si="1"/>
        <v>206348</v>
      </c>
      <c r="I22" s="48">
        <f t="shared" si="2"/>
        <v>2050379</v>
      </c>
    </row>
    <row r="23" spans="2:9">
      <c r="B23" s="47" t="s">
        <v>85</v>
      </c>
      <c r="C23" s="59">
        <v>282093</v>
      </c>
      <c r="D23" s="59">
        <v>1566932</v>
      </c>
      <c r="E23" s="48">
        <f t="shared" si="0"/>
        <v>1849025</v>
      </c>
      <c r="F23" s="59">
        <v>56654</v>
      </c>
      <c r="G23" s="59">
        <v>150841</v>
      </c>
      <c r="H23" s="48">
        <f t="shared" si="1"/>
        <v>207495</v>
      </c>
      <c r="I23" s="48">
        <f t="shared" si="2"/>
        <v>2056520</v>
      </c>
    </row>
    <row r="24" spans="2:9">
      <c r="B24" s="47" t="s">
        <v>86</v>
      </c>
      <c r="C24" s="59">
        <v>361315</v>
      </c>
      <c r="D24" s="59">
        <v>1508743</v>
      </c>
      <c r="E24" s="48">
        <f t="shared" si="0"/>
        <v>1870058</v>
      </c>
      <c r="F24" s="59">
        <v>57988</v>
      </c>
      <c r="G24" s="59">
        <v>146598</v>
      </c>
      <c r="H24" s="48">
        <f t="shared" si="1"/>
        <v>204586</v>
      </c>
      <c r="I24" s="48">
        <f t="shared" si="2"/>
        <v>2074644</v>
      </c>
    </row>
    <row r="25" spans="2:9">
      <c r="B25" s="47" t="s">
        <v>87</v>
      </c>
      <c r="C25" s="59">
        <v>308594</v>
      </c>
      <c r="D25" s="59">
        <v>1616360</v>
      </c>
      <c r="E25" s="48">
        <f t="shared" si="0"/>
        <v>1924954</v>
      </c>
      <c r="F25" s="59">
        <v>58535</v>
      </c>
      <c r="G25" s="59">
        <v>147783</v>
      </c>
      <c r="H25" s="48">
        <f t="shared" si="1"/>
        <v>206318</v>
      </c>
      <c r="I25" s="48">
        <f t="shared" si="2"/>
        <v>2131272</v>
      </c>
    </row>
    <row r="26" spans="2:9">
      <c r="B26" s="47" t="s">
        <v>88</v>
      </c>
      <c r="C26" s="59">
        <v>328582</v>
      </c>
      <c r="D26" s="59">
        <v>1521361</v>
      </c>
      <c r="E26" s="48">
        <f t="shared" si="0"/>
        <v>1849943</v>
      </c>
      <c r="F26" s="59">
        <v>59342</v>
      </c>
      <c r="G26" s="59">
        <v>145951</v>
      </c>
      <c r="H26" s="48">
        <f t="shared" si="1"/>
        <v>205293</v>
      </c>
      <c r="I26" s="48">
        <f t="shared" si="2"/>
        <v>2055236</v>
      </c>
    </row>
    <row r="27" spans="2:9">
      <c r="B27" s="47" t="s">
        <v>89</v>
      </c>
      <c r="C27" s="48">
        <v>417737</v>
      </c>
      <c r="D27" s="48">
        <v>1894617</v>
      </c>
      <c r="E27" s="48">
        <f t="shared" si="0"/>
        <v>2312354</v>
      </c>
      <c r="F27" s="48">
        <v>64989</v>
      </c>
      <c r="G27" s="48">
        <v>159756</v>
      </c>
      <c r="H27" s="48">
        <f t="shared" si="1"/>
        <v>224745</v>
      </c>
      <c r="I27" s="48">
        <f t="shared" si="2"/>
        <v>2537099</v>
      </c>
    </row>
    <row r="28" spans="2:9">
      <c r="B28" s="43"/>
      <c r="C28" s="44"/>
      <c r="D28" s="44"/>
      <c r="E28" s="44"/>
      <c r="F28" s="44"/>
      <c r="G28" s="44"/>
      <c r="H28" s="44"/>
      <c r="I28" s="44"/>
    </row>
    <row r="29" spans="2:9">
      <c r="B29" s="45" t="s">
        <v>70</v>
      </c>
      <c r="C29" s="105" t="s">
        <v>71</v>
      </c>
      <c r="D29" s="105"/>
      <c r="E29" s="105"/>
      <c r="F29" s="105"/>
      <c r="G29" s="105"/>
      <c r="H29" s="105"/>
      <c r="I29" s="105"/>
    </row>
    <row r="30" spans="2:9" ht="24">
      <c r="B30" s="45">
        <v>2017</v>
      </c>
      <c r="C30" s="46" t="s">
        <v>35</v>
      </c>
      <c r="D30" s="46" t="s">
        <v>72</v>
      </c>
      <c r="E30" s="46" t="s">
        <v>73</v>
      </c>
      <c r="F30" s="46" t="s">
        <v>74</v>
      </c>
      <c r="G30" s="46" t="s">
        <v>75</v>
      </c>
      <c r="H30" s="46" t="s">
        <v>76</v>
      </c>
      <c r="I30" s="46" t="s">
        <v>77</v>
      </c>
    </row>
    <row r="31" spans="2:9">
      <c r="B31" s="47" t="s">
        <v>78</v>
      </c>
      <c r="C31" s="48">
        <v>239163</v>
      </c>
      <c r="D31" s="48">
        <v>1184835</v>
      </c>
      <c r="E31" s="48">
        <f>+C31+D31</f>
        <v>1423998</v>
      </c>
      <c r="F31" s="48">
        <v>51884</v>
      </c>
      <c r="G31" s="48">
        <v>134359</v>
      </c>
      <c r="H31" s="48">
        <f>+F31+G31</f>
        <v>186243</v>
      </c>
      <c r="I31" s="48">
        <f>+E31+H31</f>
        <v>1610241</v>
      </c>
    </row>
    <row r="32" spans="2:9">
      <c r="B32" s="47" t="s">
        <v>79</v>
      </c>
      <c r="C32" s="48">
        <v>495947</v>
      </c>
      <c r="D32" s="48">
        <v>1912522</v>
      </c>
      <c r="E32" s="48">
        <f t="shared" ref="E32:E42" si="3">+C32+D32</f>
        <v>2408469</v>
      </c>
      <c r="F32" s="48">
        <v>55199</v>
      </c>
      <c r="G32" s="48">
        <v>140872</v>
      </c>
      <c r="H32" s="48">
        <f t="shared" ref="H32:H42" si="4">+F32+G32</f>
        <v>196071</v>
      </c>
      <c r="I32" s="48">
        <f t="shared" ref="I32:I42" si="5">+E32+H32</f>
        <v>2604540</v>
      </c>
    </row>
    <row r="33" spans="2:9">
      <c r="B33" s="47" t="s">
        <v>80</v>
      </c>
      <c r="C33" s="48">
        <v>158280</v>
      </c>
      <c r="D33" s="48">
        <v>957440</v>
      </c>
      <c r="E33" s="48">
        <f t="shared" si="3"/>
        <v>1115720</v>
      </c>
      <c r="F33" s="48">
        <v>36968</v>
      </c>
      <c r="G33" s="48">
        <v>111921</v>
      </c>
      <c r="H33" s="48">
        <f t="shared" si="4"/>
        <v>148889</v>
      </c>
      <c r="I33" s="48">
        <f t="shared" si="5"/>
        <v>1264609</v>
      </c>
    </row>
    <row r="34" spans="2:9">
      <c r="B34" s="47" t="s">
        <v>81</v>
      </c>
      <c r="C34" s="48">
        <v>862966</v>
      </c>
      <c r="D34" s="48">
        <v>1662876</v>
      </c>
      <c r="E34" s="48">
        <f t="shared" si="3"/>
        <v>2525842</v>
      </c>
      <c r="F34" s="48">
        <v>80008</v>
      </c>
      <c r="G34" s="48">
        <v>138610</v>
      </c>
      <c r="H34" s="48">
        <f t="shared" si="4"/>
        <v>218618</v>
      </c>
      <c r="I34" s="48">
        <f t="shared" si="5"/>
        <v>2744460</v>
      </c>
    </row>
    <row r="35" spans="2:9">
      <c r="B35" s="47" t="s">
        <v>82</v>
      </c>
      <c r="C35" s="48">
        <v>407104</v>
      </c>
      <c r="D35" s="48">
        <v>1635888</v>
      </c>
      <c r="E35" s="48">
        <f t="shared" si="3"/>
        <v>2042992</v>
      </c>
      <c r="F35" s="48">
        <v>36957</v>
      </c>
      <c r="G35" s="48">
        <v>127425</v>
      </c>
      <c r="H35" s="48">
        <f t="shared" si="4"/>
        <v>164382</v>
      </c>
      <c r="I35" s="48">
        <f t="shared" si="5"/>
        <v>2207374</v>
      </c>
    </row>
    <row r="36" spans="2:9">
      <c r="B36" s="47" t="s">
        <v>83</v>
      </c>
      <c r="C36" s="48">
        <v>375483</v>
      </c>
      <c r="D36" s="48">
        <v>1624110</v>
      </c>
      <c r="E36" s="48">
        <f t="shared" si="3"/>
        <v>1999593</v>
      </c>
      <c r="F36" s="48">
        <v>34010</v>
      </c>
      <c r="G36" s="48">
        <v>123233</v>
      </c>
      <c r="H36" s="48">
        <f t="shared" si="4"/>
        <v>157243</v>
      </c>
      <c r="I36" s="48">
        <f t="shared" si="5"/>
        <v>2156836</v>
      </c>
    </row>
    <row r="37" spans="2:9">
      <c r="B37" s="47" t="s">
        <v>84</v>
      </c>
      <c r="C37" s="48">
        <v>659539</v>
      </c>
      <c r="D37" s="48">
        <v>1899276</v>
      </c>
      <c r="E37" s="48">
        <f t="shared" si="3"/>
        <v>2558815</v>
      </c>
      <c r="F37" s="48">
        <v>34231</v>
      </c>
      <c r="G37" s="48">
        <v>115794</v>
      </c>
      <c r="H37" s="48">
        <f t="shared" si="4"/>
        <v>150025</v>
      </c>
      <c r="I37" s="48">
        <f t="shared" si="5"/>
        <v>2708840</v>
      </c>
    </row>
    <row r="38" spans="2:9">
      <c r="B38" s="47" t="s">
        <v>85</v>
      </c>
      <c r="C38" s="48">
        <v>970996</v>
      </c>
      <c r="D38" s="48">
        <v>2300563</v>
      </c>
      <c r="E38" s="48">
        <f t="shared" si="3"/>
        <v>3271559</v>
      </c>
      <c r="F38" s="48">
        <v>35055</v>
      </c>
      <c r="G38" s="48">
        <v>116467</v>
      </c>
      <c r="H38" s="48">
        <f t="shared" si="4"/>
        <v>151522</v>
      </c>
      <c r="I38" s="48">
        <f t="shared" si="5"/>
        <v>3423081</v>
      </c>
    </row>
    <row r="39" spans="2:9">
      <c r="B39" s="47" t="s">
        <v>86</v>
      </c>
      <c r="C39" s="48">
        <v>543452</v>
      </c>
      <c r="D39" s="48">
        <v>2233682</v>
      </c>
      <c r="E39" s="48">
        <f t="shared" si="3"/>
        <v>2777134</v>
      </c>
      <c r="F39" s="48">
        <v>33489</v>
      </c>
      <c r="G39" s="48">
        <v>111137</v>
      </c>
      <c r="H39" s="48">
        <f t="shared" si="4"/>
        <v>144626</v>
      </c>
      <c r="I39" s="48">
        <f t="shared" si="5"/>
        <v>2921760</v>
      </c>
    </row>
    <row r="40" spans="2:9">
      <c r="B40" s="47" t="s">
        <v>87</v>
      </c>
      <c r="C40" s="48">
        <v>439300</v>
      </c>
      <c r="D40" s="48">
        <v>1885740</v>
      </c>
      <c r="E40" s="48">
        <f t="shared" si="3"/>
        <v>2325040</v>
      </c>
      <c r="F40" s="48">
        <v>33981</v>
      </c>
      <c r="G40" s="48">
        <v>116468</v>
      </c>
      <c r="H40" s="48">
        <f t="shared" si="4"/>
        <v>150449</v>
      </c>
      <c r="I40" s="48">
        <f t="shared" si="5"/>
        <v>2475489</v>
      </c>
    </row>
    <row r="41" spans="2:9">
      <c r="B41" s="49" t="s">
        <v>88</v>
      </c>
      <c r="C41" s="50">
        <v>439084</v>
      </c>
      <c r="D41" s="50">
        <v>1738991</v>
      </c>
      <c r="E41" s="50">
        <f t="shared" si="3"/>
        <v>2178075</v>
      </c>
      <c r="F41" s="50">
        <v>30695</v>
      </c>
      <c r="G41" s="50">
        <v>118834</v>
      </c>
      <c r="H41" s="50">
        <f t="shared" si="4"/>
        <v>149529</v>
      </c>
      <c r="I41" s="50">
        <f t="shared" si="5"/>
        <v>2327604</v>
      </c>
    </row>
    <row r="42" spans="2:9">
      <c r="B42" s="47" t="s">
        <v>89</v>
      </c>
      <c r="C42" s="48">
        <v>614492</v>
      </c>
      <c r="D42" s="48">
        <v>2123055</v>
      </c>
      <c r="E42" s="48">
        <f t="shared" si="3"/>
        <v>2737547</v>
      </c>
      <c r="F42" s="48">
        <v>36925</v>
      </c>
      <c r="G42" s="48">
        <v>122656</v>
      </c>
      <c r="H42" s="48">
        <f t="shared" si="4"/>
        <v>159581</v>
      </c>
      <c r="I42" s="48">
        <f t="shared" si="5"/>
        <v>2897128</v>
      </c>
    </row>
    <row r="43" spans="2:9">
      <c r="B43" s="43"/>
      <c r="C43" s="44"/>
      <c r="D43" s="44"/>
      <c r="E43" s="44"/>
      <c r="F43" s="44"/>
      <c r="G43" s="44"/>
      <c r="H43" s="44"/>
      <c r="I43" s="44"/>
    </row>
    <row r="44" spans="2:9">
      <c r="B44" s="45" t="s">
        <v>70</v>
      </c>
      <c r="C44" s="105" t="s">
        <v>71</v>
      </c>
      <c r="D44" s="105"/>
      <c r="E44" s="105"/>
      <c r="F44" s="105"/>
      <c r="G44" s="105"/>
      <c r="H44" s="105"/>
      <c r="I44" s="105"/>
    </row>
    <row r="45" spans="2:9" ht="24">
      <c r="B45" s="45">
        <v>2018</v>
      </c>
      <c r="C45" s="46" t="s">
        <v>35</v>
      </c>
      <c r="D45" s="46" t="s">
        <v>72</v>
      </c>
      <c r="E45" s="46" t="s">
        <v>73</v>
      </c>
      <c r="F45" s="46" t="s">
        <v>74</v>
      </c>
      <c r="G45" s="46" t="s">
        <v>75</v>
      </c>
      <c r="H45" s="46" t="s">
        <v>76</v>
      </c>
      <c r="I45" s="46" t="s">
        <v>77</v>
      </c>
    </row>
    <row r="46" spans="2:9">
      <c r="B46" s="47" t="s">
        <v>78</v>
      </c>
      <c r="C46" s="48">
        <v>387372</v>
      </c>
      <c r="D46" s="48">
        <v>1650987</v>
      </c>
      <c r="E46" s="48">
        <f>+C46+D46</f>
        <v>2038359</v>
      </c>
      <c r="F46" s="48">
        <v>31346</v>
      </c>
      <c r="G46" s="48">
        <v>113027</v>
      </c>
      <c r="H46" s="48">
        <f>+F46+G46</f>
        <v>144373</v>
      </c>
      <c r="I46" s="48">
        <f>+E46+H46</f>
        <v>2182732</v>
      </c>
    </row>
    <row r="47" spans="2:9">
      <c r="B47" s="47" t="s">
        <v>79</v>
      </c>
      <c r="C47" s="48">
        <v>557258</v>
      </c>
      <c r="D47" s="48">
        <v>1969764</v>
      </c>
      <c r="E47" s="48">
        <f t="shared" ref="E47:E54" si="6">+C47+D47</f>
        <v>2527022</v>
      </c>
      <c r="F47" s="48">
        <v>30781</v>
      </c>
      <c r="G47" s="48">
        <v>110889</v>
      </c>
      <c r="H47" s="48">
        <f t="shared" ref="H47:H54" si="7">+F47+G47</f>
        <v>141670</v>
      </c>
      <c r="I47" s="48">
        <f t="shared" ref="I47:I54" si="8">+E47+H47</f>
        <v>2668692</v>
      </c>
    </row>
    <row r="48" spans="2:9">
      <c r="B48" s="47" t="s">
        <v>80</v>
      </c>
      <c r="C48" s="48">
        <v>429418</v>
      </c>
      <c r="D48" s="48">
        <v>1643601</v>
      </c>
      <c r="E48" s="48">
        <f t="shared" si="6"/>
        <v>2073019</v>
      </c>
      <c r="F48" s="48">
        <v>23117</v>
      </c>
      <c r="G48" s="48">
        <v>90000</v>
      </c>
      <c r="H48" s="48">
        <f t="shared" si="7"/>
        <v>113117</v>
      </c>
      <c r="I48" s="48">
        <f t="shared" si="8"/>
        <v>2186136</v>
      </c>
    </row>
    <row r="49" spans="2:9">
      <c r="B49" s="47" t="s">
        <v>81</v>
      </c>
      <c r="C49" s="48">
        <v>679827</v>
      </c>
      <c r="D49" s="48">
        <v>1962397</v>
      </c>
      <c r="E49" s="48">
        <f t="shared" si="6"/>
        <v>2642224</v>
      </c>
      <c r="F49" s="48">
        <v>23011</v>
      </c>
      <c r="G49" s="48">
        <v>91357</v>
      </c>
      <c r="H49" s="48">
        <f t="shared" si="7"/>
        <v>114368</v>
      </c>
      <c r="I49" s="48">
        <f t="shared" si="8"/>
        <v>2756592</v>
      </c>
    </row>
    <row r="50" spans="2:9">
      <c r="B50" s="47" t="s">
        <v>82</v>
      </c>
      <c r="C50" s="48">
        <v>512411</v>
      </c>
      <c r="D50" s="48">
        <v>2142037</v>
      </c>
      <c r="E50" s="48">
        <f t="shared" si="6"/>
        <v>2654448</v>
      </c>
      <c r="F50" s="48">
        <v>22744</v>
      </c>
      <c r="G50" s="48">
        <v>90910</v>
      </c>
      <c r="H50" s="48">
        <f t="shared" si="7"/>
        <v>113654</v>
      </c>
      <c r="I50" s="48">
        <f t="shared" si="8"/>
        <v>2768102</v>
      </c>
    </row>
    <row r="51" spans="2:9">
      <c r="B51" s="47" t="s">
        <v>83</v>
      </c>
      <c r="C51" s="48">
        <v>471383</v>
      </c>
      <c r="D51" s="48">
        <v>1770456</v>
      </c>
      <c r="E51" s="48">
        <f t="shared" si="6"/>
        <v>2241839</v>
      </c>
      <c r="F51" s="48">
        <v>19660</v>
      </c>
      <c r="G51" s="48">
        <v>72486</v>
      </c>
      <c r="H51" s="48">
        <f t="shared" si="7"/>
        <v>92146</v>
      </c>
      <c r="I51" s="48">
        <f t="shared" si="8"/>
        <v>2333985</v>
      </c>
    </row>
    <row r="52" spans="2:9">
      <c r="B52" s="47" t="s">
        <v>84</v>
      </c>
      <c r="C52" s="48">
        <v>568851</v>
      </c>
      <c r="D52" s="48">
        <v>2055684</v>
      </c>
      <c r="E52" s="48">
        <f t="shared" si="6"/>
        <v>2624535</v>
      </c>
      <c r="F52" s="48">
        <v>20748</v>
      </c>
      <c r="G52" s="48">
        <v>78262</v>
      </c>
      <c r="H52" s="48">
        <f t="shared" si="7"/>
        <v>99010</v>
      </c>
      <c r="I52" s="48">
        <f t="shared" si="8"/>
        <v>2723545</v>
      </c>
    </row>
    <row r="53" spans="2:9">
      <c r="B53" s="47" t="s">
        <v>85</v>
      </c>
      <c r="C53" s="51">
        <v>657201</v>
      </c>
      <c r="D53" s="51">
        <v>2005969</v>
      </c>
      <c r="E53" s="48">
        <f>+C53+D53</f>
        <v>2663170</v>
      </c>
      <c r="F53" s="51">
        <v>20032</v>
      </c>
      <c r="G53" s="51">
        <v>76677</v>
      </c>
      <c r="H53" s="48">
        <f t="shared" si="7"/>
        <v>96709</v>
      </c>
      <c r="I53" s="48">
        <f t="shared" si="8"/>
        <v>2759879</v>
      </c>
    </row>
    <row r="54" spans="2:9">
      <c r="B54" s="47" t="s">
        <v>86</v>
      </c>
      <c r="C54" s="51">
        <v>398000</v>
      </c>
      <c r="D54" s="51">
        <v>1698777</v>
      </c>
      <c r="E54" s="48">
        <f t="shared" si="6"/>
        <v>2096777</v>
      </c>
      <c r="F54" s="48">
        <v>19212</v>
      </c>
      <c r="G54" s="48">
        <v>71307</v>
      </c>
      <c r="H54" s="48">
        <f t="shared" si="7"/>
        <v>90519</v>
      </c>
      <c r="I54" s="48">
        <f t="shared" si="8"/>
        <v>2187296</v>
      </c>
    </row>
    <row r="55" spans="2:9">
      <c r="B55" s="47" t="s">
        <v>87</v>
      </c>
      <c r="C55" s="51">
        <v>413449</v>
      </c>
      <c r="D55" s="51">
        <v>1688117</v>
      </c>
      <c r="E55" s="48">
        <v>2101566</v>
      </c>
      <c r="F55" s="48">
        <v>19886</v>
      </c>
      <c r="G55" s="48">
        <v>72003</v>
      </c>
      <c r="H55" s="48">
        <v>91889</v>
      </c>
      <c r="I55" s="48">
        <v>2193455</v>
      </c>
    </row>
    <row r="56" spans="2:9">
      <c r="B56" s="47" t="s">
        <v>88</v>
      </c>
      <c r="C56" s="51">
        <v>445172</v>
      </c>
      <c r="D56" s="51">
        <v>1808016</v>
      </c>
      <c r="E56" s="48">
        <v>2253188</v>
      </c>
      <c r="F56" s="48">
        <v>16725</v>
      </c>
      <c r="G56" s="48">
        <v>61799</v>
      </c>
      <c r="H56" s="48">
        <v>78524</v>
      </c>
      <c r="I56" s="48">
        <v>2331712</v>
      </c>
    </row>
    <row r="58" spans="2:9">
      <c r="B58" s="43" t="s">
        <v>90</v>
      </c>
    </row>
    <row r="61" spans="2:9">
      <c r="B61" s="102" t="s">
        <v>106</v>
      </c>
      <c r="C61" s="102"/>
      <c r="D61" s="102"/>
      <c r="E61" s="102"/>
      <c r="F61" s="102"/>
    </row>
    <row r="62" spans="2:9" ht="22.5">
      <c r="B62" s="52" t="s">
        <v>91</v>
      </c>
      <c r="C62" s="52" t="s">
        <v>92</v>
      </c>
      <c r="D62" s="52" t="s">
        <v>73</v>
      </c>
      <c r="E62" s="52" t="s">
        <v>76</v>
      </c>
      <c r="F62" s="52" t="s">
        <v>77</v>
      </c>
    </row>
    <row r="63" spans="2:9">
      <c r="B63" s="98" t="s">
        <v>93</v>
      </c>
      <c r="C63" s="53" t="s">
        <v>94</v>
      </c>
      <c r="D63" s="106">
        <v>17089982</v>
      </c>
      <c r="E63" s="106">
        <v>700210</v>
      </c>
      <c r="F63" s="106">
        <v>17790192</v>
      </c>
    </row>
    <row r="64" spans="2:9">
      <c r="B64" s="99"/>
      <c r="C64" s="53" t="s">
        <v>95</v>
      </c>
      <c r="D64" s="106">
        <v>12443620</v>
      </c>
      <c r="E64" s="106">
        <v>476150</v>
      </c>
      <c r="F64" s="106">
        <v>12919770</v>
      </c>
    </row>
    <row r="65" spans="2:6">
      <c r="B65" s="99"/>
      <c r="C65" s="54" t="s">
        <v>96</v>
      </c>
      <c r="D65" s="106">
        <v>29533602</v>
      </c>
      <c r="E65" s="106">
        <v>1176360</v>
      </c>
      <c r="F65" s="106">
        <v>30709962</v>
      </c>
    </row>
    <row r="66" spans="2:6">
      <c r="B66" s="100"/>
      <c r="C66" s="54" t="s">
        <v>97</v>
      </c>
      <c r="D66" s="106">
        <v>2461134</v>
      </c>
      <c r="E66" s="106">
        <v>98030</v>
      </c>
      <c r="F66" s="106">
        <v>2559164</v>
      </c>
    </row>
    <row r="67" spans="2:6">
      <c r="B67" s="98" t="s">
        <v>98</v>
      </c>
      <c r="C67" s="53" t="s">
        <v>94</v>
      </c>
      <c r="D67" s="106">
        <v>17089982</v>
      </c>
      <c r="E67" s="106">
        <v>700210</v>
      </c>
      <c r="F67" s="106">
        <v>17790192</v>
      </c>
    </row>
    <row r="68" spans="2:6">
      <c r="B68" s="99"/>
      <c r="C68" s="53" t="s">
        <v>99</v>
      </c>
      <c r="D68" s="106">
        <v>29864692</v>
      </c>
      <c r="E68" s="106">
        <v>1142758</v>
      </c>
      <c r="F68" s="106">
        <v>31007450</v>
      </c>
    </row>
    <row r="69" spans="2:6">
      <c r="B69" s="99"/>
      <c r="C69" s="53" t="s">
        <v>100</v>
      </c>
      <c r="D69" s="106">
        <v>12684695</v>
      </c>
      <c r="E69" s="106">
        <v>453300</v>
      </c>
      <c r="F69" s="106">
        <v>13137995</v>
      </c>
    </row>
    <row r="70" spans="2:6">
      <c r="B70" s="99"/>
      <c r="C70" s="54" t="s">
        <v>101</v>
      </c>
      <c r="D70" s="106">
        <v>59639369</v>
      </c>
      <c r="E70" s="106">
        <v>2296268</v>
      </c>
      <c r="F70" s="106">
        <v>61935637</v>
      </c>
    </row>
    <row r="71" spans="2:6">
      <c r="B71" s="100"/>
      <c r="C71" s="54" t="s">
        <v>97</v>
      </c>
      <c r="D71" s="106">
        <v>2484974</v>
      </c>
      <c r="E71" s="106">
        <v>95678</v>
      </c>
      <c r="F71" s="106">
        <v>2580652</v>
      </c>
    </row>
    <row r="72" spans="2:6">
      <c r="B72" s="101" t="s">
        <v>102</v>
      </c>
      <c r="C72" s="53" t="s">
        <v>94</v>
      </c>
      <c r="D72" s="106">
        <v>17089982</v>
      </c>
      <c r="E72" s="106">
        <v>700210</v>
      </c>
      <c r="F72" s="106">
        <v>17790192</v>
      </c>
    </row>
    <row r="73" spans="2:6">
      <c r="B73" s="101"/>
      <c r="C73" s="53" t="s">
        <v>99</v>
      </c>
      <c r="D73" s="106">
        <v>29864692</v>
      </c>
      <c r="E73" s="106">
        <v>1142758</v>
      </c>
      <c r="F73" s="106">
        <v>31007450</v>
      </c>
    </row>
    <row r="74" spans="2:6">
      <c r="B74" s="101"/>
      <c r="C74" s="53" t="s">
        <v>103</v>
      </c>
      <c r="D74" s="106">
        <v>30443266</v>
      </c>
      <c r="E74" s="106">
        <v>1087921</v>
      </c>
      <c r="F74" s="106">
        <v>31531187</v>
      </c>
    </row>
    <row r="75" spans="2:6">
      <c r="B75" s="101"/>
      <c r="C75" s="53" t="s">
        <v>104</v>
      </c>
      <c r="D75" s="106">
        <v>12930435</v>
      </c>
      <c r="E75" s="106">
        <v>431550</v>
      </c>
      <c r="F75" s="106">
        <v>13361985</v>
      </c>
    </row>
    <row r="76" spans="2:6">
      <c r="B76" s="101"/>
      <c r="C76" s="54" t="s">
        <v>105</v>
      </c>
      <c r="D76" s="106">
        <v>90328375</v>
      </c>
      <c r="E76" s="106">
        <v>3362439</v>
      </c>
      <c r="F76" s="106">
        <v>93690814</v>
      </c>
    </row>
    <row r="77" spans="2:6">
      <c r="B77" s="101"/>
      <c r="C77" s="54" t="s">
        <v>97</v>
      </c>
      <c r="D77" s="106">
        <v>2509122</v>
      </c>
      <c r="E77" s="106">
        <v>93401</v>
      </c>
      <c r="F77" s="106">
        <v>2602523</v>
      </c>
    </row>
  </sheetData>
  <mergeCells count="9">
    <mergeCell ref="B67:B71"/>
    <mergeCell ref="B72:B77"/>
    <mergeCell ref="B61:F61"/>
    <mergeCell ref="B4:I9"/>
    <mergeCell ref="B11:I12"/>
    <mergeCell ref="C14:I14"/>
    <mergeCell ref="C29:I29"/>
    <mergeCell ref="C44:I44"/>
    <mergeCell ref="B63:B6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C64"/>
  <sheetViews>
    <sheetView showGridLines="0" topLeftCell="A35" zoomScale="115" zoomScaleNormal="115" workbookViewId="0">
      <selection activeCell="AE38" sqref="AE38:AH38"/>
    </sheetView>
  </sheetViews>
  <sheetFormatPr baseColWidth="10" defaultColWidth="0" defaultRowHeight="0" customHeight="1" zeroHeight="1"/>
  <cols>
    <col min="1" max="1" width="2.42578125" style="107" customWidth="1"/>
    <col min="2" max="3" width="3.140625" style="107" customWidth="1"/>
    <col min="4" max="6" width="3.5703125" style="107" customWidth="1"/>
    <col min="7" max="7" width="3.140625" style="107" customWidth="1"/>
    <col min="8" max="20" width="2.5703125" style="107" customWidth="1"/>
    <col min="21" max="25" width="3.140625" style="107" customWidth="1"/>
    <col min="26" max="26" width="5.42578125" style="107" customWidth="1"/>
    <col min="27" max="29" width="3.140625" style="107" customWidth="1"/>
    <col min="30" max="30" width="3.85546875" style="107" customWidth="1"/>
    <col min="31" max="31" width="5.28515625" style="107" customWidth="1"/>
    <col min="32" max="34" width="3.42578125" style="107" customWidth="1"/>
    <col min="35" max="36" width="6.5703125" style="107" customWidth="1"/>
    <col min="37" max="37" width="66" style="107" customWidth="1"/>
    <col min="38" max="38" width="4" style="108" hidden="1" customWidth="1"/>
    <col min="39" max="39" width="32.5703125" style="107" hidden="1" customWidth="1"/>
    <col min="40" max="16383" width="11.42578125" style="107" hidden="1"/>
    <col min="16384" max="16384" width="29.42578125" style="107" hidden="1" customWidth="1"/>
  </cols>
  <sheetData>
    <row r="1" spans="2:39" ht="6" customHeight="1"/>
    <row r="2" spans="2:39" ht="15.75" customHeight="1">
      <c r="B2" s="109" t="s">
        <v>0</v>
      </c>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1"/>
      <c r="AI2" s="112" t="s">
        <v>1</v>
      </c>
      <c r="AJ2" s="113"/>
      <c r="AL2" s="31" t="s">
        <v>117</v>
      </c>
    </row>
    <row r="3" spans="2:39" ht="15.75" customHeight="1">
      <c r="B3" s="114"/>
      <c r="C3" s="115"/>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5"/>
      <c r="AG3" s="115"/>
      <c r="AH3" s="116"/>
      <c r="AI3" s="117"/>
      <c r="AJ3" s="118"/>
      <c r="AL3" s="31" t="s">
        <v>118</v>
      </c>
    </row>
    <row r="4" spans="2:39" ht="15.75" customHeight="1">
      <c r="B4" s="119"/>
      <c r="C4" s="120"/>
      <c r="D4" s="120"/>
      <c r="E4" s="120"/>
      <c r="F4" s="120"/>
      <c r="G4" s="120"/>
      <c r="H4" s="120"/>
      <c r="I4" s="120"/>
      <c r="J4" s="120"/>
      <c r="K4" s="120"/>
      <c r="L4" s="120"/>
      <c r="M4" s="120"/>
      <c r="N4" s="120"/>
      <c r="O4" s="120"/>
      <c r="P4" s="120"/>
      <c r="Q4" s="120"/>
      <c r="R4" s="120"/>
      <c r="S4" s="120"/>
      <c r="T4" s="120"/>
      <c r="U4" s="120"/>
      <c r="V4" s="120"/>
      <c r="W4" s="120"/>
      <c r="X4" s="120"/>
      <c r="Y4" s="120"/>
      <c r="Z4" s="120"/>
      <c r="AA4" s="120"/>
      <c r="AB4" s="120"/>
      <c r="AC4" s="120"/>
      <c r="AD4" s="120"/>
      <c r="AE4" s="120"/>
      <c r="AF4" s="120"/>
      <c r="AG4" s="120"/>
      <c r="AH4" s="121"/>
      <c r="AI4" s="122"/>
      <c r="AJ4" s="123"/>
    </row>
    <row r="5" spans="2:39" ht="8.25" customHeight="1"/>
    <row r="6" spans="2:39" ht="18.75" customHeight="1">
      <c r="B6" s="124" t="s">
        <v>119</v>
      </c>
      <c r="C6" s="124"/>
      <c r="D6" s="124"/>
      <c r="E6" s="124"/>
      <c r="F6" s="124"/>
      <c r="G6" s="124"/>
      <c r="H6" s="124"/>
      <c r="I6" s="125"/>
      <c r="J6" s="125"/>
      <c r="K6" s="125"/>
      <c r="L6" s="125"/>
      <c r="M6" s="125"/>
      <c r="N6" s="125"/>
      <c r="O6" s="125"/>
      <c r="P6" s="125"/>
      <c r="Q6" s="125"/>
      <c r="R6" s="125"/>
      <c r="S6" s="125"/>
      <c r="T6" s="125"/>
      <c r="U6" s="125"/>
      <c r="V6" s="125"/>
      <c r="W6" s="125"/>
      <c r="X6" s="125"/>
      <c r="Y6" s="125"/>
      <c r="Z6" s="125"/>
      <c r="AA6" s="125"/>
      <c r="AB6" s="125"/>
      <c r="AC6" s="125"/>
      <c r="AD6" s="125"/>
      <c r="AE6" s="125"/>
      <c r="AF6" s="125"/>
      <c r="AG6" s="125"/>
      <c r="AH6" s="125"/>
      <c r="AI6" s="125"/>
      <c r="AJ6" s="125"/>
      <c r="AL6" s="108" t="s">
        <v>120</v>
      </c>
    </row>
    <row r="7" spans="2:39" ht="16.5" customHeight="1">
      <c r="B7" s="126" t="s">
        <v>121</v>
      </c>
      <c r="C7" s="127"/>
      <c r="D7" s="127"/>
      <c r="E7" s="127"/>
      <c r="F7" s="127"/>
      <c r="G7" s="127"/>
      <c r="H7" s="128"/>
      <c r="I7" s="129"/>
      <c r="J7" s="130"/>
      <c r="K7" s="130"/>
      <c r="L7" s="130"/>
      <c r="M7" s="130"/>
      <c r="N7" s="130"/>
      <c r="O7" s="130"/>
      <c r="P7" s="130"/>
      <c r="Q7" s="131"/>
      <c r="R7" s="132" t="s">
        <v>122</v>
      </c>
      <c r="S7" s="133"/>
      <c r="T7" s="133"/>
      <c r="U7" s="133"/>
      <c r="V7" s="134"/>
      <c r="W7" s="135"/>
      <c r="X7" s="135"/>
      <c r="Y7" s="135"/>
      <c r="Z7" s="135"/>
      <c r="AA7" s="135"/>
      <c r="AB7" s="135"/>
      <c r="AC7" s="135"/>
      <c r="AD7" s="135"/>
      <c r="AE7" s="135"/>
      <c r="AF7" s="135"/>
      <c r="AG7" s="135"/>
      <c r="AH7" s="135"/>
      <c r="AI7" s="135"/>
      <c r="AJ7" s="135"/>
      <c r="AL7" s="108" t="s">
        <v>123</v>
      </c>
    </row>
    <row r="8" spans="2:39" ht="16.5" customHeight="1">
      <c r="B8" s="136"/>
      <c r="C8" s="137"/>
      <c r="D8" s="137"/>
      <c r="E8" s="137"/>
      <c r="F8" s="137"/>
      <c r="G8" s="137"/>
      <c r="H8" s="138"/>
      <c r="I8" s="139"/>
      <c r="J8" s="140"/>
      <c r="K8" s="140"/>
      <c r="L8" s="140"/>
      <c r="M8" s="140"/>
      <c r="N8" s="140"/>
      <c r="O8" s="140"/>
      <c r="P8" s="140"/>
      <c r="Q8" s="141"/>
      <c r="R8" s="142" t="s">
        <v>124</v>
      </c>
      <c r="S8" s="142"/>
      <c r="T8" s="142"/>
      <c r="U8" s="142"/>
      <c r="V8" s="142"/>
      <c r="W8" s="143"/>
      <c r="X8" s="144"/>
      <c r="Y8" s="144"/>
      <c r="Z8" s="144"/>
      <c r="AA8" s="144"/>
      <c r="AB8" s="144"/>
      <c r="AC8" s="144"/>
      <c r="AD8" s="144"/>
      <c r="AE8" s="144"/>
      <c r="AF8" s="144"/>
      <c r="AG8" s="144"/>
      <c r="AH8" s="144"/>
      <c r="AI8" s="144"/>
      <c r="AJ8" s="145"/>
      <c r="AL8" s="108" t="s">
        <v>125</v>
      </c>
    </row>
    <row r="9" spans="2:39" ht="16.5" customHeight="1">
      <c r="B9" s="146" t="s">
        <v>126</v>
      </c>
      <c r="C9" s="146"/>
      <c r="D9" s="146"/>
      <c r="E9" s="146"/>
      <c r="F9" s="146"/>
      <c r="G9" s="146"/>
      <c r="H9" s="146"/>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row>
    <row r="10" spans="2:39" ht="16.5" customHeight="1">
      <c r="B10" s="146" t="s">
        <v>127</v>
      </c>
      <c r="C10" s="146"/>
      <c r="D10" s="146"/>
      <c r="E10" s="146"/>
      <c r="F10" s="146"/>
      <c r="G10" s="146"/>
      <c r="H10" s="146"/>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47"/>
      <c r="AG10" s="147"/>
      <c r="AH10" s="147"/>
      <c r="AI10" s="147"/>
      <c r="AJ10" s="147"/>
    </row>
    <row r="11" spans="2:39" ht="16.5" customHeight="1">
      <c r="B11" s="126" t="s">
        <v>128</v>
      </c>
      <c r="C11" s="127"/>
      <c r="D11" s="127"/>
      <c r="E11" s="127"/>
      <c r="F11" s="127"/>
      <c r="G11" s="127"/>
      <c r="H11" s="128"/>
      <c r="I11" s="148" t="s">
        <v>129</v>
      </c>
      <c r="J11" s="149"/>
      <c r="K11" s="149"/>
      <c r="L11" s="149"/>
      <c r="M11" s="149"/>
      <c r="N11" s="149"/>
      <c r="O11" s="149"/>
      <c r="P11" s="149"/>
      <c r="Q11" s="149"/>
      <c r="R11" s="149"/>
      <c r="S11" s="149"/>
      <c r="T11" s="149"/>
      <c r="U11" s="149"/>
      <c r="V11" s="149"/>
      <c r="W11" s="149"/>
      <c r="X11" s="149"/>
      <c r="Y11" s="149"/>
      <c r="Z11" s="149"/>
      <c r="AA11" s="149"/>
      <c r="AB11" s="149"/>
      <c r="AC11" s="149"/>
      <c r="AD11" s="149"/>
      <c r="AE11" s="150"/>
      <c r="AF11" s="151" t="s">
        <v>130</v>
      </c>
      <c r="AG11" s="152"/>
      <c r="AH11" s="152"/>
      <c r="AI11" s="152"/>
      <c r="AJ11" s="153"/>
    </row>
    <row r="12" spans="2:39" ht="16.5" customHeight="1">
      <c r="B12" s="136"/>
      <c r="C12" s="137"/>
      <c r="D12" s="137"/>
      <c r="E12" s="137"/>
      <c r="F12" s="137"/>
      <c r="G12" s="137"/>
      <c r="H12" s="138"/>
      <c r="I12" s="154"/>
      <c r="J12" s="155"/>
      <c r="K12" s="155"/>
      <c r="L12" s="155"/>
      <c r="M12" s="155"/>
      <c r="N12" s="155"/>
      <c r="O12" s="155"/>
      <c r="P12" s="155"/>
      <c r="Q12" s="155"/>
      <c r="R12" s="155"/>
      <c r="S12" s="155"/>
      <c r="T12" s="155"/>
      <c r="U12" s="155"/>
      <c r="V12" s="155"/>
      <c r="W12" s="155"/>
      <c r="X12" s="155"/>
      <c r="Y12" s="155"/>
      <c r="Z12" s="155"/>
      <c r="AA12" s="155"/>
      <c r="AB12" s="155"/>
      <c r="AC12" s="155"/>
      <c r="AD12" s="155"/>
      <c r="AE12" s="156"/>
      <c r="AF12" s="154"/>
      <c r="AG12" s="155"/>
      <c r="AH12" s="155"/>
      <c r="AI12" s="155"/>
      <c r="AJ12" s="156"/>
    </row>
    <row r="13" spans="2:39" ht="16.5" customHeight="1">
      <c r="B13" s="126" t="s">
        <v>131</v>
      </c>
      <c r="C13" s="127"/>
      <c r="D13" s="127"/>
      <c r="E13" s="127"/>
      <c r="F13" s="127"/>
      <c r="G13" s="127"/>
      <c r="H13" s="128"/>
      <c r="I13" s="148" t="s">
        <v>132</v>
      </c>
      <c r="J13" s="149"/>
      <c r="K13" s="149"/>
      <c r="L13" s="149"/>
      <c r="M13" s="149"/>
      <c r="N13" s="149"/>
      <c r="O13" s="149"/>
      <c r="P13" s="149"/>
      <c r="Q13" s="149"/>
      <c r="R13" s="149"/>
      <c r="S13" s="149"/>
      <c r="T13" s="149"/>
      <c r="U13" s="149"/>
      <c r="V13" s="149"/>
      <c r="W13" s="149"/>
      <c r="X13" s="149"/>
      <c r="Y13" s="149"/>
      <c r="Z13" s="149"/>
      <c r="AA13" s="149"/>
      <c r="AB13" s="149"/>
      <c r="AC13" s="149"/>
      <c r="AD13" s="149"/>
      <c r="AE13" s="150"/>
      <c r="AF13" s="148" t="s">
        <v>133</v>
      </c>
      <c r="AG13" s="149"/>
      <c r="AH13" s="149"/>
      <c r="AI13" s="149"/>
      <c r="AJ13" s="150"/>
    </row>
    <row r="14" spans="2:39" ht="16.5" customHeight="1">
      <c r="B14" s="136"/>
      <c r="C14" s="137"/>
      <c r="D14" s="137"/>
      <c r="E14" s="137"/>
      <c r="F14" s="137"/>
      <c r="G14" s="137"/>
      <c r="H14" s="138"/>
      <c r="I14" s="154"/>
      <c r="J14" s="155"/>
      <c r="K14" s="155"/>
      <c r="L14" s="155"/>
      <c r="M14" s="155"/>
      <c r="N14" s="155"/>
      <c r="O14" s="155"/>
      <c r="P14" s="155"/>
      <c r="Q14" s="155"/>
      <c r="R14" s="155"/>
      <c r="S14" s="155"/>
      <c r="T14" s="155"/>
      <c r="U14" s="155"/>
      <c r="V14" s="155"/>
      <c r="W14" s="155"/>
      <c r="X14" s="155"/>
      <c r="Y14" s="155"/>
      <c r="Z14" s="155"/>
      <c r="AA14" s="155"/>
      <c r="AB14" s="155"/>
      <c r="AC14" s="155"/>
      <c r="AD14" s="155"/>
      <c r="AE14" s="156"/>
      <c r="AF14" s="154"/>
      <c r="AG14" s="155"/>
      <c r="AH14" s="155"/>
      <c r="AI14" s="155"/>
      <c r="AJ14" s="156"/>
    </row>
    <row r="15" spans="2:39" s="157" customFormat="1" ht="16.5" customHeight="1">
      <c r="B15" s="148" t="s">
        <v>134</v>
      </c>
      <c r="C15" s="149"/>
      <c r="D15" s="149"/>
      <c r="E15" s="149"/>
      <c r="F15" s="149"/>
      <c r="G15" s="149"/>
      <c r="H15" s="149"/>
      <c r="I15" s="149"/>
      <c r="J15" s="149"/>
      <c r="K15" s="149"/>
      <c r="L15" s="149"/>
      <c r="M15" s="149"/>
      <c r="N15" s="149"/>
      <c r="O15" s="149"/>
      <c r="P15" s="149"/>
      <c r="Q15" s="149"/>
      <c r="R15" s="149"/>
      <c r="S15" s="149"/>
      <c r="T15" s="149"/>
      <c r="U15" s="149"/>
      <c r="V15" s="149"/>
      <c r="W15" s="149"/>
      <c r="X15" s="149"/>
      <c r="Y15" s="149"/>
      <c r="Z15" s="150"/>
      <c r="AA15" s="148" t="s">
        <v>135</v>
      </c>
      <c r="AB15" s="149"/>
      <c r="AC15" s="149"/>
      <c r="AD15" s="149"/>
      <c r="AE15" s="150"/>
      <c r="AF15" s="148" t="s">
        <v>136</v>
      </c>
      <c r="AG15" s="149"/>
      <c r="AH15" s="149"/>
      <c r="AI15" s="149"/>
      <c r="AJ15" s="150"/>
      <c r="AL15" s="158"/>
      <c r="AM15" s="159"/>
    </row>
    <row r="16" spans="2:39" ht="16.5" customHeight="1">
      <c r="B16" s="154"/>
      <c r="C16" s="155"/>
      <c r="D16" s="155"/>
      <c r="E16" s="155"/>
      <c r="F16" s="155"/>
      <c r="G16" s="155"/>
      <c r="H16" s="155"/>
      <c r="I16" s="155"/>
      <c r="J16" s="155"/>
      <c r="K16" s="155"/>
      <c r="L16" s="155"/>
      <c r="M16" s="155"/>
      <c r="N16" s="155"/>
      <c r="O16" s="155"/>
      <c r="P16" s="155"/>
      <c r="Q16" s="155"/>
      <c r="R16" s="155"/>
      <c r="S16" s="155"/>
      <c r="T16" s="155"/>
      <c r="U16" s="155"/>
      <c r="V16" s="155"/>
      <c r="W16" s="155"/>
      <c r="X16" s="155"/>
      <c r="Y16" s="155"/>
      <c r="Z16" s="156"/>
      <c r="AA16" s="154"/>
      <c r="AB16" s="155"/>
      <c r="AC16" s="155"/>
      <c r="AD16" s="155"/>
      <c r="AE16" s="156"/>
      <c r="AF16" s="154"/>
      <c r="AG16" s="155"/>
      <c r="AH16" s="155"/>
      <c r="AI16" s="155"/>
      <c r="AJ16" s="156"/>
    </row>
    <row r="17" spans="2:38" s="157" customFormat="1" ht="16.5" customHeight="1">
      <c r="B17" s="148" t="s">
        <v>137</v>
      </c>
      <c r="C17" s="149"/>
      <c r="D17" s="149"/>
      <c r="E17" s="149"/>
      <c r="F17" s="149"/>
      <c r="G17" s="149"/>
      <c r="H17" s="149"/>
      <c r="I17" s="149"/>
      <c r="J17" s="149"/>
      <c r="K17" s="149"/>
      <c r="L17" s="149"/>
      <c r="M17" s="149"/>
      <c r="N17" s="149"/>
      <c r="O17" s="149"/>
      <c r="P17" s="149"/>
      <c r="Q17" s="149"/>
      <c r="R17" s="150"/>
      <c r="S17" s="160" t="s">
        <v>138</v>
      </c>
      <c r="T17" s="160"/>
      <c r="U17" s="160"/>
      <c r="V17" s="160"/>
      <c r="W17" s="160"/>
      <c r="X17" s="160"/>
      <c r="Y17" s="160"/>
      <c r="Z17" s="160"/>
      <c r="AA17" s="160"/>
      <c r="AB17" s="160"/>
      <c r="AC17" s="160"/>
      <c r="AD17" s="160"/>
      <c r="AE17" s="160"/>
      <c r="AF17" s="161" t="s">
        <v>139</v>
      </c>
      <c r="AG17" s="161"/>
      <c r="AH17" s="161"/>
      <c r="AI17" s="161"/>
      <c r="AJ17" s="162"/>
      <c r="AL17" s="158"/>
    </row>
    <row r="18" spans="2:38" ht="16.5" customHeight="1">
      <c r="B18" s="163"/>
      <c r="C18" s="163"/>
      <c r="D18" s="163"/>
      <c r="E18" s="163"/>
      <c r="F18" s="163"/>
      <c r="G18" s="163"/>
      <c r="H18" s="163"/>
      <c r="I18" s="163"/>
      <c r="J18" s="163"/>
      <c r="K18" s="163"/>
      <c r="L18" s="163"/>
      <c r="M18" s="163"/>
      <c r="N18" s="163"/>
      <c r="O18" s="163"/>
      <c r="P18" s="163"/>
      <c r="Q18" s="163"/>
      <c r="R18" s="163"/>
      <c r="S18" s="155"/>
      <c r="T18" s="155"/>
      <c r="U18" s="155"/>
      <c r="V18" s="155"/>
      <c r="W18" s="155"/>
      <c r="X18" s="155"/>
      <c r="Y18" s="155"/>
      <c r="Z18" s="155"/>
      <c r="AA18" s="155"/>
      <c r="AB18" s="155"/>
      <c r="AC18" s="155"/>
      <c r="AD18" s="155"/>
      <c r="AE18" s="155"/>
      <c r="AF18" s="163"/>
      <c r="AG18" s="163"/>
      <c r="AH18" s="163"/>
      <c r="AI18" s="163"/>
      <c r="AJ18" s="163"/>
    </row>
    <row r="19" spans="2:38" ht="16.5" customHeight="1">
      <c r="B19" s="146" t="s">
        <v>140</v>
      </c>
      <c r="C19" s="146"/>
      <c r="D19" s="146"/>
      <c r="E19" s="146"/>
      <c r="F19" s="146"/>
      <c r="G19" s="146"/>
      <c r="H19" s="146"/>
      <c r="I19" s="147"/>
      <c r="J19" s="147"/>
      <c r="K19" s="147"/>
      <c r="L19" s="147"/>
      <c r="M19" s="147"/>
      <c r="N19" s="147"/>
      <c r="O19" s="147"/>
      <c r="P19" s="147"/>
      <c r="Q19" s="147"/>
      <c r="R19" s="147"/>
      <c r="S19" s="147"/>
      <c r="T19" s="147"/>
      <c r="U19" s="147"/>
      <c r="V19" s="147"/>
      <c r="W19" s="147"/>
      <c r="X19" s="147"/>
      <c r="Y19" s="147"/>
      <c r="Z19" s="147"/>
      <c r="AA19" s="147"/>
      <c r="AB19" s="147"/>
      <c r="AC19" s="147"/>
      <c r="AD19" s="147"/>
      <c r="AE19" s="147"/>
      <c r="AF19" s="147"/>
      <c r="AG19" s="147"/>
      <c r="AH19" s="147"/>
      <c r="AI19" s="147"/>
      <c r="AJ19" s="147"/>
    </row>
    <row r="20" spans="2:38" ht="16.5" customHeight="1">
      <c r="B20" s="148" t="s">
        <v>141</v>
      </c>
      <c r="C20" s="149"/>
      <c r="D20" s="149"/>
      <c r="E20" s="149"/>
      <c r="F20" s="142" t="s">
        <v>142</v>
      </c>
      <c r="G20" s="142"/>
      <c r="H20" s="142"/>
      <c r="I20" s="142"/>
      <c r="J20" s="142"/>
      <c r="K20" s="142"/>
      <c r="L20" s="142"/>
      <c r="M20" s="142"/>
      <c r="N20" s="142"/>
      <c r="O20" s="142"/>
      <c r="P20" s="148" t="s">
        <v>143</v>
      </c>
      <c r="Q20" s="149"/>
      <c r="R20" s="149"/>
      <c r="S20" s="149"/>
      <c r="T20" s="149"/>
      <c r="U20" s="149"/>
      <c r="V20" s="149"/>
      <c r="W20" s="149"/>
      <c r="X20" s="149"/>
      <c r="Y20" s="149"/>
      <c r="Z20" s="149"/>
      <c r="AA20" s="149"/>
      <c r="AB20" s="149"/>
      <c r="AC20" s="150"/>
      <c r="AD20" s="148" t="s">
        <v>144</v>
      </c>
      <c r="AE20" s="150"/>
      <c r="AF20" s="148" t="s">
        <v>145</v>
      </c>
      <c r="AG20" s="149"/>
      <c r="AH20" s="149"/>
      <c r="AI20" s="149"/>
      <c r="AJ20" s="150"/>
    </row>
    <row r="21" spans="2:38" ht="16.5" customHeight="1">
      <c r="B21" s="164"/>
      <c r="C21" s="165"/>
      <c r="D21" s="165"/>
      <c r="E21" s="165"/>
      <c r="F21" s="166"/>
      <c r="G21" s="166"/>
      <c r="H21" s="166"/>
      <c r="I21" s="166"/>
      <c r="J21" s="166"/>
      <c r="K21" s="166"/>
      <c r="L21" s="166"/>
      <c r="M21" s="166"/>
      <c r="N21" s="166"/>
      <c r="O21" s="166"/>
      <c r="P21" s="167"/>
      <c r="Q21" s="168"/>
      <c r="R21" s="168"/>
      <c r="S21" s="168"/>
      <c r="T21" s="168"/>
      <c r="U21" s="168"/>
      <c r="V21" s="168"/>
      <c r="W21" s="168"/>
      <c r="X21" s="168"/>
      <c r="Y21" s="168"/>
      <c r="Z21" s="168"/>
      <c r="AA21" s="168"/>
      <c r="AB21" s="168"/>
      <c r="AC21" s="169"/>
      <c r="AD21" s="167"/>
      <c r="AE21" s="169"/>
      <c r="AF21" s="167"/>
      <c r="AG21" s="168"/>
      <c r="AH21" s="168"/>
      <c r="AI21" s="168"/>
      <c r="AJ21" s="169"/>
    </row>
    <row r="22" spans="2:38" ht="16.5" customHeight="1">
      <c r="B22" s="164"/>
      <c r="C22" s="165"/>
      <c r="D22" s="165"/>
      <c r="E22" s="165"/>
      <c r="F22" s="166"/>
      <c r="G22" s="166"/>
      <c r="H22" s="166"/>
      <c r="I22" s="166"/>
      <c r="J22" s="166"/>
      <c r="K22" s="166"/>
      <c r="L22" s="166"/>
      <c r="M22" s="166"/>
      <c r="N22" s="166"/>
      <c r="O22" s="166"/>
      <c r="P22" s="167"/>
      <c r="Q22" s="168"/>
      <c r="R22" s="168"/>
      <c r="S22" s="168"/>
      <c r="T22" s="168"/>
      <c r="U22" s="168"/>
      <c r="V22" s="168"/>
      <c r="W22" s="168"/>
      <c r="X22" s="168"/>
      <c r="Y22" s="168"/>
      <c r="Z22" s="168"/>
      <c r="AA22" s="168"/>
      <c r="AB22" s="168"/>
      <c r="AC22" s="169"/>
      <c r="AD22" s="167"/>
      <c r="AE22" s="169"/>
      <c r="AF22" s="167"/>
      <c r="AG22" s="168"/>
      <c r="AH22" s="168"/>
      <c r="AI22" s="168"/>
      <c r="AJ22" s="169"/>
    </row>
    <row r="23" spans="2:38" ht="16.5" customHeight="1">
      <c r="B23" s="164"/>
      <c r="C23" s="165"/>
      <c r="D23" s="165"/>
      <c r="E23" s="165"/>
      <c r="F23" s="166"/>
      <c r="G23" s="166"/>
      <c r="H23" s="166"/>
      <c r="I23" s="166"/>
      <c r="J23" s="166"/>
      <c r="K23" s="166"/>
      <c r="L23" s="166"/>
      <c r="M23" s="166"/>
      <c r="N23" s="166"/>
      <c r="O23" s="166"/>
      <c r="P23" s="167"/>
      <c r="Q23" s="168"/>
      <c r="R23" s="168"/>
      <c r="S23" s="168"/>
      <c r="T23" s="168"/>
      <c r="U23" s="168"/>
      <c r="V23" s="168"/>
      <c r="W23" s="168"/>
      <c r="X23" s="168"/>
      <c r="Y23" s="168"/>
      <c r="Z23" s="168"/>
      <c r="AA23" s="168"/>
      <c r="AB23" s="168"/>
      <c r="AC23" s="169"/>
      <c r="AD23" s="167"/>
      <c r="AE23" s="169"/>
      <c r="AF23" s="167"/>
      <c r="AG23" s="168"/>
      <c r="AH23" s="168"/>
      <c r="AI23" s="168"/>
      <c r="AJ23" s="169"/>
    </row>
    <row r="24" spans="2:38" ht="16.5" customHeight="1">
      <c r="B24" s="146" t="s">
        <v>146</v>
      </c>
      <c r="C24" s="146"/>
      <c r="D24" s="146"/>
      <c r="E24" s="146"/>
      <c r="F24" s="146"/>
      <c r="G24" s="146"/>
      <c r="H24" s="146"/>
      <c r="I24" s="147"/>
      <c r="J24" s="147"/>
      <c r="K24" s="147"/>
      <c r="L24" s="147"/>
      <c r="M24" s="147"/>
      <c r="N24" s="147"/>
      <c r="O24" s="147"/>
      <c r="P24" s="147"/>
      <c r="Q24" s="147"/>
      <c r="R24" s="147"/>
      <c r="S24" s="147"/>
      <c r="T24" s="147"/>
      <c r="U24" s="147"/>
      <c r="V24" s="147"/>
      <c r="W24" s="147"/>
      <c r="X24" s="147"/>
      <c r="Y24" s="147"/>
      <c r="Z24" s="147"/>
      <c r="AA24" s="147"/>
      <c r="AB24" s="147"/>
      <c r="AC24" s="147"/>
      <c r="AD24" s="147"/>
      <c r="AE24" s="147"/>
      <c r="AF24" s="147"/>
      <c r="AG24" s="147"/>
      <c r="AH24" s="147"/>
      <c r="AI24" s="147"/>
      <c r="AJ24" s="147"/>
    </row>
    <row r="25" spans="2:38" ht="24.75" customHeight="1">
      <c r="B25" s="170" t="s">
        <v>147</v>
      </c>
      <c r="C25" s="170"/>
      <c r="D25" s="170"/>
      <c r="E25" s="170"/>
      <c r="F25" s="171" t="s">
        <v>148</v>
      </c>
      <c r="G25" s="171"/>
      <c r="H25" s="171"/>
      <c r="I25" s="171"/>
      <c r="J25" s="171"/>
      <c r="K25" s="171"/>
      <c r="L25" s="171"/>
      <c r="M25" s="171"/>
      <c r="N25" s="171"/>
      <c r="O25" s="171"/>
      <c r="P25" s="171"/>
      <c r="Q25" s="171"/>
      <c r="R25" s="171"/>
      <c r="S25" s="171"/>
      <c r="T25" s="170" t="s">
        <v>147</v>
      </c>
      <c r="U25" s="170"/>
      <c r="V25" s="170"/>
      <c r="W25" s="170"/>
      <c r="X25" s="170"/>
      <c r="Y25" s="171" t="s">
        <v>148</v>
      </c>
      <c r="Z25" s="171"/>
      <c r="AA25" s="171"/>
      <c r="AB25" s="171"/>
      <c r="AC25" s="171"/>
      <c r="AD25" s="171"/>
      <c r="AE25" s="171"/>
      <c r="AF25" s="171"/>
      <c r="AG25" s="171"/>
      <c r="AH25" s="171"/>
      <c r="AI25" s="171"/>
      <c r="AJ25" s="171"/>
    </row>
    <row r="26" spans="2:38" s="172" customFormat="1" ht="16.5" customHeight="1">
      <c r="B26" s="163"/>
      <c r="C26" s="163"/>
      <c r="D26" s="163"/>
      <c r="E26" s="163"/>
      <c r="F26" s="154"/>
      <c r="G26" s="155"/>
      <c r="H26" s="155"/>
      <c r="I26" s="155"/>
      <c r="J26" s="155"/>
      <c r="K26" s="155"/>
      <c r="L26" s="155"/>
      <c r="M26" s="155"/>
      <c r="N26" s="155"/>
      <c r="O26" s="155"/>
      <c r="P26" s="155"/>
      <c r="Q26" s="155"/>
      <c r="R26" s="155"/>
      <c r="S26" s="156"/>
      <c r="T26" s="163"/>
      <c r="U26" s="163"/>
      <c r="V26" s="163"/>
      <c r="W26" s="163"/>
      <c r="X26" s="163"/>
      <c r="Y26" s="163"/>
      <c r="Z26" s="163"/>
      <c r="AA26" s="163"/>
      <c r="AB26" s="163"/>
      <c r="AC26" s="163"/>
      <c r="AD26" s="163"/>
      <c r="AE26" s="163"/>
      <c r="AF26" s="163"/>
      <c r="AG26" s="163"/>
      <c r="AH26" s="163"/>
      <c r="AI26" s="163"/>
      <c r="AJ26" s="163"/>
      <c r="AL26" s="173"/>
    </row>
    <row r="27" spans="2:38" s="172" customFormat="1" ht="16.5" customHeight="1">
      <c r="B27" s="163"/>
      <c r="C27" s="163"/>
      <c r="D27" s="163"/>
      <c r="E27" s="163"/>
      <c r="F27" s="154"/>
      <c r="G27" s="155"/>
      <c r="H27" s="155"/>
      <c r="I27" s="155"/>
      <c r="J27" s="155"/>
      <c r="K27" s="155"/>
      <c r="L27" s="155"/>
      <c r="M27" s="155"/>
      <c r="N27" s="155"/>
      <c r="O27" s="155"/>
      <c r="P27" s="155"/>
      <c r="Q27" s="155"/>
      <c r="R27" s="155"/>
      <c r="S27" s="156"/>
      <c r="T27" s="163"/>
      <c r="U27" s="163"/>
      <c r="V27" s="163"/>
      <c r="W27" s="163"/>
      <c r="X27" s="163"/>
      <c r="Y27" s="163"/>
      <c r="Z27" s="163"/>
      <c r="AA27" s="163"/>
      <c r="AB27" s="163"/>
      <c r="AC27" s="163"/>
      <c r="AD27" s="163"/>
      <c r="AE27" s="163"/>
      <c r="AF27" s="163"/>
      <c r="AG27" s="163"/>
      <c r="AH27" s="163"/>
      <c r="AI27" s="163"/>
      <c r="AJ27" s="163"/>
      <c r="AL27" s="173"/>
    </row>
    <row r="28" spans="2:38" s="172" customFormat="1" ht="16.5" customHeight="1">
      <c r="B28" s="163"/>
      <c r="C28" s="163"/>
      <c r="D28" s="163"/>
      <c r="E28" s="163"/>
      <c r="F28" s="154"/>
      <c r="G28" s="155"/>
      <c r="H28" s="155"/>
      <c r="I28" s="155"/>
      <c r="J28" s="155"/>
      <c r="K28" s="155"/>
      <c r="L28" s="155"/>
      <c r="M28" s="155"/>
      <c r="N28" s="155"/>
      <c r="O28" s="155"/>
      <c r="P28" s="155"/>
      <c r="Q28" s="155"/>
      <c r="R28" s="155"/>
      <c r="S28" s="156"/>
      <c r="T28" s="163"/>
      <c r="U28" s="163"/>
      <c r="V28" s="163"/>
      <c r="W28" s="163"/>
      <c r="X28" s="163"/>
      <c r="Y28" s="163"/>
      <c r="Z28" s="163"/>
      <c r="AA28" s="163"/>
      <c r="AB28" s="163"/>
      <c r="AC28" s="163"/>
      <c r="AD28" s="163"/>
      <c r="AE28" s="163"/>
      <c r="AF28" s="163"/>
      <c r="AG28" s="163"/>
      <c r="AH28" s="163"/>
      <c r="AI28" s="163"/>
      <c r="AJ28" s="163"/>
      <c r="AL28" s="173"/>
    </row>
    <row r="29" spans="2:38" s="172" customFormat="1" ht="16.5" customHeight="1">
      <c r="B29" s="163"/>
      <c r="C29" s="163"/>
      <c r="D29" s="163"/>
      <c r="E29" s="163"/>
      <c r="F29" s="154"/>
      <c r="G29" s="155"/>
      <c r="H29" s="155"/>
      <c r="I29" s="155"/>
      <c r="J29" s="155"/>
      <c r="K29" s="155"/>
      <c r="L29" s="155"/>
      <c r="M29" s="155"/>
      <c r="N29" s="155"/>
      <c r="O29" s="155"/>
      <c r="P29" s="155"/>
      <c r="Q29" s="155"/>
      <c r="R29" s="155"/>
      <c r="S29" s="156"/>
      <c r="T29" s="163"/>
      <c r="U29" s="163"/>
      <c r="V29" s="163"/>
      <c r="W29" s="163"/>
      <c r="X29" s="163"/>
      <c r="Y29" s="163"/>
      <c r="Z29" s="163"/>
      <c r="AA29" s="163"/>
      <c r="AB29" s="163"/>
      <c r="AC29" s="163"/>
      <c r="AD29" s="163"/>
      <c r="AE29" s="163"/>
      <c r="AF29" s="163"/>
      <c r="AG29" s="163"/>
      <c r="AH29" s="163"/>
      <c r="AI29" s="163"/>
      <c r="AJ29" s="163"/>
      <c r="AL29" s="173"/>
    </row>
    <row r="30" spans="2:38" s="172" customFormat="1" ht="16.5" customHeight="1">
      <c r="B30" s="163"/>
      <c r="C30" s="163"/>
      <c r="D30" s="163"/>
      <c r="E30" s="163"/>
      <c r="F30" s="154"/>
      <c r="G30" s="155"/>
      <c r="H30" s="155"/>
      <c r="I30" s="155"/>
      <c r="J30" s="155"/>
      <c r="K30" s="155"/>
      <c r="L30" s="155"/>
      <c r="M30" s="155"/>
      <c r="N30" s="155"/>
      <c r="O30" s="155"/>
      <c r="P30" s="155"/>
      <c r="Q30" s="155"/>
      <c r="R30" s="155"/>
      <c r="S30" s="156"/>
      <c r="T30" s="163"/>
      <c r="U30" s="163"/>
      <c r="V30" s="163"/>
      <c r="W30" s="163"/>
      <c r="X30" s="163"/>
      <c r="Y30" s="163"/>
      <c r="Z30" s="163"/>
      <c r="AA30" s="163"/>
      <c r="AB30" s="163"/>
      <c r="AC30" s="163"/>
      <c r="AD30" s="163"/>
      <c r="AE30" s="163"/>
      <c r="AF30" s="163"/>
      <c r="AG30" s="163"/>
      <c r="AH30" s="163"/>
      <c r="AI30" s="163"/>
      <c r="AJ30" s="163"/>
      <c r="AL30" s="173"/>
    </row>
    <row r="31" spans="2:38" ht="16.5" customHeight="1">
      <c r="B31" s="174" t="s">
        <v>149</v>
      </c>
      <c r="C31" s="175"/>
      <c r="D31" s="175"/>
      <c r="E31" s="175"/>
      <c r="F31" s="175"/>
      <c r="G31" s="175"/>
      <c r="H31" s="175"/>
      <c r="I31" s="176"/>
      <c r="J31" s="176"/>
      <c r="K31" s="176"/>
      <c r="L31" s="176"/>
      <c r="M31" s="176"/>
      <c r="N31" s="176"/>
      <c r="O31" s="176"/>
      <c r="P31" s="176"/>
      <c r="Q31" s="176"/>
      <c r="R31" s="176"/>
      <c r="S31" s="176"/>
      <c r="T31" s="176"/>
      <c r="U31" s="176"/>
      <c r="V31" s="176"/>
      <c r="W31" s="176"/>
      <c r="X31" s="176"/>
      <c r="Y31" s="176"/>
      <c r="Z31" s="176"/>
      <c r="AA31" s="176"/>
      <c r="AB31" s="176"/>
      <c r="AC31" s="176"/>
      <c r="AD31" s="176"/>
      <c r="AE31" s="177"/>
      <c r="AF31" s="178" t="s">
        <v>150</v>
      </c>
      <c r="AG31" s="179"/>
      <c r="AH31" s="179"/>
      <c r="AI31" s="179"/>
      <c r="AJ31" s="180"/>
    </row>
    <row r="32" spans="2:38" ht="21.75" customHeight="1">
      <c r="B32" s="181" t="s">
        <v>151</v>
      </c>
      <c r="C32" s="182"/>
      <c r="D32" s="182"/>
      <c r="E32" s="182"/>
      <c r="F32" s="182"/>
      <c r="G32" s="182"/>
      <c r="H32" s="183"/>
      <c r="I32" s="181" t="s">
        <v>152</v>
      </c>
      <c r="J32" s="182"/>
      <c r="K32" s="182"/>
      <c r="L32" s="182"/>
      <c r="M32" s="182"/>
      <c r="N32" s="182"/>
      <c r="O32" s="182"/>
      <c r="P32" s="184"/>
      <c r="Q32" s="184"/>
      <c r="R32" s="184"/>
      <c r="S32" s="184"/>
      <c r="T32" s="184"/>
      <c r="U32" s="184"/>
      <c r="V32" s="184"/>
      <c r="W32" s="184"/>
      <c r="X32" s="184"/>
      <c r="Y32" s="184"/>
      <c r="Z32" s="184"/>
      <c r="AA32" s="181" t="s">
        <v>153</v>
      </c>
      <c r="AB32" s="182"/>
      <c r="AC32" s="182"/>
      <c r="AD32" s="182"/>
      <c r="AE32" s="183"/>
      <c r="AF32" s="185"/>
      <c r="AG32" s="186"/>
      <c r="AH32" s="186"/>
      <c r="AI32" s="186"/>
      <c r="AJ32" s="187"/>
    </row>
    <row r="33" spans="2:38" s="172" customFormat="1" ht="16.5" customHeight="1">
      <c r="B33" s="154"/>
      <c r="C33" s="155"/>
      <c r="D33" s="155"/>
      <c r="E33" s="155"/>
      <c r="F33" s="155"/>
      <c r="G33" s="155"/>
      <c r="H33" s="156"/>
      <c r="I33" s="188"/>
      <c r="J33" s="189"/>
      <c r="K33" s="189"/>
      <c r="L33" s="189"/>
      <c r="M33" s="189"/>
      <c r="N33" s="189"/>
      <c r="O33" s="189"/>
      <c r="P33" s="189"/>
      <c r="Q33" s="189"/>
      <c r="R33" s="189"/>
      <c r="S33" s="189"/>
      <c r="T33" s="189"/>
      <c r="U33" s="189"/>
      <c r="V33" s="189"/>
      <c r="W33" s="189"/>
      <c r="X33" s="189"/>
      <c r="Y33" s="189"/>
      <c r="Z33" s="189"/>
      <c r="AA33" s="154"/>
      <c r="AB33" s="155"/>
      <c r="AC33" s="155"/>
      <c r="AD33" s="155"/>
      <c r="AE33" s="156"/>
      <c r="AF33" s="190"/>
      <c r="AG33" s="191"/>
      <c r="AH33" s="191"/>
      <c r="AI33" s="191"/>
      <c r="AJ33" s="192"/>
      <c r="AL33" s="173"/>
    </row>
    <row r="34" spans="2:38" s="172" customFormat="1" ht="16.5" customHeight="1">
      <c r="B34" s="154"/>
      <c r="C34" s="155"/>
      <c r="D34" s="155"/>
      <c r="E34" s="155"/>
      <c r="F34" s="155"/>
      <c r="G34" s="155"/>
      <c r="H34" s="156"/>
      <c r="I34" s="188"/>
      <c r="J34" s="189"/>
      <c r="K34" s="189"/>
      <c r="L34" s="189"/>
      <c r="M34" s="189"/>
      <c r="N34" s="189"/>
      <c r="O34" s="189"/>
      <c r="P34" s="189"/>
      <c r="Q34" s="189"/>
      <c r="R34" s="189"/>
      <c r="S34" s="189"/>
      <c r="T34" s="189"/>
      <c r="U34" s="189"/>
      <c r="V34" s="189"/>
      <c r="W34" s="189"/>
      <c r="X34" s="189"/>
      <c r="Y34" s="189"/>
      <c r="Z34" s="189"/>
      <c r="AA34" s="154"/>
      <c r="AB34" s="155"/>
      <c r="AC34" s="155"/>
      <c r="AD34" s="155"/>
      <c r="AE34" s="156"/>
      <c r="AF34" s="193"/>
      <c r="AG34" s="194"/>
      <c r="AH34" s="194"/>
      <c r="AI34" s="194"/>
      <c r="AJ34" s="195"/>
      <c r="AL34" s="173"/>
    </row>
    <row r="35" spans="2:38" s="172" customFormat="1" ht="16.5" customHeight="1">
      <c r="B35" s="154"/>
      <c r="C35" s="155"/>
      <c r="D35" s="155"/>
      <c r="E35" s="155"/>
      <c r="F35" s="155"/>
      <c r="G35" s="155"/>
      <c r="H35" s="156"/>
      <c r="I35" s="188"/>
      <c r="J35" s="189"/>
      <c r="K35" s="189"/>
      <c r="L35" s="189"/>
      <c r="M35" s="189"/>
      <c r="N35" s="189"/>
      <c r="O35" s="189"/>
      <c r="P35" s="189"/>
      <c r="Q35" s="189"/>
      <c r="R35" s="189"/>
      <c r="S35" s="189"/>
      <c r="T35" s="189"/>
      <c r="U35" s="189"/>
      <c r="V35" s="189"/>
      <c r="W35" s="189"/>
      <c r="X35" s="189"/>
      <c r="Y35" s="189"/>
      <c r="Z35" s="189"/>
      <c r="AA35" s="154"/>
      <c r="AB35" s="155"/>
      <c r="AC35" s="155"/>
      <c r="AD35" s="155"/>
      <c r="AE35" s="156"/>
      <c r="AF35" s="196"/>
      <c r="AG35" s="197"/>
      <c r="AH35" s="197"/>
      <c r="AI35" s="197"/>
      <c r="AJ35" s="198"/>
      <c r="AL35" s="173"/>
    </row>
    <row r="36" spans="2:38" ht="16.5" customHeight="1">
      <c r="B36" s="146" t="s">
        <v>154</v>
      </c>
      <c r="C36" s="146"/>
      <c r="D36" s="146"/>
      <c r="E36" s="146"/>
      <c r="F36" s="146"/>
      <c r="G36" s="146"/>
      <c r="H36" s="146"/>
      <c r="I36" s="147"/>
      <c r="J36" s="147"/>
      <c r="K36" s="147"/>
      <c r="L36" s="147"/>
      <c r="M36" s="147"/>
      <c r="N36" s="147"/>
      <c r="O36" s="147"/>
      <c r="P36" s="147"/>
      <c r="Q36" s="147"/>
      <c r="R36" s="147"/>
      <c r="S36" s="147"/>
      <c r="T36" s="147"/>
      <c r="U36" s="147"/>
      <c r="V36" s="147"/>
      <c r="W36" s="147"/>
      <c r="X36" s="147"/>
      <c r="Y36" s="147"/>
      <c r="Z36" s="147"/>
      <c r="AA36" s="147"/>
      <c r="AB36" s="147"/>
      <c r="AC36" s="147"/>
      <c r="AD36" s="147"/>
      <c r="AE36" s="147"/>
      <c r="AF36" s="147"/>
      <c r="AG36" s="147"/>
      <c r="AH36" s="147"/>
      <c r="AI36" s="147"/>
      <c r="AJ36" s="147"/>
    </row>
    <row r="37" spans="2:38" ht="42" customHeight="1">
      <c r="B37" s="199" t="s">
        <v>155</v>
      </c>
      <c r="C37" s="200"/>
      <c r="D37" s="200"/>
      <c r="E37" s="200"/>
      <c r="F37" s="200"/>
      <c r="G37" s="200"/>
      <c r="H37" s="200"/>
      <c r="I37" s="200"/>
      <c r="J37" s="200"/>
      <c r="K37" s="200"/>
      <c r="L37" s="200"/>
      <c r="M37" s="200"/>
      <c r="N37" s="200"/>
      <c r="O37" s="200"/>
      <c r="P37" s="200"/>
      <c r="Q37" s="200"/>
      <c r="R37" s="200"/>
      <c r="S37" s="200"/>
      <c r="T37" s="200"/>
      <c r="U37" s="200"/>
      <c r="V37" s="200"/>
      <c r="W37" s="200"/>
      <c r="X37" s="200"/>
      <c r="Y37" s="200"/>
      <c r="Z37" s="200"/>
      <c r="AA37" s="200"/>
      <c r="AB37" s="200"/>
      <c r="AC37" s="200"/>
      <c r="AD37" s="201"/>
      <c r="AE37" s="202" t="s">
        <v>156</v>
      </c>
      <c r="AF37" s="203"/>
      <c r="AG37" s="203"/>
      <c r="AH37" s="204"/>
      <c r="AI37" s="202" t="s">
        <v>157</v>
      </c>
      <c r="AJ37" s="204"/>
    </row>
    <row r="38" spans="2:38" ht="16.5" customHeight="1">
      <c r="B38" s="205" t="s">
        <v>158</v>
      </c>
      <c r="C38" s="205"/>
      <c r="D38" s="205"/>
      <c r="E38" s="126" t="s">
        <v>159</v>
      </c>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28"/>
      <c r="AE38" s="206"/>
      <c r="AF38" s="206"/>
      <c r="AG38" s="206"/>
      <c r="AH38" s="206"/>
      <c r="AI38" s="207">
        <f>+IFERROR(AE38/AE39,0)</f>
        <v>0</v>
      </c>
      <c r="AJ38" s="208"/>
    </row>
    <row r="39" spans="2:38" ht="16.5" customHeight="1">
      <c r="B39" s="209"/>
      <c r="C39" s="209"/>
      <c r="D39" s="209"/>
      <c r="E39" s="136"/>
      <c r="F39" s="137"/>
      <c r="G39" s="137"/>
      <c r="H39" s="137"/>
      <c r="I39" s="137"/>
      <c r="J39" s="137"/>
      <c r="K39" s="137"/>
      <c r="L39" s="137"/>
      <c r="M39" s="137"/>
      <c r="N39" s="137"/>
      <c r="O39" s="137"/>
      <c r="P39" s="137"/>
      <c r="Q39" s="137"/>
      <c r="R39" s="137"/>
      <c r="S39" s="137"/>
      <c r="T39" s="137"/>
      <c r="U39" s="137"/>
      <c r="V39" s="137"/>
      <c r="W39" s="137"/>
      <c r="X39" s="137"/>
      <c r="Y39" s="137"/>
      <c r="Z39" s="137"/>
      <c r="AA39" s="137"/>
      <c r="AB39" s="137"/>
      <c r="AC39" s="137"/>
      <c r="AD39" s="138"/>
      <c r="AE39" s="206"/>
      <c r="AF39" s="206"/>
      <c r="AG39" s="206"/>
      <c r="AH39" s="206"/>
      <c r="AI39" s="210"/>
      <c r="AJ39" s="211"/>
    </row>
    <row r="40" spans="2:38" ht="16.5" customHeight="1">
      <c r="B40" s="209"/>
      <c r="C40" s="209"/>
      <c r="D40" s="209"/>
      <c r="E40" s="126" t="s">
        <v>160</v>
      </c>
      <c r="F40" s="127"/>
      <c r="G40" s="127"/>
      <c r="H40" s="127"/>
      <c r="I40" s="127"/>
      <c r="J40" s="127"/>
      <c r="K40" s="127"/>
      <c r="L40" s="127"/>
      <c r="M40" s="127"/>
      <c r="N40" s="127"/>
      <c r="O40" s="127"/>
      <c r="P40" s="127"/>
      <c r="Q40" s="127"/>
      <c r="R40" s="127"/>
      <c r="S40" s="127"/>
      <c r="T40" s="127"/>
      <c r="U40" s="127"/>
      <c r="V40" s="127"/>
      <c r="W40" s="127"/>
      <c r="X40" s="127"/>
      <c r="Y40" s="127"/>
      <c r="Z40" s="127"/>
      <c r="AA40" s="127"/>
      <c r="AB40" s="127"/>
      <c r="AC40" s="127"/>
      <c r="AD40" s="128"/>
      <c r="AE40" s="206"/>
      <c r="AF40" s="206"/>
      <c r="AG40" s="206"/>
      <c r="AH40" s="206"/>
      <c r="AI40" s="212">
        <f>+IFERROR(AE40/AE41,0)</f>
        <v>0</v>
      </c>
      <c r="AJ40" s="213"/>
    </row>
    <row r="41" spans="2:38" ht="16.5" customHeight="1">
      <c r="B41" s="209"/>
      <c r="C41" s="209"/>
      <c r="D41" s="209"/>
      <c r="E41" s="136"/>
      <c r="F41" s="137"/>
      <c r="G41" s="137"/>
      <c r="H41" s="137"/>
      <c r="I41" s="137"/>
      <c r="J41" s="137"/>
      <c r="K41" s="137"/>
      <c r="L41" s="137"/>
      <c r="M41" s="137"/>
      <c r="N41" s="137"/>
      <c r="O41" s="137"/>
      <c r="P41" s="137"/>
      <c r="Q41" s="137"/>
      <c r="R41" s="137"/>
      <c r="S41" s="137"/>
      <c r="T41" s="137"/>
      <c r="U41" s="137"/>
      <c r="V41" s="137"/>
      <c r="W41" s="137"/>
      <c r="X41" s="137"/>
      <c r="Y41" s="137"/>
      <c r="Z41" s="137"/>
      <c r="AA41" s="137"/>
      <c r="AB41" s="137"/>
      <c r="AC41" s="137"/>
      <c r="AD41" s="138"/>
      <c r="AE41" s="206"/>
      <c r="AF41" s="206"/>
      <c r="AG41" s="206"/>
      <c r="AH41" s="206"/>
      <c r="AI41" s="214"/>
      <c r="AJ41" s="215"/>
    </row>
    <row r="42" spans="2:38" ht="16.5" customHeight="1">
      <c r="B42" s="209"/>
      <c r="C42" s="209"/>
      <c r="D42" s="209"/>
      <c r="E42" s="126" t="s">
        <v>161</v>
      </c>
      <c r="F42" s="127"/>
      <c r="G42" s="127"/>
      <c r="H42" s="127"/>
      <c r="I42" s="127"/>
      <c r="J42" s="127"/>
      <c r="K42" s="127"/>
      <c r="L42" s="127"/>
      <c r="M42" s="127"/>
      <c r="N42" s="127"/>
      <c r="O42" s="127"/>
      <c r="P42" s="127"/>
      <c r="Q42" s="127"/>
      <c r="R42" s="127"/>
      <c r="S42" s="127"/>
      <c r="T42" s="127"/>
      <c r="U42" s="127"/>
      <c r="V42" s="127"/>
      <c r="W42" s="127"/>
      <c r="X42" s="127"/>
      <c r="Y42" s="127"/>
      <c r="Z42" s="127"/>
      <c r="AA42" s="127"/>
      <c r="AB42" s="127"/>
      <c r="AC42" s="127"/>
      <c r="AD42" s="128"/>
      <c r="AE42" s="206"/>
      <c r="AF42" s="206"/>
      <c r="AG42" s="206"/>
      <c r="AH42" s="206"/>
      <c r="AI42" s="216">
        <f>+IFERROR(AE42/AE43,0)</f>
        <v>0</v>
      </c>
      <c r="AJ42" s="217"/>
    </row>
    <row r="43" spans="2:38" ht="16.5" customHeight="1">
      <c r="B43" s="209"/>
      <c r="C43" s="209"/>
      <c r="D43" s="209"/>
      <c r="E43" s="136"/>
      <c r="F43" s="137"/>
      <c r="G43" s="137"/>
      <c r="H43" s="137"/>
      <c r="I43" s="137"/>
      <c r="J43" s="137"/>
      <c r="K43" s="137"/>
      <c r="L43" s="137"/>
      <c r="M43" s="137"/>
      <c r="N43" s="137"/>
      <c r="O43" s="137"/>
      <c r="P43" s="137"/>
      <c r="Q43" s="137"/>
      <c r="R43" s="137"/>
      <c r="S43" s="137"/>
      <c r="T43" s="137"/>
      <c r="U43" s="137"/>
      <c r="V43" s="137"/>
      <c r="W43" s="137"/>
      <c r="X43" s="137"/>
      <c r="Y43" s="137"/>
      <c r="Z43" s="137"/>
      <c r="AA43" s="137"/>
      <c r="AB43" s="137"/>
      <c r="AC43" s="137"/>
      <c r="AD43" s="138"/>
      <c r="AE43" s="206"/>
      <c r="AF43" s="206"/>
      <c r="AG43" s="206"/>
      <c r="AH43" s="206"/>
      <c r="AI43" s="218"/>
      <c r="AJ43" s="219"/>
    </row>
    <row r="44" spans="2:38" ht="16.5" customHeight="1">
      <c r="B44" s="209"/>
      <c r="C44" s="209"/>
      <c r="D44" s="209"/>
      <c r="E44" s="126" t="s">
        <v>162</v>
      </c>
      <c r="F44" s="127"/>
      <c r="G44" s="127"/>
      <c r="H44" s="127"/>
      <c r="I44" s="127"/>
      <c r="J44" s="127"/>
      <c r="K44" s="127"/>
      <c r="L44" s="127"/>
      <c r="M44" s="127"/>
      <c r="N44" s="127"/>
      <c r="O44" s="127"/>
      <c r="P44" s="127"/>
      <c r="Q44" s="127"/>
      <c r="R44" s="127"/>
      <c r="S44" s="127"/>
      <c r="T44" s="127"/>
      <c r="U44" s="127"/>
      <c r="V44" s="127"/>
      <c r="W44" s="127"/>
      <c r="X44" s="127"/>
      <c r="Y44" s="127"/>
      <c r="Z44" s="127"/>
      <c r="AA44" s="127"/>
      <c r="AB44" s="127"/>
      <c r="AC44" s="127"/>
      <c r="AD44" s="128"/>
      <c r="AE44" s="206"/>
      <c r="AF44" s="206"/>
      <c r="AG44" s="206"/>
      <c r="AH44" s="206"/>
      <c r="AI44" s="216">
        <f>+IFERROR(AE44-AE45,0)</f>
        <v>0</v>
      </c>
      <c r="AJ44" s="217"/>
    </row>
    <row r="45" spans="2:38" ht="16.5" customHeight="1">
      <c r="B45" s="209"/>
      <c r="C45" s="209"/>
      <c r="D45" s="209"/>
      <c r="E45" s="136"/>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8"/>
      <c r="AE45" s="206"/>
      <c r="AF45" s="206"/>
      <c r="AG45" s="206"/>
      <c r="AH45" s="206"/>
      <c r="AI45" s="218"/>
      <c r="AJ45" s="219"/>
    </row>
    <row r="46" spans="2:38" ht="16.5" customHeight="1">
      <c r="B46" s="209" t="s">
        <v>163</v>
      </c>
      <c r="C46" s="209"/>
      <c r="D46" s="209"/>
      <c r="E46" s="126" t="s">
        <v>164</v>
      </c>
      <c r="F46" s="127"/>
      <c r="G46" s="127"/>
      <c r="H46" s="127"/>
      <c r="I46" s="127"/>
      <c r="J46" s="127"/>
      <c r="K46" s="127"/>
      <c r="L46" s="127"/>
      <c r="M46" s="127"/>
      <c r="N46" s="127"/>
      <c r="O46" s="127"/>
      <c r="P46" s="127"/>
      <c r="Q46" s="127"/>
      <c r="R46" s="127"/>
      <c r="S46" s="127"/>
      <c r="T46" s="127"/>
      <c r="U46" s="127"/>
      <c r="V46" s="127"/>
      <c r="W46" s="127"/>
      <c r="X46" s="127"/>
      <c r="Y46" s="127"/>
      <c r="Z46" s="127"/>
      <c r="AA46" s="127"/>
      <c r="AB46" s="127"/>
      <c r="AC46" s="127"/>
      <c r="AD46" s="128"/>
      <c r="AE46" s="206"/>
      <c r="AF46" s="206"/>
      <c r="AG46" s="206"/>
      <c r="AH46" s="206"/>
      <c r="AI46" s="212">
        <f>+IFERROR(AE46/AE47,0)</f>
        <v>0</v>
      </c>
      <c r="AJ46" s="213"/>
    </row>
    <row r="47" spans="2:38" ht="16.5" customHeight="1">
      <c r="B47" s="209"/>
      <c r="C47" s="209"/>
      <c r="D47" s="209"/>
      <c r="E47" s="136"/>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8"/>
      <c r="AE47" s="206"/>
      <c r="AF47" s="206"/>
      <c r="AG47" s="206"/>
      <c r="AH47" s="206"/>
      <c r="AI47" s="214"/>
      <c r="AJ47" s="215"/>
    </row>
    <row r="48" spans="2:38" ht="16.5" customHeight="1">
      <c r="B48" s="209"/>
      <c r="C48" s="209"/>
      <c r="D48" s="209"/>
      <c r="E48" s="126" t="s">
        <v>165</v>
      </c>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28"/>
      <c r="AE48" s="206"/>
      <c r="AF48" s="206"/>
      <c r="AG48" s="206"/>
      <c r="AH48" s="206"/>
      <c r="AI48" s="212">
        <f>+IFERROR(AE48/AE49,0)</f>
        <v>0</v>
      </c>
      <c r="AJ48" s="213"/>
    </row>
    <row r="49" spans="2:36" ht="16.5" customHeight="1">
      <c r="B49" s="209"/>
      <c r="C49" s="209"/>
      <c r="D49" s="209"/>
      <c r="E49" s="136"/>
      <c r="F49" s="137"/>
      <c r="G49" s="137"/>
      <c r="H49" s="137"/>
      <c r="I49" s="137"/>
      <c r="J49" s="137"/>
      <c r="K49" s="137"/>
      <c r="L49" s="137"/>
      <c r="M49" s="137"/>
      <c r="N49" s="137"/>
      <c r="O49" s="137"/>
      <c r="P49" s="137"/>
      <c r="Q49" s="137"/>
      <c r="R49" s="137"/>
      <c r="S49" s="137"/>
      <c r="T49" s="137"/>
      <c r="U49" s="137"/>
      <c r="V49" s="137"/>
      <c r="W49" s="137"/>
      <c r="X49" s="137"/>
      <c r="Y49" s="137"/>
      <c r="Z49" s="137"/>
      <c r="AA49" s="137"/>
      <c r="AB49" s="137"/>
      <c r="AC49" s="137"/>
      <c r="AD49" s="138"/>
      <c r="AE49" s="206"/>
      <c r="AF49" s="206"/>
      <c r="AG49" s="206"/>
      <c r="AH49" s="206"/>
      <c r="AI49" s="214"/>
      <c r="AJ49" s="215"/>
    </row>
    <row r="50" spans="2:36" ht="83.25" customHeight="1">
      <c r="B50" s="220" t="s">
        <v>166</v>
      </c>
      <c r="C50" s="221"/>
      <c r="D50" s="221"/>
      <c r="E50" s="221"/>
      <c r="F50" s="221"/>
      <c r="G50" s="221"/>
      <c r="H50" s="221"/>
      <c r="I50" s="222"/>
      <c r="J50" s="222"/>
      <c r="K50" s="222"/>
      <c r="L50" s="222"/>
      <c r="M50" s="222"/>
      <c r="N50" s="222"/>
      <c r="O50" s="222"/>
      <c r="P50" s="222"/>
      <c r="Q50" s="222"/>
      <c r="R50" s="222"/>
      <c r="S50" s="222"/>
      <c r="T50" s="222"/>
      <c r="U50" s="222"/>
      <c r="V50" s="222"/>
      <c r="W50" s="222"/>
      <c r="X50" s="222"/>
      <c r="Y50" s="222"/>
      <c r="Z50" s="222"/>
      <c r="AA50" s="222"/>
      <c r="AB50" s="222"/>
      <c r="AC50" s="222"/>
      <c r="AD50" s="222"/>
      <c r="AE50" s="222"/>
      <c r="AF50" s="222"/>
      <c r="AG50" s="222"/>
      <c r="AH50" s="222"/>
      <c r="AI50" s="222"/>
      <c r="AJ50" s="223"/>
    </row>
    <row r="51" spans="2:36" ht="38.25" customHeight="1">
      <c r="B51" s="224" t="s">
        <v>167</v>
      </c>
      <c r="C51" s="225"/>
      <c r="D51" s="225"/>
      <c r="E51" s="225"/>
      <c r="F51" s="225"/>
      <c r="G51" s="225"/>
      <c r="H51" s="225"/>
      <c r="I51" s="225"/>
      <c r="J51" s="225"/>
      <c r="K51" s="225"/>
      <c r="L51" s="225"/>
      <c r="M51" s="225"/>
      <c r="N51" s="225"/>
      <c r="O51" s="225"/>
      <c r="P51" s="225"/>
      <c r="Q51" s="225"/>
      <c r="R51" s="225"/>
      <c r="S51" s="225"/>
      <c r="T51" s="225"/>
      <c r="U51" s="225"/>
      <c r="V51" s="225"/>
      <c r="W51" s="225"/>
      <c r="X51" s="225"/>
      <c r="Y51" s="225"/>
      <c r="Z51" s="225"/>
      <c r="AA51" s="225"/>
      <c r="AB51" s="225"/>
      <c r="AC51" s="225"/>
      <c r="AD51" s="225"/>
      <c r="AE51" s="225"/>
      <c r="AF51" s="225"/>
      <c r="AG51" s="225"/>
      <c r="AH51" s="225"/>
      <c r="AI51" s="225"/>
      <c r="AJ51" s="226"/>
    </row>
    <row r="52" spans="2:36" ht="11.25">
      <c r="B52" s="227" t="s">
        <v>32</v>
      </c>
      <c r="C52" s="228"/>
      <c r="D52" s="228"/>
      <c r="E52" s="228"/>
      <c r="F52" s="228"/>
      <c r="G52" s="228"/>
      <c r="H52" s="228"/>
      <c r="I52" s="228"/>
      <c r="J52" s="228"/>
      <c r="K52" s="228"/>
      <c r="L52" s="228"/>
      <c r="M52" s="228"/>
      <c r="N52" s="228"/>
      <c r="O52" s="228"/>
      <c r="P52" s="228"/>
      <c r="Q52" s="228"/>
      <c r="R52" s="228"/>
      <c r="S52" s="228"/>
      <c r="T52" s="228"/>
      <c r="U52" s="228"/>
      <c r="V52" s="228"/>
      <c r="W52" s="228"/>
      <c r="X52" s="228"/>
      <c r="Y52" s="228"/>
      <c r="Z52" s="228"/>
      <c r="AA52" s="228"/>
      <c r="AB52" s="228"/>
      <c r="AC52" s="228"/>
      <c r="AD52" s="228"/>
      <c r="AE52" s="228"/>
      <c r="AF52" s="228"/>
      <c r="AG52" s="228"/>
      <c r="AH52" s="228"/>
      <c r="AI52" s="228"/>
      <c r="AJ52" s="229"/>
    </row>
    <row r="53" spans="2:36" ht="11.25" hidden="1"/>
    <row r="54" spans="2:36" ht="11.25" hidden="1"/>
    <row r="55" spans="2:36" ht="11.25" hidden="1"/>
    <row r="56" spans="2:36" ht="11.25" hidden="1"/>
    <row r="57" spans="2:36" ht="11.25" hidden="1"/>
    <row r="58" spans="2:36" ht="11.25" hidden="1"/>
    <row r="59" spans="2:36" ht="11.25" hidden="1"/>
    <row r="60" spans="2:36" ht="14.25" hidden="1" customHeight="1"/>
    <row r="61" spans="2:36" ht="14.25" hidden="1" customHeight="1"/>
    <row r="62" spans="2:36" ht="14.25" hidden="1" customHeight="1"/>
    <row r="63" spans="2:36" ht="14.25" hidden="1" customHeight="1"/>
    <row r="64" spans="2:36" ht="14.25" hidden="1" customHeight="1"/>
  </sheetData>
  <sheetProtection algorithmName="SHA-512" hashValue="DdPQZHm+ODDF0hJAJl5eq046KwnYE9uekBt21/eA8/BxzWBNo5QA7AnkSpkI0s7r3+8plPg6zEgsC9kVcT3vhQ==" saltValue="hyczgKUbhCjIcHKtguYkAw==" spinCount="100000" sheet="1" objects="1" scenarios="1"/>
  <mergeCells count="127">
    <mergeCell ref="AE48:AH48"/>
    <mergeCell ref="AI48:AJ49"/>
    <mergeCell ref="AE49:AH49"/>
    <mergeCell ref="B50:AJ50"/>
    <mergeCell ref="B51:AJ51"/>
    <mergeCell ref="B52:AJ52"/>
    <mergeCell ref="E44:AD45"/>
    <mergeCell ref="AE44:AH44"/>
    <mergeCell ref="AI44:AJ45"/>
    <mergeCell ref="AE45:AH45"/>
    <mergeCell ref="B46:D49"/>
    <mergeCell ref="E46:AD47"/>
    <mergeCell ref="AE46:AH46"/>
    <mergeCell ref="AI46:AJ47"/>
    <mergeCell ref="AE47:AH47"/>
    <mergeCell ref="E48:AD49"/>
    <mergeCell ref="AI40:AJ41"/>
    <mergeCell ref="AE41:AH41"/>
    <mergeCell ref="E42:AD43"/>
    <mergeCell ref="AE42:AH42"/>
    <mergeCell ref="AI42:AJ43"/>
    <mergeCell ref="AE43:AH43"/>
    <mergeCell ref="B37:AD37"/>
    <mergeCell ref="AE37:AH37"/>
    <mergeCell ref="AI37:AJ37"/>
    <mergeCell ref="B38:D45"/>
    <mergeCell ref="E38:AD39"/>
    <mergeCell ref="AE38:AH38"/>
    <mergeCell ref="AI38:AJ39"/>
    <mergeCell ref="AE39:AH39"/>
    <mergeCell ref="E40:AD41"/>
    <mergeCell ref="AE40:AH40"/>
    <mergeCell ref="I34:Z34"/>
    <mergeCell ref="AA34:AE34"/>
    <mergeCell ref="B35:H35"/>
    <mergeCell ref="I35:Z35"/>
    <mergeCell ref="AA35:AE35"/>
    <mergeCell ref="B36:AJ36"/>
    <mergeCell ref="B31:AE31"/>
    <mergeCell ref="AF31:AJ32"/>
    <mergeCell ref="B32:H32"/>
    <mergeCell ref="I32:Z32"/>
    <mergeCell ref="AA32:AE32"/>
    <mergeCell ref="B33:H33"/>
    <mergeCell ref="I33:Z33"/>
    <mergeCell ref="AA33:AE33"/>
    <mergeCell ref="AF33:AJ35"/>
    <mergeCell ref="B34:H34"/>
    <mergeCell ref="B29:E29"/>
    <mergeCell ref="F29:S29"/>
    <mergeCell ref="T29:X29"/>
    <mergeCell ref="Y29:AJ29"/>
    <mergeCell ref="B30:E30"/>
    <mergeCell ref="F30:S30"/>
    <mergeCell ref="T30:X30"/>
    <mergeCell ref="Y30:AJ30"/>
    <mergeCell ref="B27:E27"/>
    <mergeCell ref="F27:S27"/>
    <mergeCell ref="T27:X27"/>
    <mergeCell ref="Y27:AJ27"/>
    <mergeCell ref="B28:E28"/>
    <mergeCell ref="F28:S28"/>
    <mergeCell ref="T28:X28"/>
    <mergeCell ref="Y28:AJ28"/>
    <mergeCell ref="B25:E25"/>
    <mergeCell ref="F25:S25"/>
    <mergeCell ref="T25:X25"/>
    <mergeCell ref="Y25:AJ25"/>
    <mergeCell ref="B26:E26"/>
    <mergeCell ref="F26:S26"/>
    <mergeCell ref="T26:X26"/>
    <mergeCell ref="Y26:AJ26"/>
    <mergeCell ref="B23:E23"/>
    <mergeCell ref="F23:O23"/>
    <mergeCell ref="P23:AC23"/>
    <mergeCell ref="AD23:AE23"/>
    <mergeCell ref="AF23:AJ23"/>
    <mergeCell ref="B24:AJ24"/>
    <mergeCell ref="B21:E21"/>
    <mergeCell ref="F21:O21"/>
    <mergeCell ref="P21:AC21"/>
    <mergeCell ref="AD21:AE21"/>
    <mergeCell ref="AF21:AJ21"/>
    <mergeCell ref="B22:E22"/>
    <mergeCell ref="F22:O22"/>
    <mergeCell ref="P22:AC22"/>
    <mergeCell ref="AD22:AE22"/>
    <mergeCell ref="AF22:AJ22"/>
    <mergeCell ref="B18:R18"/>
    <mergeCell ref="S18:AE18"/>
    <mergeCell ref="AF18:AJ18"/>
    <mergeCell ref="B19:AJ19"/>
    <mergeCell ref="B20:E20"/>
    <mergeCell ref="F20:O20"/>
    <mergeCell ref="P20:AC20"/>
    <mergeCell ref="AD20:AE20"/>
    <mergeCell ref="AF20:AJ20"/>
    <mergeCell ref="B16:Z16"/>
    <mergeCell ref="AA16:AE16"/>
    <mergeCell ref="AF16:AJ16"/>
    <mergeCell ref="B17:R17"/>
    <mergeCell ref="S17:AE17"/>
    <mergeCell ref="AF17:AJ17"/>
    <mergeCell ref="B13:H14"/>
    <mergeCell ref="I13:AE13"/>
    <mergeCell ref="AF13:AJ13"/>
    <mergeCell ref="I14:AE14"/>
    <mergeCell ref="AF14:AJ14"/>
    <mergeCell ref="B15:Z15"/>
    <mergeCell ref="AA15:AE15"/>
    <mergeCell ref="AF15:AJ15"/>
    <mergeCell ref="B9:AJ9"/>
    <mergeCell ref="B10:AJ10"/>
    <mergeCell ref="B11:H12"/>
    <mergeCell ref="I11:AE11"/>
    <mergeCell ref="AF11:AJ11"/>
    <mergeCell ref="I12:AE12"/>
    <mergeCell ref="AF12:AJ12"/>
    <mergeCell ref="B2:AH4"/>
    <mergeCell ref="AI2:AJ4"/>
    <mergeCell ref="B6:AJ6"/>
    <mergeCell ref="B7:H8"/>
    <mergeCell ref="I7:Q8"/>
    <mergeCell ref="R7:V7"/>
    <mergeCell ref="W7:AJ7"/>
    <mergeCell ref="R8:V8"/>
    <mergeCell ref="W8:AJ8"/>
  </mergeCells>
  <dataValidations count="3">
    <dataValidation type="list" allowBlank="1" showInputMessage="1" showErrorMessage="1" sqref="W8:AJ8">
      <formula1>$AL$2:$AL$3</formula1>
    </dataValidation>
    <dataValidation type="list" allowBlank="1" showInputMessage="1" showErrorMessage="1" sqref="S18:AE18">
      <formula1>$AL$6:$AL$8</formula1>
    </dataValidation>
    <dataValidation type="list" allowBlank="1" showInputMessage="1" showErrorMessage="1" sqref="AL10">
      <formula1>$AL$10:$AL$21</formula1>
    </dataValidation>
  </dataValidations>
  <printOptions horizontalCentered="1"/>
  <pageMargins left="0.23622047244094491" right="0.43307086614173229" top="0.39370078740157483" bottom="0.39370078740157483" header="0.31496062992125984" footer="0.31496062992125984"/>
  <pageSetup scale="79" orientation="portrait" r:id="rId1"/>
  <headerFooter>
    <oddFooter>&amp;C&amp;"Arial,Normal"&amp;8&amp;P/&amp;N</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91"/>
  <sheetViews>
    <sheetView showGridLines="0" zoomScaleNormal="100" workbookViewId="0">
      <selection activeCell="G14" sqref="G14"/>
    </sheetView>
  </sheetViews>
  <sheetFormatPr baseColWidth="10" defaultColWidth="11.42578125" defaultRowHeight="14.25" customHeight="1" zeroHeight="1"/>
  <cols>
    <col min="1" max="1" width="2.42578125" style="107" customWidth="1"/>
    <col min="2" max="2" width="10.5703125" style="230" customWidth="1"/>
    <col min="3" max="3" width="15.5703125" style="230" customWidth="1"/>
    <col min="4" max="4" width="11.42578125" style="230" customWidth="1"/>
    <col min="5" max="5" width="20.42578125" style="230" customWidth="1"/>
    <col min="6" max="6" width="15.140625" style="230" customWidth="1"/>
    <col min="7" max="7" width="12.42578125" style="230" customWidth="1"/>
    <col min="8" max="8" width="16.42578125" style="230" customWidth="1"/>
    <col min="9" max="9" width="12.42578125" style="230" customWidth="1"/>
    <col min="10" max="10" width="21.42578125" style="230" customWidth="1"/>
    <col min="11" max="11" width="3" style="107" customWidth="1"/>
    <col min="12" max="17" width="11.42578125" style="107" customWidth="1"/>
    <col min="18" max="16384" width="11.42578125" style="107"/>
  </cols>
  <sheetData>
    <row r="1" spans="2:13"/>
    <row r="2" spans="2:13" ht="18" customHeight="1">
      <c r="B2" s="231" t="s">
        <v>0</v>
      </c>
      <c r="C2" s="232"/>
      <c r="D2" s="232"/>
      <c r="E2" s="232"/>
      <c r="F2" s="232"/>
      <c r="G2" s="232"/>
      <c r="H2" s="232"/>
      <c r="I2" s="232"/>
      <c r="J2" s="233" t="s">
        <v>1</v>
      </c>
      <c r="K2" s="3"/>
      <c r="L2" s="3"/>
      <c r="M2" s="3"/>
    </row>
    <row r="3" spans="2:13" ht="18" customHeight="1">
      <c r="B3" s="234"/>
      <c r="C3" s="235"/>
      <c r="D3" s="235"/>
      <c r="E3" s="235"/>
      <c r="F3" s="235"/>
      <c r="G3" s="235"/>
      <c r="H3" s="235"/>
      <c r="I3" s="235"/>
      <c r="J3" s="233"/>
      <c r="K3" s="3"/>
      <c r="L3" s="3"/>
      <c r="M3" s="3"/>
    </row>
    <row r="4" spans="2:13" ht="18" customHeight="1">
      <c r="B4" s="236"/>
      <c r="C4" s="237"/>
      <c r="D4" s="237"/>
      <c r="E4" s="237"/>
      <c r="F4" s="237"/>
      <c r="G4" s="237"/>
      <c r="H4" s="237"/>
      <c r="I4" s="237"/>
      <c r="J4" s="233"/>
    </row>
    <row r="5" spans="2:13" ht="18" customHeight="1">
      <c r="B5" s="238" t="s">
        <v>168</v>
      </c>
      <c r="C5" s="239"/>
      <c r="D5" s="239"/>
      <c r="E5" s="239"/>
      <c r="F5" s="239"/>
      <c r="G5" s="239"/>
      <c r="H5" s="239"/>
      <c r="I5" s="239"/>
      <c r="J5" s="240"/>
    </row>
    <row r="6" spans="2:13" s="242" customFormat="1" ht="9.75" customHeight="1">
      <c r="B6" s="241"/>
      <c r="C6" s="241"/>
      <c r="D6" s="241"/>
      <c r="E6" s="241"/>
      <c r="F6" s="241"/>
      <c r="G6" s="241"/>
      <c r="H6" s="241"/>
      <c r="I6" s="241"/>
      <c r="J6" s="241"/>
    </row>
    <row r="7" spans="2:13" ht="18" customHeight="1">
      <c r="B7" s="243" t="s">
        <v>6</v>
      </c>
      <c r="C7" s="244"/>
      <c r="D7" s="244"/>
      <c r="E7" s="244"/>
      <c r="F7" s="245" t="s">
        <v>10</v>
      </c>
      <c r="G7" s="246"/>
      <c r="H7" s="247"/>
      <c r="I7" s="248" t="s">
        <v>5</v>
      </c>
      <c r="J7" s="249"/>
    </row>
    <row r="8" spans="2:13" ht="18" customHeight="1">
      <c r="B8" s="243" t="s">
        <v>11</v>
      </c>
      <c r="C8" s="244"/>
      <c r="D8" s="244"/>
      <c r="E8" s="244"/>
      <c r="F8" s="245" t="s">
        <v>8</v>
      </c>
      <c r="G8" s="246"/>
      <c r="H8" s="247"/>
      <c r="I8" s="250" t="s">
        <v>169</v>
      </c>
      <c r="J8" s="244"/>
    </row>
    <row r="9" spans="2:13" ht="18" customHeight="1">
      <c r="B9" s="243" t="s">
        <v>9</v>
      </c>
      <c r="C9" s="244"/>
      <c r="D9" s="244"/>
      <c r="E9" s="244"/>
      <c r="F9" s="245" t="s">
        <v>12</v>
      </c>
      <c r="G9" s="246"/>
      <c r="H9" s="247"/>
      <c r="I9" s="251"/>
      <c r="J9" s="244"/>
    </row>
    <row r="10" spans="2:13" ht="12.75">
      <c r="B10" s="252"/>
      <c r="C10" s="253"/>
      <c r="D10" s="253"/>
      <c r="E10" s="253"/>
      <c r="F10" s="253"/>
      <c r="G10" s="253"/>
      <c r="H10" s="253"/>
      <c r="I10" s="253"/>
      <c r="J10" s="253"/>
    </row>
    <row r="11" spans="2:13" ht="25.5" customHeight="1">
      <c r="B11" s="254" t="s">
        <v>170</v>
      </c>
      <c r="C11" s="254"/>
      <c r="D11" s="254"/>
      <c r="E11" s="254"/>
      <c r="F11" s="254"/>
      <c r="G11" s="254"/>
      <c r="H11" s="254"/>
      <c r="I11" s="254"/>
      <c r="J11" s="254"/>
    </row>
    <row r="12" spans="2:13" ht="9.75" customHeight="1">
      <c r="B12" s="252"/>
      <c r="C12" s="253"/>
      <c r="D12" s="253"/>
      <c r="E12" s="253"/>
      <c r="F12" s="253"/>
      <c r="G12" s="253"/>
      <c r="H12" s="253"/>
      <c r="I12" s="253"/>
      <c r="J12" s="253"/>
    </row>
    <row r="13" spans="2:13" ht="51">
      <c r="B13" s="255" t="s">
        <v>171</v>
      </c>
      <c r="C13" s="255" t="s">
        <v>172</v>
      </c>
      <c r="D13" s="255" t="s">
        <v>173</v>
      </c>
      <c r="E13" s="255" t="s">
        <v>174</v>
      </c>
      <c r="F13" s="255" t="s">
        <v>175</v>
      </c>
      <c r="G13" s="255" t="s">
        <v>176</v>
      </c>
      <c r="H13" s="255" t="s">
        <v>177</v>
      </c>
      <c r="I13" s="255" t="s">
        <v>178</v>
      </c>
      <c r="J13" s="255" t="s">
        <v>179</v>
      </c>
    </row>
    <row r="14" spans="2:13" s="172" customFormat="1" ht="23.25" customHeight="1">
      <c r="B14" s="256"/>
      <c r="C14" s="256"/>
      <c r="D14" s="256"/>
      <c r="E14" s="256"/>
      <c r="F14" s="257"/>
      <c r="G14" s="256"/>
      <c r="H14" s="256"/>
      <c r="I14" s="256"/>
      <c r="J14" s="258"/>
    </row>
    <row r="15" spans="2:13" s="172" customFormat="1" ht="23.25" customHeight="1">
      <c r="B15" s="256"/>
      <c r="C15" s="256"/>
      <c r="D15" s="256"/>
      <c r="E15" s="256"/>
      <c r="F15" s="257"/>
      <c r="G15" s="256"/>
      <c r="H15" s="256"/>
      <c r="I15" s="256"/>
      <c r="J15" s="258"/>
    </row>
    <row r="16" spans="2:13" s="172" customFormat="1" ht="23.25" customHeight="1">
      <c r="B16" s="256"/>
      <c r="C16" s="256"/>
      <c r="D16" s="256"/>
      <c r="E16" s="256"/>
      <c r="F16" s="257"/>
      <c r="G16" s="256"/>
      <c r="H16" s="256"/>
      <c r="I16" s="256"/>
      <c r="J16" s="258"/>
    </row>
    <row r="17" spans="2:10" s="172" customFormat="1" ht="23.25" customHeight="1">
      <c r="B17" s="256"/>
      <c r="C17" s="256"/>
      <c r="D17" s="256"/>
      <c r="E17" s="256"/>
      <c r="F17" s="257"/>
      <c r="G17" s="256"/>
      <c r="H17" s="256"/>
      <c r="I17" s="256"/>
      <c r="J17" s="258"/>
    </row>
    <row r="18" spans="2:10" s="172" customFormat="1" ht="23.25" customHeight="1">
      <c r="B18" s="256"/>
      <c r="C18" s="256"/>
      <c r="D18" s="256"/>
      <c r="E18" s="256"/>
      <c r="F18" s="257"/>
      <c r="G18" s="256"/>
      <c r="H18" s="256"/>
      <c r="I18" s="256"/>
      <c r="J18" s="258"/>
    </row>
    <row r="19" spans="2:10" s="172" customFormat="1" ht="23.25" customHeight="1">
      <c r="B19" s="256"/>
      <c r="C19" s="256"/>
      <c r="D19" s="256"/>
      <c r="E19" s="256"/>
      <c r="F19" s="257"/>
      <c r="G19" s="256"/>
      <c r="H19" s="256"/>
      <c r="I19" s="256"/>
      <c r="J19" s="258"/>
    </row>
    <row r="20" spans="2:10" s="172" customFormat="1" ht="23.25" customHeight="1">
      <c r="B20" s="256"/>
      <c r="C20" s="256"/>
      <c r="D20" s="256"/>
      <c r="E20" s="256"/>
      <c r="F20" s="257"/>
      <c r="G20" s="256"/>
      <c r="H20" s="256"/>
      <c r="I20" s="256"/>
      <c r="J20" s="258"/>
    </row>
    <row r="21" spans="2:10" s="172" customFormat="1" ht="23.25" customHeight="1">
      <c r="B21" s="256"/>
      <c r="C21" s="256"/>
      <c r="D21" s="256"/>
      <c r="E21" s="256"/>
      <c r="F21" s="257"/>
      <c r="G21" s="256"/>
      <c r="H21" s="256"/>
      <c r="I21" s="256"/>
      <c r="J21" s="258"/>
    </row>
    <row r="22" spans="2:10" s="172" customFormat="1" ht="23.25" customHeight="1">
      <c r="B22" s="256"/>
      <c r="C22" s="256"/>
      <c r="D22" s="256"/>
      <c r="E22" s="256"/>
      <c r="F22" s="257"/>
      <c r="G22" s="256"/>
      <c r="H22" s="256"/>
      <c r="I22" s="256"/>
      <c r="J22" s="258"/>
    </row>
    <row r="23" spans="2:10" s="172" customFormat="1" ht="23.25" customHeight="1">
      <c r="B23" s="256"/>
      <c r="C23" s="256"/>
      <c r="D23" s="256"/>
      <c r="E23" s="256"/>
      <c r="F23" s="257"/>
      <c r="G23" s="256"/>
      <c r="H23" s="256"/>
      <c r="I23" s="256"/>
      <c r="J23" s="258"/>
    </row>
    <row r="24" spans="2:10" ht="11.45" customHeight="1">
      <c r="B24" s="259" t="s">
        <v>32</v>
      </c>
      <c r="C24" s="260"/>
      <c r="D24" s="260"/>
      <c r="E24" s="260"/>
      <c r="F24" s="260"/>
      <c r="G24" s="260"/>
      <c r="H24" s="260"/>
      <c r="I24" s="260"/>
      <c r="J24" s="261"/>
    </row>
    <row r="25" spans="2:10">
      <c r="B25" s="262" t="s">
        <v>180</v>
      </c>
      <c r="C25" s="263"/>
      <c r="D25" s="263"/>
      <c r="E25" s="263"/>
      <c r="F25" s="263"/>
      <c r="G25" s="263"/>
      <c r="H25" s="263"/>
      <c r="I25" s="263"/>
      <c r="J25" s="263"/>
    </row>
    <row r="26" spans="2:10"/>
    <row r="27" spans="2:10" hidden="1"/>
    <row r="28" spans="2:10" hidden="1"/>
    <row r="29" spans="2:10" hidden="1"/>
    <row r="30" spans="2:10" hidden="1"/>
    <row r="31" spans="2:10" hidden="1"/>
    <row r="32" spans="2:10" hidden="1"/>
    <row r="33" hidden="1"/>
    <row r="34" hidden="1"/>
    <row r="35" hidden="1"/>
    <row r="36" hidden="1"/>
    <row r="37" hidden="1"/>
    <row r="38" hidden="1"/>
    <row r="39" hidden="1"/>
    <row r="40" hidden="1"/>
    <row r="41" hidden="1"/>
    <row r="42" hidden="1"/>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row r="81"/>
    <row r="82"/>
    <row r="83"/>
    <row r="84" ht="14.25" customHeight="1"/>
    <row r="85" ht="14.25" customHeight="1"/>
    <row r="86" ht="14.25" customHeight="1"/>
    <row r="87" ht="14.25" customHeight="1"/>
    <row r="88" ht="14.25" customHeight="1"/>
    <row r="89" ht="14.25" customHeight="1"/>
    <row r="90" ht="14.25" customHeight="1"/>
    <row r="91" ht="14.25" customHeight="1"/>
  </sheetData>
  <sheetProtection algorithmName="SHA-512" hashValue="/peKTOa5eVLwxaKz41qoI4iD/ndGB/7e4EdTThFxmdqFlA7wER52eNOnICRmhgBN6cDYgcH5hfHBn9JUV+CVLw==" saltValue="+MLQp7vKRwxS5zvFbkF7ow==" spinCount="100000" sheet="1" insertRows="0"/>
  <mergeCells count="13">
    <mergeCell ref="G9:H9"/>
    <mergeCell ref="B11:J11"/>
    <mergeCell ref="B24:J24"/>
    <mergeCell ref="B2:I4"/>
    <mergeCell ref="J2:J4"/>
    <mergeCell ref="B5:J5"/>
    <mergeCell ref="C7:E7"/>
    <mergeCell ref="G7:H7"/>
    <mergeCell ref="C8:E8"/>
    <mergeCell ref="G8:H8"/>
    <mergeCell ref="I8:I9"/>
    <mergeCell ref="J8:J9"/>
    <mergeCell ref="C9:E9"/>
  </mergeCells>
  <dataValidations count="2">
    <dataValidation type="list" allowBlank="1" showInputMessage="1" showErrorMessage="1" sqref="B14:B23">
      <formula1>"Pública,Privada"</formula1>
    </dataValidation>
    <dataValidation type="list" allowBlank="1" showInputMessage="1" showErrorMessage="1" sqref="H14:H23">
      <formula1>"UT,Consorcio,Individual"</formula1>
    </dataValidation>
  </dataValidations>
  <printOptions horizontalCentered="1"/>
  <pageMargins left="0.23622047244094491" right="0.23622047244094491" top="0.74803149606299213" bottom="0.74803149606299213" header="0.31496062992125984" footer="0.31496062992125984"/>
  <pageSetup scale="90" orientation="landscape" r:id="rId1"/>
  <headerFooter>
    <oddFooter>&amp;C&amp;"Arial,Normal"&amp;8&amp;P/&amp;N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28"/>
  <sheetViews>
    <sheetView showGridLines="0" zoomScale="80" zoomScaleNormal="80" workbookViewId="0">
      <selection activeCell="F14" sqref="F14:H14"/>
    </sheetView>
  </sheetViews>
  <sheetFormatPr baseColWidth="10" defaultColWidth="11.42578125" defaultRowHeight="12.75" customHeight="1" zeroHeight="1"/>
  <cols>
    <col min="1" max="1" width="4" style="264" customWidth="1"/>
    <col min="2" max="2" width="47.42578125" style="264" customWidth="1"/>
    <col min="3" max="3" width="17.5703125" style="264" customWidth="1"/>
    <col min="4" max="4" width="7.140625" style="264" bestFit="1" customWidth="1"/>
    <col min="5" max="5" width="13.42578125" style="264" customWidth="1"/>
    <col min="6" max="6" width="21" style="265" customWidth="1"/>
    <col min="7" max="8" width="11.42578125" style="264" customWidth="1"/>
    <col min="9" max="9" width="4.42578125" style="264" customWidth="1"/>
    <col min="10" max="10" width="21.28515625" style="264" hidden="1" customWidth="1"/>
    <col min="11" max="16384" width="11.42578125" style="264"/>
  </cols>
  <sheetData>
    <row r="1" spans="2:10"/>
    <row r="2" spans="2:10" s="270" customFormat="1" ht="25.5" customHeight="1">
      <c r="B2" s="266" t="s">
        <v>0</v>
      </c>
      <c r="C2" s="267"/>
      <c r="D2" s="267"/>
      <c r="E2" s="267"/>
      <c r="F2" s="267"/>
      <c r="G2" s="268" t="s">
        <v>1</v>
      </c>
      <c r="H2" s="269"/>
    </row>
    <row r="3" spans="2:10" s="270" customFormat="1" ht="25.5" customHeight="1">
      <c r="B3" s="271"/>
      <c r="C3" s="272"/>
      <c r="D3" s="272"/>
      <c r="E3" s="272"/>
      <c r="F3" s="272"/>
      <c r="G3" s="269"/>
      <c r="H3" s="269"/>
    </row>
    <row r="4" spans="2:10" s="270" customFormat="1" ht="25.5" customHeight="1">
      <c r="B4" s="273"/>
      <c r="C4" s="274"/>
      <c r="D4" s="274"/>
      <c r="E4" s="274"/>
      <c r="F4" s="274"/>
      <c r="G4" s="269"/>
      <c r="H4" s="269"/>
    </row>
    <row r="5" spans="2:10" s="270" customFormat="1" ht="9" customHeight="1">
      <c r="B5" s="275" t="s">
        <v>181</v>
      </c>
      <c r="C5" s="276"/>
      <c r="D5" s="276"/>
      <c r="E5" s="276"/>
      <c r="F5" s="276"/>
      <c r="G5" s="276"/>
      <c r="H5" s="277"/>
    </row>
    <row r="6" spans="2:10" s="270" customFormat="1" ht="9" customHeight="1">
      <c r="B6" s="278"/>
      <c r="C6" s="279"/>
      <c r="D6" s="279"/>
      <c r="E6" s="279"/>
      <c r="F6" s="279"/>
      <c r="G6" s="279"/>
      <c r="H6" s="280"/>
    </row>
    <row r="7" spans="2:10" s="285" customFormat="1" ht="15.75" customHeight="1">
      <c r="B7" s="281"/>
      <c r="C7" s="282"/>
      <c r="D7" s="282"/>
      <c r="E7" s="282"/>
      <c r="F7" s="283"/>
      <c r="G7" s="282"/>
      <c r="H7" s="284"/>
    </row>
    <row r="8" spans="2:10" s="285" customFormat="1" ht="34.5" customHeight="1">
      <c r="B8" s="286" t="s">
        <v>182</v>
      </c>
      <c r="C8" s="287"/>
      <c r="D8" s="287"/>
      <c r="E8" s="287"/>
      <c r="F8" s="287"/>
      <c r="G8" s="287"/>
      <c r="H8" s="288"/>
    </row>
    <row r="9" spans="2:10">
      <c r="B9" s="289"/>
      <c r="C9" s="290"/>
      <c r="D9" s="290"/>
      <c r="E9" s="290"/>
      <c r="F9" s="291"/>
      <c r="G9" s="290"/>
      <c r="H9" s="292"/>
    </row>
    <row r="10" spans="2:10">
      <c r="B10" s="293" t="s">
        <v>183</v>
      </c>
      <c r="C10" s="294"/>
      <c r="D10" s="290"/>
      <c r="E10" s="290"/>
      <c r="F10" s="291"/>
      <c r="G10" s="290"/>
      <c r="H10" s="292"/>
    </row>
    <row r="11" spans="2:10">
      <c r="B11" s="295"/>
      <c r="C11" s="296"/>
      <c r="D11" s="296"/>
      <c r="E11" s="296"/>
      <c r="F11" s="297"/>
      <c r="G11" s="296"/>
      <c r="H11" s="298"/>
    </row>
    <row r="12" spans="2:10">
      <c r="B12" s="299" t="s">
        <v>184</v>
      </c>
      <c r="C12" s="299"/>
      <c r="D12" s="299"/>
      <c r="E12" s="300" t="s">
        <v>185</v>
      </c>
      <c r="F12" s="299" t="s">
        <v>186</v>
      </c>
      <c r="G12" s="299"/>
      <c r="H12" s="299"/>
      <c r="J12" s="300" t="s">
        <v>187</v>
      </c>
    </row>
    <row r="13" spans="2:10" ht="41.25" customHeight="1">
      <c r="B13" s="301" t="s">
        <v>188</v>
      </c>
      <c r="C13" s="301"/>
      <c r="D13" s="301"/>
      <c r="E13" s="302" t="s">
        <v>189</v>
      </c>
      <c r="F13" s="303" t="s">
        <v>190</v>
      </c>
      <c r="G13" s="303"/>
      <c r="H13" s="303"/>
      <c r="J13" s="304" t="s">
        <v>191</v>
      </c>
    </row>
    <row r="14" spans="2:10" ht="28.5" customHeight="1">
      <c r="B14" s="301" t="s">
        <v>192</v>
      </c>
      <c r="C14" s="301"/>
      <c r="D14" s="301"/>
      <c r="E14" s="302" t="s">
        <v>193</v>
      </c>
      <c r="F14" s="305" t="s">
        <v>194</v>
      </c>
      <c r="G14" s="305"/>
      <c r="H14" s="305"/>
      <c r="J14" s="304" t="s">
        <v>195</v>
      </c>
    </row>
    <row r="15" spans="2:10" ht="29.25" customHeight="1">
      <c r="B15" s="301" t="s">
        <v>196</v>
      </c>
      <c r="C15" s="301"/>
      <c r="D15" s="301"/>
      <c r="E15" s="302" t="s">
        <v>197</v>
      </c>
      <c r="F15" s="305" t="s">
        <v>198</v>
      </c>
      <c r="G15" s="305"/>
      <c r="H15" s="305"/>
      <c r="J15" s="304" t="s">
        <v>195</v>
      </c>
    </row>
    <row r="16" spans="2:10" ht="25.5" customHeight="1">
      <c r="B16" s="301" t="s">
        <v>199</v>
      </c>
      <c r="C16" s="301"/>
      <c r="D16" s="301"/>
      <c r="E16" s="302" t="s">
        <v>193</v>
      </c>
      <c r="F16" s="305" t="s">
        <v>194</v>
      </c>
      <c r="G16" s="305"/>
      <c r="H16" s="305"/>
      <c r="J16" s="304" t="s">
        <v>195</v>
      </c>
    </row>
    <row r="17" spans="2:10" ht="25.5" customHeight="1">
      <c r="B17" s="301" t="s">
        <v>200</v>
      </c>
      <c r="C17" s="301"/>
      <c r="D17" s="301"/>
      <c r="E17" s="302" t="s">
        <v>193</v>
      </c>
      <c r="F17" s="305" t="s">
        <v>194</v>
      </c>
      <c r="G17" s="305"/>
      <c r="H17" s="305"/>
      <c r="J17" s="304" t="s">
        <v>195</v>
      </c>
    </row>
    <row r="18" spans="2:10" ht="43.5" customHeight="1">
      <c r="B18" s="306" t="s">
        <v>201</v>
      </c>
      <c r="C18" s="307" t="s">
        <v>202</v>
      </c>
      <c r="D18" s="307"/>
      <c r="E18" s="308" t="s">
        <v>203</v>
      </c>
      <c r="F18" s="309" t="s">
        <v>204</v>
      </c>
      <c r="G18" s="310"/>
      <c r="H18" s="311"/>
      <c r="J18" s="312" t="s">
        <v>191</v>
      </c>
    </row>
    <row r="19" spans="2:10" ht="43.5" customHeight="1">
      <c r="B19" s="313"/>
      <c r="C19" s="307" t="s">
        <v>205</v>
      </c>
      <c r="D19" s="307"/>
      <c r="E19" s="308" t="s">
        <v>206</v>
      </c>
      <c r="F19" s="314"/>
      <c r="G19" s="315"/>
      <c r="H19" s="316"/>
      <c r="J19" s="312"/>
    </row>
    <row r="20" spans="2:10" ht="43.5" customHeight="1">
      <c r="B20" s="313"/>
      <c r="C20" s="307" t="s">
        <v>207</v>
      </c>
      <c r="D20" s="307"/>
      <c r="E20" s="308" t="s">
        <v>208</v>
      </c>
      <c r="F20" s="314"/>
      <c r="G20" s="315"/>
      <c r="H20" s="316"/>
      <c r="J20" s="312"/>
    </row>
    <row r="21" spans="2:10" ht="43.5" customHeight="1">
      <c r="B21" s="313"/>
      <c r="C21" s="307" t="s">
        <v>209</v>
      </c>
      <c r="D21" s="307"/>
      <c r="E21" s="308" t="s">
        <v>210</v>
      </c>
      <c r="F21" s="314"/>
      <c r="G21" s="315"/>
      <c r="H21" s="316"/>
      <c r="J21" s="312"/>
    </row>
    <row r="22" spans="2:10" ht="43.5" customHeight="1">
      <c r="B22" s="317"/>
      <c r="C22" s="307" t="s">
        <v>211</v>
      </c>
      <c r="D22" s="307"/>
      <c r="E22" s="302" t="s">
        <v>212</v>
      </c>
      <c r="F22" s="318"/>
      <c r="G22" s="319"/>
      <c r="H22" s="320"/>
      <c r="J22" s="312"/>
    </row>
    <row r="23" spans="2:10" ht="27" customHeight="1"/>
    <row r="24" spans="2:10">
      <c r="B24" s="321"/>
    </row>
    <row r="25" spans="2:10" ht="12.75" customHeight="1">
      <c r="B25" s="322"/>
      <c r="C25" s="322"/>
    </row>
    <row r="26" spans="2:10" ht="12.75" customHeight="1"/>
    <row r="27" spans="2:10" ht="12.75" customHeight="1"/>
    <row r="28" spans="2:10" ht="12.75" customHeight="1"/>
  </sheetData>
  <sheetProtection algorithmName="SHA-512" hashValue="vmiaipps77Jwwy0UWSVVGz4hE1a7WNS1xdTwRAU/KRCJIVYDYeiXszr5kYlbRyisVZO63r1XIv5URcv+cw7xcg==" saltValue="sUpxDYhCwkFn0p5dpyE51g==" spinCount="100000" sheet="1" objects="1" scenarios="1"/>
  <mergeCells count="24">
    <mergeCell ref="J18:J22"/>
    <mergeCell ref="C19:D19"/>
    <mergeCell ref="C20:D20"/>
    <mergeCell ref="C21:D21"/>
    <mergeCell ref="C22:D22"/>
    <mergeCell ref="B16:D16"/>
    <mergeCell ref="F16:H16"/>
    <mergeCell ref="B17:D17"/>
    <mergeCell ref="F17:H17"/>
    <mergeCell ref="B18:B22"/>
    <mergeCell ref="C18:D18"/>
    <mergeCell ref="F18:H22"/>
    <mergeCell ref="B13:D13"/>
    <mergeCell ref="F13:H13"/>
    <mergeCell ref="B14:D14"/>
    <mergeCell ref="F14:H14"/>
    <mergeCell ref="B15:D15"/>
    <mergeCell ref="F15:H15"/>
    <mergeCell ref="B2:F4"/>
    <mergeCell ref="G2:H4"/>
    <mergeCell ref="B5:H6"/>
    <mergeCell ref="B8:H8"/>
    <mergeCell ref="B12:D12"/>
    <mergeCell ref="F12:H12"/>
  </mergeCells>
  <printOptions horizontalCentered="1"/>
  <pageMargins left="0.70866141732283472" right="0.70866141732283472" top="0.74803149606299213" bottom="0.74803149606299213" header="0.31496062992125984" footer="0.31496062992125984"/>
  <pageSetup orientation="landscape" r:id="rId1"/>
  <headerFooter>
    <oddFooter>&amp;C&amp;"Arial,Normal"&amp;8&amp;P/&amp;N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7</vt:i4>
      </vt:variant>
    </vt:vector>
  </HeadingPairs>
  <TitlesOfParts>
    <vt:vector size="12" baseType="lpstr">
      <vt:lpstr>FORMATO COTIZACIÓN</vt:lpstr>
      <vt:lpstr>Anexo 1 y PROYECCION</vt:lpstr>
      <vt:lpstr>INFO GENERAL Y FINANCIERA</vt:lpstr>
      <vt:lpstr>INFO EXPERIENCIA</vt:lpstr>
      <vt:lpstr>POLIZAS</vt:lpstr>
      <vt:lpstr>'FORMATO COTIZACIÓN'!Área_de_impresión</vt:lpstr>
      <vt:lpstr>'INFO EXPERIENCIA'!Área_de_impresión</vt:lpstr>
      <vt:lpstr>'INFO GENERAL Y FINANCIERA'!Área_de_impresión</vt:lpstr>
      <vt:lpstr>POLIZAS!Área_de_impresión</vt:lpstr>
      <vt:lpstr>'FORMATO COTIZACIÓN'!Títulos_a_imprimir</vt:lpstr>
      <vt:lpstr>'INFO EXPERIENCIA'!Títulos_a_imprimir</vt:lpstr>
      <vt:lpstr>'INFO GENERAL Y FINANCIERA'!Títulos_a_imprimir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Francy Johanna Florez Ramirez</dc:creator>
  <cp:lastModifiedBy>Usuario de Windows</cp:lastModifiedBy>
  <dcterms:created xsi:type="dcterms:W3CDTF">2018-12-29T01:05:16Z</dcterms:created>
  <dcterms:modified xsi:type="dcterms:W3CDTF">2019-01-22T00:37:00Z</dcterms:modified>
</cp:coreProperties>
</file>