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66925"/>
  <mc:AlternateContent xmlns:mc="http://schemas.openxmlformats.org/markup-compatibility/2006">
    <mc:Choice Requires="x15">
      <x15ac:absPath xmlns:x15ac="http://schemas.microsoft.com/office/spreadsheetml/2010/11/ac" url="C:\InfoAd\Dropbox\ATC\Trabajo\ICBF\65. Cuerpo Sonoro\06.CDC-CUERPO-SONORO\"/>
    </mc:Choice>
  </mc:AlternateContent>
  <bookViews>
    <workbookView xWindow="21390" yWindow="0" windowWidth="6870" windowHeight="8115"/>
  </bookViews>
  <sheets>
    <sheet name="FORMATO COTIZACIÓN" sheetId="1" r:id="rId1"/>
    <sheet name="INFO GENERAL Y FINANCIERA" sheetId="2" r:id="rId2"/>
    <sheet name="INFO EXPERIENCIA" sheetId="3" r:id="rId3"/>
    <sheet name="POLIZAS" sheetId="4" r:id="rId4"/>
  </sheets>
  <definedNames>
    <definedName name="_xlnm._FilterDatabase" localSheetId="2" hidden="1">'INFO EXPERIENCIA'!#REF!</definedName>
    <definedName name="_xlnm._FilterDatabase" localSheetId="1" hidden="1">'INFO GENERAL Y FINANCIERA'!$B$42:$AP$42</definedName>
    <definedName name="_xlnm.Print_Area" localSheetId="0">'FORMATO COTIZACIÓN'!$A$1:$H$101</definedName>
    <definedName name="_xlnm.Print_Titles" localSheetId="0">'FORMATO COTIZACIÓN'!$1:$32</definedName>
    <definedName name="Z_EF2320C6_63F4_489C_890F_5C3717975D9E_.wvu.Cols" localSheetId="0" hidden="1">'FORMATO COTIZACIÓN'!$J:$XFD</definedName>
    <definedName name="Z_EF2320C6_63F4_489C_890F_5C3717975D9E_.wvu.Cols" localSheetId="1" hidden="1">'INFO GENERAL Y FINANCIERA'!$AL:$XFD</definedName>
    <definedName name="Z_EF2320C6_63F4_489C_890F_5C3717975D9E_.wvu.Cols" localSheetId="3" hidden="1">POLIZAS!$I:$XFD</definedName>
    <definedName name="Z_EF2320C6_63F4_489C_890F_5C3717975D9E_.wvu.FilterData" localSheetId="1" hidden="1">'INFO GENERAL Y FINANCIERA'!$B$42:$AP$42</definedName>
    <definedName name="Z_EF2320C6_63F4_489C_890F_5C3717975D9E_.wvu.PrintArea" localSheetId="0" hidden="1">'FORMATO COTIZACIÓN'!$A$1:$H$101</definedName>
    <definedName name="Z_EF2320C6_63F4_489C_890F_5C3717975D9E_.wvu.PrintTitles" localSheetId="0" hidden="1">'FORMATO COTIZACIÓN'!$1:$32</definedName>
    <definedName name="Z_EF2320C6_63F4_489C_890F_5C3717975D9E_.wvu.Rows" localSheetId="0" hidden="1">'FORMATO COTIZACIÓN'!$269:$1048576,'FORMATO COTIZACIÓN'!$102:$268</definedName>
    <definedName name="Z_EF2320C6_63F4_489C_890F_5C3717975D9E_.wvu.Rows" localSheetId="2" hidden="1">'INFO EXPERIENCIA'!$92:$1048576,'INFO EXPERIENCIA'!$31:$83</definedName>
    <definedName name="Z_EF2320C6_63F4_489C_890F_5C3717975D9E_.wvu.Rows" localSheetId="1" hidden="1">'INFO GENERAL Y FINANCIERA'!$88:$1048576,'INFO GENERAL Y FINANCIERA'!$76:$87</definedName>
    <definedName name="Z_EF2320C6_63F4_489C_890F_5C3717975D9E_.wvu.Rows" localSheetId="3" hidden="1">POLIZAS!$24:$1048576</definedName>
  </definedNames>
  <calcPr calcId="171027"/>
  <customWorkbookViews>
    <customWorkbookView name="Alberto Cano Diaz - Personal View" guid="{EF2320C6-63F4-489C-890F-5C3717975D9E}" mergeInterval="0" personalView="1" maximized="1" xWindow="54" yWindow="-8" windowWidth="1320" windowHeight="78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H37" i="1"/>
  <c r="C76" i="1" l="1"/>
  <c r="J13" i="3" l="1"/>
  <c r="J12" i="3"/>
  <c r="J11" i="3"/>
  <c r="G13" i="3"/>
  <c r="G12" i="3"/>
  <c r="G11" i="3"/>
  <c r="C13" i="3"/>
  <c r="C12" i="3"/>
  <c r="C11" i="3"/>
  <c r="G81" i="1" l="1"/>
  <c r="F76" i="1"/>
  <c r="G67" i="1" l="1"/>
  <c r="H67" i="1" s="1"/>
  <c r="G57" i="1"/>
  <c r="G59" i="1"/>
  <c r="H68" i="1"/>
  <c r="H69" i="1" l="1"/>
  <c r="H60" i="1"/>
  <c r="H59" i="1"/>
  <c r="H58" i="1"/>
  <c r="H57" i="1"/>
  <c r="H49" i="1"/>
  <c r="H48" i="1"/>
  <c r="H47" i="1"/>
  <c r="H50" i="1"/>
  <c r="H61" i="1" l="1"/>
  <c r="H51" i="1"/>
  <c r="H42" i="1" l="1"/>
  <c r="H41" i="1"/>
  <c r="H40" i="1"/>
  <c r="H39" i="1"/>
  <c r="H43" i="1" l="1"/>
  <c r="H53" i="1" s="1"/>
  <c r="H63" i="1" s="1"/>
  <c r="H71" i="1" s="1"/>
  <c r="H76" i="1" s="1"/>
  <c r="H75" i="1" l="1"/>
  <c r="AE53" i="2"/>
  <c r="AE51" i="2"/>
  <c r="AE49" i="2"/>
  <c r="AE47" i="2"/>
  <c r="AE45" i="2"/>
  <c r="AE43" i="2"/>
  <c r="H77" i="1" l="1"/>
  <c r="H79" i="1" s="1"/>
  <c r="H81" i="1" l="1"/>
  <c r="H82" i="1" s="1"/>
  <c r="G92" i="1"/>
  <c r="G94" i="1" l="1"/>
  <c r="F87" i="1" l="1"/>
  <c r="F90" i="1"/>
  <c r="F89" i="1"/>
  <c r="F88" i="1"/>
  <c r="F86" i="1"/>
</calcChain>
</file>

<file path=xl/comments1.xml><?xml version="1.0" encoding="utf-8"?>
<comments xmlns="http://schemas.openxmlformats.org/spreadsheetml/2006/main">
  <authors>
    <author>Engree Johanna Duica Navarro</author>
  </authors>
  <commentList>
    <comment ref="AA37" authorId="0" guid="{001DC90F-F1A0-426D-946D-3F004B7C0D9B}"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<sst xmlns="http://schemas.openxmlformats.org/spreadsheetml/2006/main" count="225" uniqueCount="186">
  <si>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</si>
  <si>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</si>
  <si>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</si>
  <si>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</si>
  <si>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</si>
  <si>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</si>
  <si>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</si>
  <si>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</si>
  <si>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</si>
  <si>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Cédula</t>
  </si>
  <si>
    <t>Personas 
jurídicas</t>
  </si>
  <si>
    <t>Razón Social</t>
  </si>
  <si>
    <t>DV</t>
  </si>
  <si>
    <t xml:space="preserve">Dirección </t>
  </si>
  <si>
    <t>Fax</t>
  </si>
  <si>
    <t>Pagina Web</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</si>
  <si>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</si>
  <si>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</si>
  <si>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</si>
  <si>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</si>
  <si>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</si>
  <si>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</si>
  <si>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</si>
  <si>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</si>
  <si>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</si>
  <si>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</si>
  <si>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</si>
  <si>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</si>
  <si>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</si>
  <si>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</si>
  <si>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</si>
  <si>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</si>
  <si>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</si>
  <si>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</si>
  <si>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</si>
  <si>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 xml:space="preserve">Indicador </t>
  </si>
  <si>
    <t>Veces-
Porcentaje</t>
  </si>
  <si>
    <t>Capacidad Financiera</t>
  </si>
  <si>
    <t xml:space="preserve"> índice De Liquidez</t>
  </si>
  <si>
    <t>Activo Corriente --&gt;</t>
  </si>
  <si>
    <t>Veces</t>
  </si>
  <si>
    <t>Pasivo Corriente --&gt;</t>
  </si>
  <si>
    <t>Índice De Endeudamiento</t>
  </si>
  <si>
    <t>Pasivo Total--&gt;</t>
  </si>
  <si>
    <t>Porcentaje</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</si>
  <si>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</si>
  <si>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</si>
  <si>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</si>
  <si>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</si>
  <si>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</si>
  <si>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</si>
  <si>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</si>
  <si>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</si>
  <si>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</si>
  <si>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</si>
  <si>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</si>
  <si>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</si>
  <si>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</si>
  <si>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</si>
  <si>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Valores En Pesos a Diciembre 31 De 2016</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</si>
  <si>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</si>
  <si>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</si>
  <si>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</si>
  <si>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CONCEPTO</t>
  </si>
  <si>
    <t>COBERTURA</t>
  </si>
  <si>
    <t>PLAZO 
(En Meses)</t>
  </si>
  <si>
    <t>Garantía de Seriedad de la oferta</t>
  </si>
  <si>
    <t>Plazo de Ejecución</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</si>
  <si>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</si>
  <si>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</si>
  <si>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</si>
  <si>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</si>
  <si>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</si>
  <si>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</si>
  <si>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</si>
  <si>
    <t>EXPERIENCIA EN CONTRATACION EN LOS ULTIMOS 5 AÑOS</t>
  </si>
  <si>
    <r>
      <t>EXPERIENCIA EN CONTRATACIÓN EN LOS ÚLTIMOS</t>
    </r>
    <r>
      <rPr>
        <b/>
        <u/>
        <sz val="10"/>
        <rFont val="Arial"/>
        <family val="2"/>
      </rPr>
      <t xml:space="preserve"> 5 AÑOS</t>
    </r>
  </si>
  <si>
    <t>Empresa:</t>
  </si>
  <si>
    <t>Nit:</t>
  </si>
  <si>
    <t>Fecha:</t>
  </si>
  <si>
    <t>Contacto:</t>
  </si>
  <si>
    <t>Cargo:</t>
  </si>
  <si>
    <t>Tel. celular:</t>
  </si>
  <si>
    <t>E-Mail:</t>
  </si>
  <si>
    <t>Dirección:</t>
  </si>
  <si>
    <t>Tel. fijo:</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</si>
  <si>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</si>
  <si>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</si>
  <si>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</si>
  <si>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</si>
  <si>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</si>
  <si>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</si>
  <si>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</si>
  <si>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</si>
  <si>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</si>
  <si>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</si>
  <si>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</si>
  <si>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t>Cargo</t>
  </si>
  <si>
    <t>% de dedicación durante los meses requeridos</t>
  </si>
  <si>
    <t>Coordinador administrativo y financiero</t>
  </si>
  <si>
    <t>Asesor pedagógico</t>
  </si>
  <si>
    <t>Producción, gestión, operación y comunicaciones</t>
  </si>
  <si>
    <t>Tutores pedagógicos y metodológicos nacionales</t>
  </si>
  <si>
    <t>Artistas formadores regionales</t>
  </si>
  <si>
    <t>No. De personas requeridas</t>
  </si>
  <si>
    <t>Valor mes (honorarios o salarios mensuales)</t>
  </si>
  <si>
    <t>Costo Total 
(Periodo de ejecución)</t>
  </si>
  <si>
    <t>Categoría de costo</t>
  </si>
  <si>
    <t>TALENTO HUMANO</t>
  </si>
  <si>
    <t>No. de meses  requeridos</t>
  </si>
  <si>
    <t>VALOR TOTAL TALENTO HUMANO</t>
  </si>
  <si>
    <t>Cantidad estimada</t>
  </si>
  <si>
    <t>Unidad de medida</t>
  </si>
  <si>
    <t>Precio unitario antes de IVA</t>
  </si>
  <si>
    <t>Costo Total 
Antes de IVA</t>
  </si>
  <si>
    <t>Kit</t>
  </si>
  <si>
    <t>FASE I - CAPACITACIÓN A CAPACITADORES</t>
  </si>
  <si>
    <t>Coordinador general</t>
  </si>
  <si>
    <t>KITS, DESPLAZAMIENTOS Y LOGÍSTICA PARA LA FASE I</t>
  </si>
  <si>
    <t>VALOR TOTAL KITS, DESPLAZAMIENTOS Y LOGÍSTICA PARA LA FASE I</t>
  </si>
  <si>
    <t>SUBTOTAL TALENTO HUMANO + VALOR TOTAL KITS, DESPLAZAMIENTOS Y LOGÍSTICA PARA LA FASE I</t>
  </si>
  <si>
    <t>FASE II - CAPACITACIÓN A AGENTES EDUCATIVOS</t>
  </si>
  <si>
    <t>KIT de materiales pedagógicos (valor promedio del kit incluyendo distribución)</t>
  </si>
  <si>
    <t>VALOR TOTAL KITS, DESPLAZAMIENTOS Y LOGÍSTICA PARA LA FASE II</t>
  </si>
  <si>
    <r>
      <t xml:space="preserve">Desplazamientos de artistas formadores regionales (valor promedio, incluye costo de transporte -ida y vuelta- </t>
    </r>
    <r>
      <rPr>
        <b/>
        <u/>
        <sz val="11"/>
        <color theme="1"/>
        <rFont val="Arial Narrow"/>
        <family val="2"/>
      </rPr>
      <t>por 28 sesiones</t>
    </r>
    <r>
      <rPr>
        <sz val="11"/>
        <color theme="1"/>
        <rFont val="Arial Narrow"/>
        <family val="2"/>
      </rPr>
      <t>, se realiza una sesión por semana)</t>
    </r>
  </si>
  <si>
    <r>
      <t xml:space="preserve">Desplazamientos de agentes educativos (valor promedio, incluye costo de transporte -ida y vuelta- </t>
    </r>
    <r>
      <rPr>
        <b/>
        <u/>
        <sz val="11"/>
        <color theme="1"/>
        <rFont val="Arial Narrow"/>
        <family val="2"/>
      </rPr>
      <t>por 28 sesiones</t>
    </r>
    <r>
      <rPr>
        <sz val="11"/>
        <color theme="1"/>
        <rFont val="Arial Narrow"/>
        <family val="2"/>
      </rPr>
      <t>, se realiza una sesión por semana)</t>
    </r>
  </si>
  <si>
    <r>
      <t xml:space="preserve">Logística (valor promedio incluye salones con capacidad para 30 personas, con alimentación y ayudas audiovisuales </t>
    </r>
    <r>
      <rPr>
        <b/>
        <u/>
        <sz val="11"/>
        <color theme="1"/>
        <rFont val="Arial Narrow"/>
        <family val="2"/>
      </rPr>
      <t>por 28 sesiones</t>
    </r>
    <r>
      <rPr>
        <sz val="11"/>
        <color theme="1"/>
        <rFont val="Arial Narrow"/>
        <family val="2"/>
      </rPr>
      <t>, se realiza una sesión por semana)</t>
    </r>
  </si>
  <si>
    <r>
      <t xml:space="preserve">Desplazamientos de equipo coordinador(valor promedio, incluye costo de transporte -ida y vuelta-, hospedaje y alimentación </t>
    </r>
    <r>
      <rPr>
        <b/>
        <u/>
        <sz val="11"/>
        <color theme="1"/>
        <rFont val="Arial Narrow"/>
        <family val="2"/>
      </rPr>
      <t>por 13 días continuos</t>
    </r>
    <r>
      <rPr>
        <sz val="11"/>
        <color theme="1"/>
        <rFont val="Arial Narrow"/>
        <family val="2"/>
      </rPr>
      <t>)</t>
    </r>
  </si>
  <si>
    <r>
      <t xml:space="preserve">Desplazamientos de artistas formadores regionales (valor promedio, incluye costo de transporte -ida y vuelta-, hospedaje y alimentación </t>
    </r>
    <r>
      <rPr>
        <b/>
        <u/>
        <sz val="11"/>
        <color theme="1"/>
        <rFont val="Arial Narrow"/>
        <family val="2"/>
      </rPr>
      <t>por 13 días continuos</t>
    </r>
    <r>
      <rPr>
        <sz val="11"/>
        <color theme="1"/>
        <rFont val="Arial Narrow"/>
        <family val="2"/>
      </rPr>
      <t>)</t>
    </r>
  </si>
  <si>
    <r>
      <t xml:space="preserve">Logística (valor promedio incluye salones con capacidad para 30 personas, con alimentación y ayudas audiovisuales </t>
    </r>
    <r>
      <rPr>
        <b/>
        <u/>
        <sz val="11"/>
        <color theme="1"/>
        <rFont val="Arial Narrow"/>
        <family val="2"/>
      </rPr>
      <t>por 13 días contínuos</t>
    </r>
    <r>
      <rPr>
        <sz val="11"/>
        <color theme="1"/>
        <rFont val="Arial Narrow"/>
        <family val="2"/>
      </rPr>
      <t>)</t>
    </r>
  </si>
  <si>
    <t>FASE III - ACOMPAÑAMIENTO SITUADO</t>
  </si>
  <si>
    <t>VALOR TOTAL ACOMPAÑAMIENTOS SITUADOS</t>
  </si>
  <si>
    <t>ACOMPAÑAMIENTOS SITUADOS</t>
  </si>
  <si>
    <r>
      <t xml:space="preserve">Desplazamientos de equipo coordinador(valor promedio, incluye costo de transporte -ida y vuelta-, hospedaje y alimentación </t>
    </r>
    <r>
      <rPr>
        <b/>
        <u/>
        <sz val="11"/>
        <color theme="1"/>
        <rFont val="Arial Narrow"/>
        <family val="2"/>
      </rPr>
      <t>por 4 días continuos</t>
    </r>
    <r>
      <rPr>
        <sz val="11"/>
        <color theme="1"/>
        <rFont val="Arial Narrow"/>
        <family val="2"/>
      </rPr>
      <t>)</t>
    </r>
  </si>
  <si>
    <t xml:space="preserve">EMPRESA: </t>
  </si>
  <si>
    <t>TIPO DE EMPRESA</t>
  </si>
  <si>
    <t>NIT:</t>
  </si>
  <si>
    <t>CONTACTO:</t>
  </si>
  <si>
    <t>CARGO:</t>
  </si>
  <si>
    <t>TEL. CELULAR:</t>
  </si>
  <si>
    <t>E-MAIL:</t>
  </si>
  <si>
    <t>DIRECCIÓN:</t>
  </si>
  <si>
    <t>TELEFONO FIJO:</t>
  </si>
  <si>
    <r>
      <rPr>
        <b/>
        <sz val="16"/>
        <rFont val="Arial Narrow"/>
        <family val="2"/>
      </rPr>
      <t>República de Colombia</t>
    </r>
    <r>
      <rPr>
        <sz val="11"/>
        <rFont val="Arial Narrow"/>
        <family val="2"/>
      </rPr>
      <t xml:space="preserve">
</t>
    </r>
    <r>
      <rPr>
        <sz val="12"/>
        <rFont val="Arial Narrow"/>
        <family val="2"/>
      </rPr>
      <t>Instituto Colombiano de Bienestar Familiar</t>
    </r>
    <r>
      <rPr>
        <sz val="11"/>
        <rFont val="Arial Narrow"/>
        <family val="2"/>
      </rPr>
      <t xml:space="preserve">
Cecilia De la Fuente de Lleras 
</t>
    </r>
    <r>
      <rPr>
        <sz val="10"/>
        <rFont val="Arial Narrow"/>
        <family val="2"/>
      </rPr>
      <t>Dirección de Abastecimiento</t>
    </r>
  </si>
  <si>
    <t>CATEGORÍA DE COSTO</t>
  </si>
  <si>
    <t>Porcentaje %</t>
  </si>
  <si>
    <t xml:space="preserve">Administración  </t>
  </si>
  <si>
    <t>ADMINISTRACIÓN Y UTILIDAD O EXCEDENTE SOCIAL</t>
  </si>
  <si>
    <t>SUBTOTAL TALENTO HUMANO + VALOR TOTAL KITS, DESPLAZAMIENTOS Y LOGÍSTICA PARA LAS FASES I Y II</t>
  </si>
  <si>
    <t>SUBTOTAL TALENTO HUMANO + VALOR TOTAL KITS, DESPLAZAMIENTOS Y LOGÍSTICA PARA LAS FASES I Y II + ACOMPAÑAMIENTOS SITUADOS</t>
  </si>
  <si>
    <t>VALOR TOTAL ADMINISTRACIÓN Y UTILIDAD O EXCEDENTE SOCIAL</t>
  </si>
  <si>
    <t>SUBTOTAL TALENTO HUMANO + VALOR FASES I, II Y III + ADMINISTRACIÓN Y UTILIDAD O EXCEDENTE SOCIAL</t>
  </si>
  <si>
    <t>KITS, DESPLAZAMIENTOS Y LOGÍSTICA PARA LA FASE II</t>
  </si>
  <si>
    <t>IMPUESTOS</t>
  </si>
  <si>
    <t>IVA</t>
  </si>
  <si>
    <t>RESPONSABLE DEL IVA</t>
  </si>
  <si>
    <t>TOTAL DIPLOMADO "CUERPO SONORO" IVA INCLUIDO</t>
  </si>
  <si>
    <t>Costo Total 
por producto (IVA INCLUIDO)</t>
  </si>
  <si>
    <t>Tiempo de ejecución estimado</t>
  </si>
  <si>
    <t>Número total Agentes Educativos a cualificar</t>
  </si>
  <si>
    <t>Instrucciones para el diligenciamiento del formato de cotización</t>
  </si>
  <si>
    <r>
      <t xml:space="preserve">TALENTO HUMANO </t>
    </r>
    <r>
      <rPr>
        <b/>
        <sz val="12"/>
        <color rgb="FFFF0000"/>
        <rFont val="Arial Narrow"/>
        <family val="2"/>
      </rPr>
      <t>(Nota 1)</t>
    </r>
  </si>
  <si>
    <t>¿Estaría dispuesto a aportar el 30% del presupuesto oficial de acuerdo con lo establecido en el art.5 del decreto 092 de 2017?</t>
  </si>
  <si>
    <t>Departamento de Ejecución</t>
  </si>
  <si>
    <t>La Guajira</t>
  </si>
  <si>
    <t>Número total Artistas cualificar</t>
  </si>
  <si>
    <t>Desplazamiento por Tutor Pedagógico por día</t>
  </si>
  <si>
    <r>
      <t xml:space="preserve">Desplazamientos de artistas formadores regionales (valor promedio, incluye costo de transporte -ida y vuelta- </t>
    </r>
    <r>
      <rPr>
        <b/>
        <u/>
        <sz val="11"/>
        <color theme="1"/>
        <rFont val="Arial Narrow"/>
        <family val="2"/>
      </rPr>
      <t>por 1 sesión</t>
    </r>
    <r>
      <rPr>
        <sz val="11"/>
        <color theme="1"/>
        <rFont val="Arial Narrow"/>
        <family val="2"/>
      </rPr>
      <t xml:space="preserve"> de acompañamiento situado, en total se realizan 2 acompañamientos situados)</t>
    </r>
  </si>
  <si>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</si>
  <si>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días a partir de la fecha de diligenciamiento.</t>
  </si>
  <si>
    <t>LOS DATOS PROPORCIONADOS SERÁN TRATADOS DE ACUERDO A LA POLÍTICA DE TRATAMIENTO DE DATOS PERSONALES DEL ICBF Y A LA LEY 1581 DE 2012</t>
  </si>
  <si>
    <t>Inscripción en el Registro Único de Proponentes: 
Las personas naturales y jurídicas, nacionales o extranjeras, con domicilio en Colombia, interesadas en participar en procesos de contratación convocados por las entidades estatales, deben estar inscritas en el RUP, salvo las excepciones previstas de forma taxativa en la ley (Artículo 2.2.1.1.1.5.1 del Drecreto 1082 de 2015). Se aclara que esta inscripción no se requiere para remitir cotización durante el estudio de mercado.</t>
  </si>
  <si>
    <r>
      <t xml:space="preserve">Administración </t>
    </r>
    <r>
      <rPr>
        <b/>
        <sz val="10"/>
        <color rgb="FFFF0000"/>
        <rFont val="Arial Narrow"/>
        <family val="2"/>
      </rPr>
      <t>(Nota 2)</t>
    </r>
    <r>
      <rPr>
        <sz val="10"/>
        <color theme="1"/>
        <rFont val="Arial Narrow"/>
        <family val="2"/>
      </rPr>
      <t xml:space="preserve"> y Utilidad ó Excedente Social </t>
    </r>
    <r>
      <rPr>
        <b/>
        <sz val="10"/>
        <color rgb="FFFF0000"/>
        <rFont val="Arial Narrow"/>
        <family val="2"/>
      </rPr>
      <t>(Nota 3)</t>
    </r>
  </si>
  <si>
    <t>COTIZACIÓN POR PRODUCTOS (MODELO 2)</t>
  </si>
  <si>
    <t>DISTRIBUCIÓN DE LOS PRODUCTOS</t>
  </si>
  <si>
    <r>
      <t xml:space="preserve">• Por favor diligenciar solo las celdas en AMARILLO. 
• Revisar todos los requerimientos que se exponen en el documento "Ficha de Condiciones Técnicas Escenciales para la Prestación del Servicio y/o Entrega del Bien" (FCT) y Anexos; y formular su cotización en concordancia con este, garantizando que los bienes y/o servicios ofrecidos cumplan en su totalidad con las especificaciones técnicas descritas en la FCT.
• Los precios de la cotización deben ser expresados en PESOS COLOMBIANOS </t>
    </r>
    <r>
      <rPr>
        <b/>
        <sz val="11"/>
        <color theme="1"/>
        <rFont val="Arial Narrow"/>
        <family val="2"/>
      </rPr>
      <t>para la vigencia 2018</t>
    </r>
    <r>
      <rPr>
        <sz val="11"/>
        <color theme="1"/>
        <rFont val="Arial Narrow"/>
        <family val="2"/>
      </rPr>
      <t>.
• Los valores deberán aproximarse por exceso o por defecto al entero más cercano así: (i) si es igual o superior a 50 centavos, se aproxima al entero siguiente; (ii) si es inferior a 50 centavos se baja al entero anterior.
• No modificar o quitar ningún ítem o sub-ítem.</t>
    </r>
  </si>
  <si>
    <r>
      <t xml:space="preserve">DIFERENCIAS ENTRE LOS MODELOS DE COTIZACIÓN 1 Y 2 </t>
    </r>
    <r>
      <rPr>
        <b/>
        <sz val="11"/>
        <color rgb="FFFF0000"/>
        <rFont val="Arial Narrow"/>
        <family val="2"/>
      </rPr>
      <t>(Nota 4)</t>
    </r>
  </si>
  <si>
    <t>COTIZACIÓN POR PERFILES Y FASES (MODELO 1)</t>
  </si>
  <si>
    <t>Pago 1</t>
  </si>
  <si>
    <t>Pago 2</t>
  </si>
  <si>
    <r>
      <rPr>
        <b/>
        <sz val="11"/>
        <color theme="1"/>
        <rFont val="Arial Narrow"/>
        <family val="2"/>
      </rPr>
      <t xml:space="preserve">Notas: </t>
    </r>
    <r>
      <rPr>
        <sz val="11"/>
        <color theme="1"/>
        <rFont val="Arial Narrow"/>
        <family val="2"/>
      </rPr>
      <t xml:space="preserve">
</t>
    </r>
    <r>
      <rPr>
        <b/>
        <sz val="11"/>
        <color rgb="FFFF0000"/>
        <rFont val="Arial Narrow"/>
        <family val="2"/>
      </rPr>
      <t xml:space="preserve">(1) </t>
    </r>
    <r>
      <rPr>
        <sz val="11"/>
        <color theme="1"/>
        <rFont val="Arial Narrow"/>
        <family val="2"/>
      </rPr>
      <t xml:space="preserve">Talento Humano: Los perfiles a cotizar corresponden a los detallados en el Anexo No. 1 - Personal mínimo requerido para la prestación del servicio y/o entrega del bien. El valor mes u hora cotizado debe incluir los costos asociados con la carga prestacional (prestaciones sociales, seguridad social y parafiscales). 
</t>
    </r>
    <r>
      <rPr>
        <b/>
        <sz val="11"/>
        <color rgb="FFFF0000"/>
        <rFont val="Arial Narrow"/>
        <family val="2"/>
      </rPr>
      <t>(2)</t>
    </r>
    <r>
      <rPr>
        <sz val="11"/>
        <color theme="1"/>
        <rFont val="Arial Narrow"/>
        <family val="2"/>
      </rPr>
      <t xml:space="preserve"> Administración: Establecer los porcentajes que correspondan a estos dos factores. Con respecto a la Administración incluir los costos correspondientes a demás costos indirectos relacionados en el contrato entre ellos se deben tener en cuenta ICA, pólizas para la legalización del contrato, gastos de oficina, gravamen al impuesto financiero (4 x mil), estampillas e imprevistos.                                                 
</t>
    </r>
    <r>
      <rPr>
        <b/>
        <sz val="11"/>
        <color rgb="FFFF0000"/>
        <rFont val="Arial Narrow"/>
        <family val="2"/>
      </rPr>
      <t>(3)</t>
    </r>
    <r>
      <rPr>
        <sz val="11"/>
        <color theme="1"/>
        <rFont val="Arial Narrow"/>
        <family val="2"/>
      </rPr>
      <t xml:space="preserve"> Utilidad ó Excedente Social: Dependerá del tipo de empresa consignada en los datos de la empresa en el primer cuadro del presente formato. 
</t>
    </r>
    <r>
      <rPr>
        <b/>
        <sz val="11"/>
        <color rgb="FFFF0000"/>
        <rFont val="Arial Narrow"/>
        <family val="2"/>
      </rPr>
      <t>(4)</t>
    </r>
    <r>
      <rPr>
        <sz val="11"/>
        <color theme="1"/>
        <rFont val="Arial Narrow"/>
        <family val="2"/>
      </rPr>
      <t xml:space="preserve"> Los dos modelos de cotización deben sumar el mismo costo total, salvo pequeñas diferencias debidas a redondeo.</t>
    </r>
  </si>
  <si>
    <t>PRODUCTOS REQUERIDOS</t>
  </si>
  <si>
    <r>
      <t xml:space="preserve">Productos estipulados en al literal </t>
    </r>
    <r>
      <rPr>
        <b/>
        <sz val="11"/>
        <color rgb="FFFF0000"/>
        <rFont val="Arial Narrow"/>
        <family val="2"/>
      </rPr>
      <t>A</t>
    </r>
    <r>
      <rPr>
        <sz val="11"/>
        <color theme="1"/>
        <rFont val="Arial Narrow"/>
        <family val="2"/>
      </rPr>
      <t xml:space="preserve"> de la forma de pago en la FCT</t>
    </r>
  </si>
  <si>
    <r>
      <t xml:space="preserve">Productos estipulados en al literal </t>
    </r>
    <r>
      <rPr>
        <b/>
        <sz val="11"/>
        <color rgb="FFFF0000"/>
        <rFont val="Arial Narrow"/>
        <family val="2"/>
      </rPr>
      <t>B</t>
    </r>
    <r>
      <rPr>
        <sz val="11"/>
        <color theme="1"/>
        <rFont val="Arial Narrow"/>
        <family val="2"/>
      </rPr>
      <t xml:space="preserve"> de la forma de pago en la FCT</t>
    </r>
  </si>
  <si>
    <r>
      <t xml:space="preserve">Productos estipulados en al literal </t>
    </r>
    <r>
      <rPr>
        <b/>
        <sz val="11"/>
        <color rgb="FFFF0000"/>
        <rFont val="Arial Narrow"/>
        <family val="2"/>
      </rPr>
      <t>C</t>
    </r>
    <r>
      <rPr>
        <sz val="11"/>
        <color theme="1"/>
        <rFont val="Arial Narrow"/>
        <family val="2"/>
      </rPr>
      <t xml:space="preserve"> de la forma de pago en la FCT</t>
    </r>
  </si>
  <si>
    <r>
      <t xml:space="preserve">Productos estipulados en al literal </t>
    </r>
    <r>
      <rPr>
        <b/>
        <sz val="11"/>
        <color rgb="FFFF0000"/>
        <rFont val="Arial Narrow"/>
        <family val="2"/>
      </rPr>
      <t>D</t>
    </r>
    <r>
      <rPr>
        <sz val="11"/>
        <color theme="1"/>
        <rFont val="Arial Narrow"/>
        <family val="2"/>
      </rPr>
      <t xml:space="preserve"> de la forma de pago en la FCT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</si>
</sst>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240A]\ #,##0"/>
    <numFmt numFmtId="165" formatCode="[$$-240A]#,##0.00"/>
    <numFmt numFmtId="166" formatCode="0.0"/>
    <numFmt numFmtId="167" formatCode="[$-240A]d&quot; de &quot;mmmm&quot; de &quot;yyyy;@"/>
    <numFmt numFmtId="168" formatCode="dd/mmm/yy"/>
    <numFmt numFmtId="169" formatCode="&quot;$&quot;\ #,##0"/>
    <numFmt numFmtId="170" formatCode="0\ &quot;Profesionales&quot;"/>
    <numFmt numFmtId="171" formatCode="0\ &quot;Artistas&quot;"/>
    <numFmt numFmtId="172" formatCode="0\ &quot;Salones&quot;"/>
    <numFmt numFmtId="173" formatCode="0\ &quot;Salones X 13 días continuos c/u&quot;"/>
    <numFmt numFmtId="174" formatCode="&quot;Desplazamiento semanal por artista&quot;"/>
    <numFmt numFmtId="175" formatCode="0\ &quot;Agentes educativos&quot;"/>
    <numFmt numFmtId="176" formatCode="&quot;Desplazamiento semanal por agente educativo&quot;"/>
    <numFmt numFmtId="177" formatCode="&quot;Alquiler diario de salón incluyendo alimentación y ayudas audiovisuales&quot;"/>
    <numFmt numFmtId="178" formatCode="&quot;Desplazamientos, hospedaje y alimentación por profesional por día&quot;"/>
    <numFmt numFmtId="179" formatCode="&quot;Desplazamientos, hospedaje y alimentación por artista por día&quot;"/>
    <numFmt numFmtId="180" formatCode="&quot;Alquiler por 4 horas de un salón incluyendo alimentación y ayudas audiovisuales&quot;"/>
    <numFmt numFmtId="181" formatCode="0\ &quot;Tutores pedagógicos&quot;"/>
    <numFmt numFmtId="182" formatCode="&quot;Fecha: &quot;d/mmm/yyyy"/>
    <numFmt numFmtId="183" formatCode="0.0\ &quot;meses&quot;"/>
    <numFmt numFmtId="184" formatCode="&quot;$&quot;\ #,##0.00"/>
    <numFmt numFmtId="185" formatCode="_ * #,##0.00_ ;_ * \-#,##0.00_ ;_ * &quot;-&quot;??_ ;_ @_ "/>
    <numFmt numFmtId="186" formatCode="_ &quot;$&quot;\ * #,##0.00_ ;_ &quot;$&quot;\ * \-#,##0.00_ ;_ &quot;$&quot;\ * &quot;-&quot;??_ ;_ @_ "/>
  </numFmts>
  <fonts count="38">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indexed="81"/>
      <name val="Tahoma"/>
      <family val="2"/>
    </font>
    <font>
      <sz val="11"/>
      <color theme="1"/>
      <name val="Arial"/>
      <family val="2"/>
    </font>
    <font>
      <sz val="10"/>
      <color theme="1"/>
      <name val="Arial"/>
      <family val="2"/>
    </font>
    <font>
      <b/>
      <sz val="10"/>
      <color theme="1"/>
      <name val="Arial"/>
      <family val="2"/>
    </font>
    <font>
      <b/>
      <sz val="10"/>
      <color rgb="FF000000"/>
      <name val="Arial"/>
      <family val="2"/>
    </font>
    <font>
      <b/>
      <sz val="10"/>
      <color rgb="FFFF0000"/>
      <name val="Arial"/>
      <family val="2"/>
    </font>
    <font>
      <sz val="10"/>
      <name val="Zurich BT"/>
    </font>
    <font>
      <sz val="10"/>
      <name val="Arial"/>
      <family val="2"/>
    </font>
    <font>
      <sz val="8"/>
      <name val="Arial"/>
      <family val="2"/>
    </font>
    <font>
      <b/>
      <sz val="10"/>
      <name val="Arial"/>
      <family val="2"/>
    </font>
    <font>
      <b/>
      <u/>
      <sz val="10"/>
      <name val="Arial"/>
      <family val="2"/>
    </font>
    <font>
      <sz val="9"/>
      <color theme="1"/>
      <name val="Arial"/>
      <family val="2"/>
    </font>
    <font>
      <sz val="9"/>
      <color rgb="FF000000"/>
      <name val="Arial"/>
      <family val="2"/>
    </font>
    <font>
      <sz val="9"/>
      <name val="Arial"/>
      <family val="2"/>
    </font>
    <font>
      <u/>
      <sz val="10"/>
      <name val="Arial"/>
      <family val="2"/>
    </font>
    <font>
      <sz val="11"/>
      <color theme="1"/>
      <name val="Arial Narrow"/>
      <family val="2"/>
    </font>
    <font>
      <sz val="11"/>
      <name val="Arial Narrow"/>
      <family val="2"/>
    </font>
    <font>
      <sz val="12"/>
      <name val="Arial Narrow"/>
      <family val="2"/>
    </font>
    <font>
      <b/>
      <sz val="11"/>
      <name val="Arial Narrow"/>
      <family val="2"/>
    </font>
    <font>
      <b/>
      <sz val="12"/>
      <color theme="1"/>
      <name val="Arial Narrow"/>
      <family val="2"/>
    </font>
    <font>
      <sz val="12"/>
      <color theme="1"/>
      <name val="Arial Narrow"/>
      <family val="2"/>
    </font>
    <font>
      <u/>
      <sz val="11"/>
      <color theme="1"/>
      <name val="Arial Narrow"/>
      <family val="2"/>
    </font>
    <font>
      <b/>
      <u/>
      <sz val="11"/>
      <color theme="1"/>
      <name val="Arial Narrow"/>
      <family val="2"/>
    </font>
    <font>
      <u/>
      <sz val="11"/>
      <color theme="10"/>
      <name val="Calibri"/>
      <family val="2"/>
      <scheme val="minor"/>
    </font>
    <font>
      <sz val="9"/>
      <color theme="1"/>
      <name val="Arial Narrow"/>
      <family val="2"/>
    </font>
    <font>
      <sz val="9"/>
      <color rgb="FF000000"/>
      <name val="Arial Narrow"/>
      <family val="2"/>
    </font>
    <font>
      <u/>
      <sz val="11"/>
      <color theme="10"/>
      <name val="Arial Narrow"/>
      <family val="2"/>
    </font>
    <font>
      <sz val="10"/>
      <name val="Arial Narrow"/>
      <family val="2"/>
    </font>
    <font>
      <b/>
      <sz val="16"/>
      <name val="Arial Narrow"/>
      <family val="2"/>
    </font>
    <font>
      <b/>
      <sz val="11"/>
      <color theme="1"/>
      <name val="Arial Narrow"/>
      <family val="2"/>
    </font>
    <font>
      <b/>
      <sz val="11"/>
      <color rgb="FFFF0000"/>
      <name val="Arial Narrow"/>
      <family val="2"/>
    </font>
    <font>
      <b/>
      <sz val="12"/>
      <color rgb="FFFF0000"/>
      <name val="Arial Narrow"/>
      <family val="2"/>
    </font>
    <font>
      <sz val="10"/>
      <color theme="1"/>
      <name val="Arial Narrow"/>
      <family val="2"/>
    </font>
    <font>
      <b/>
      <sz val="10"/>
      <color rgb="FFFF0000"/>
      <name val="Arial Narrow"/>
      <family val="2"/>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6"/>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4.9989318521683403E-2"/>
        <bgColor theme="6"/>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bottom/>
      <diagonal/>
    </border>
    <border>
      <left style="thin">
        <color theme="6"/>
      </left>
      <right/>
      <top/>
      <bottom style="thin">
        <color theme="6"/>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style="thin">
        <color theme="0" tint="-0.34998626667073579"/>
      </bottom>
      <diagonal/>
    </border>
  </borders>
  <cellStyleXfs count="15">
    <xf numFmtId="0" fontId="0" fillId="0" borderId="0"/>
    <xf numFmtId="9" fontId="1" fillId="0" borderId="0" applyFont="0" applyFill="0" applyBorder="0" applyAlignment="0" applyProtection="0"/>
    <xf numFmtId="0" fontId="5" fillId="0" borderId="0"/>
    <xf numFmtId="0" fontId="10" fillId="0" borderId="0"/>
    <xf numFmtId="9" fontId="10" fillId="0" borderId="0" applyFont="0" applyFill="0" applyBorder="0" applyAlignment="0" applyProtection="0"/>
    <xf numFmtId="0" fontId="11" fillId="0" borderId="0"/>
    <xf numFmtId="0" fontId="27" fillId="0" borderId="0" applyNumberFormat="0" applyFill="0" applyBorder="0" applyAlignment="0" applyProtection="0"/>
    <xf numFmtId="0" fontId="5" fillId="0" borderId="0"/>
    <xf numFmtId="43" fontId="5"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5" fillId="0" borderId="0"/>
    <xf numFmtId="0" fontId="10" fillId="0" borderId="0"/>
    <xf numFmtId="9" fontId="5" fillId="0" borderId="0" applyFont="0" applyFill="0" applyBorder="0" applyAlignment="0" applyProtection="0"/>
  </cellStyleXfs>
  <cellXfs count="295">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0" xfId="0" applyFont="1" applyAlignment="1" applyProtection="1">
      <alignment vertical="center"/>
      <protection locked="0"/>
    </xf>
    <xf numFmtId="0" fontId="6" fillId="0" borderId="0" xfId="2" applyFont="1" applyAlignment="1">
      <alignment vertical="center"/>
    </xf>
    <xf numFmtId="0" fontId="6" fillId="0" borderId="0" xfId="2" applyFont="1" applyAlignment="1">
      <alignment vertical="center" wrapText="1"/>
    </xf>
    <xf numFmtId="0" fontId="6" fillId="5" borderId="0" xfId="2" applyFont="1" applyFill="1" applyBorder="1" applyAlignment="1">
      <alignment vertical="center"/>
    </xf>
    <xf numFmtId="0" fontId="7" fillId="0" borderId="1" xfId="2" applyFont="1" applyFill="1" applyBorder="1" applyAlignment="1" applyProtection="1">
      <alignment horizontal="left" vertical="center"/>
      <protection locked="0"/>
    </xf>
    <xf numFmtId="0" fontId="7" fillId="0" borderId="2" xfId="2" applyFont="1" applyFill="1" applyBorder="1" applyAlignment="1" applyProtection="1">
      <alignment horizontal="left" vertical="center"/>
      <protection locked="0"/>
    </xf>
    <xf numFmtId="0" fontId="7" fillId="0" borderId="2" xfId="2" applyFont="1" applyFill="1" applyBorder="1" applyAlignment="1" applyProtection="1">
      <alignment horizontal="left" vertical="center" wrapText="1"/>
      <protection locked="0"/>
    </xf>
    <xf numFmtId="0" fontId="8" fillId="0" borderId="3" xfId="2" applyFont="1" applyFill="1" applyBorder="1" applyAlignment="1" applyProtection="1">
      <alignment horizontal="left" vertical="center" wrapText="1"/>
      <protection locked="0"/>
    </xf>
    <xf numFmtId="0" fontId="6" fillId="0" borderId="0" xfId="2" applyFont="1" applyFill="1" applyBorder="1" applyAlignment="1">
      <alignment vertical="center"/>
    </xf>
    <xf numFmtId="0" fontId="6" fillId="0" borderId="4" xfId="2" applyFont="1" applyBorder="1" applyAlignment="1">
      <alignment vertical="center"/>
    </xf>
    <xf numFmtId="0" fontId="6" fillId="0" borderId="0" xfId="2" applyFont="1" applyBorder="1" applyAlignment="1">
      <alignment vertical="center"/>
    </xf>
    <xf numFmtId="0" fontId="6" fillId="0" borderId="0" xfId="2" applyFont="1" applyBorder="1" applyAlignment="1">
      <alignment vertical="center" wrapText="1"/>
    </xf>
    <xf numFmtId="0" fontId="6" fillId="0" borderId="5" xfId="2" applyFont="1" applyBorder="1" applyAlignment="1">
      <alignment vertical="center"/>
    </xf>
    <xf numFmtId="0" fontId="7" fillId="0" borderId="4" xfId="2" applyFont="1" applyBorder="1" applyAlignment="1">
      <alignment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7" xfId="2" applyFont="1" applyBorder="1" applyAlignment="1">
      <alignment vertical="center" wrapText="1"/>
    </xf>
    <xf numFmtId="0" fontId="6" fillId="0" borderId="8" xfId="2" applyFont="1" applyBorder="1" applyAlignment="1">
      <alignment vertical="center"/>
    </xf>
    <xf numFmtId="0" fontId="8" fillId="2" borderId="9" xfId="3" applyFont="1" applyFill="1" applyBorder="1" applyAlignment="1">
      <alignment horizontal="center" vertical="center" wrapText="1"/>
    </xf>
    <xf numFmtId="10" fontId="11" fillId="0" borderId="9" xfId="4" applyNumberFormat="1" applyFont="1" applyFill="1" applyBorder="1" applyAlignment="1">
      <alignment horizontal="center" vertical="center"/>
    </xf>
    <xf numFmtId="0" fontId="5" fillId="0" borderId="0" xfId="0" applyFont="1" applyAlignment="1">
      <alignment vertical="center"/>
    </xf>
    <xf numFmtId="0" fontId="13" fillId="0" borderId="0" xfId="5" applyFont="1" applyFill="1" applyBorder="1" applyAlignment="1">
      <alignment horizontal="center" vertical="center" wrapText="1"/>
    </xf>
    <xf numFmtId="0" fontId="2" fillId="0" borderId="0" xfId="0" applyFont="1" applyFill="1" applyAlignment="1">
      <alignment vertical="center"/>
    </xf>
    <xf numFmtId="0" fontId="15" fillId="0" borderId="10" xfId="0" applyFont="1" applyFill="1" applyBorder="1" applyAlignment="1" applyProtection="1">
      <alignment vertical="center"/>
      <protection locked="0" hidden="1"/>
    </xf>
    <xf numFmtId="0" fontId="15" fillId="0" borderId="9" xfId="0" applyFont="1" applyFill="1" applyBorder="1" applyAlignment="1" applyProtection="1">
      <alignment horizontal="left" vertical="center"/>
      <protection locked="0" hidden="1"/>
    </xf>
    <xf numFmtId="0" fontId="16" fillId="0" borderId="9" xfId="0" applyFont="1" applyFill="1" applyBorder="1" applyAlignment="1" applyProtection="1">
      <alignment horizontal="left" vertical="center" wrapText="1"/>
      <protection locked="0" hidden="1"/>
    </xf>
    <xf numFmtId="0" fontId="11" fillId="0" borderId="0" xfId="5" applyFont="1" applyFill="1" applyBorder="1" applyAlignment="1">
      <alignment horizontal="left" vertical="center"/>
    </xf>
    <xf numFmtId="0" fontId="13" fillId="0" borderId="0" xfId="5" applyFont="1" applyFill="1" applyBorder="1" applyAlignment="1">
      <alignment horizontal="center" vertical="center"/>
    </xf>
    <xf numFmtId="0" fontId="13" fillId="5" borderId="9" xfId="5" applyNumberFormat="1" applyFont="1" applyFill="1" applyBorder="1" applyAlignment="1">
      <alignment horizontal="center" vertical="center" wrapText="1"/>
    </xf>
    <xf numFmtId="0" fontId="11" fillId="3" borderId="9" xfId="5" applyFont="1" applyFill="1" applyBorder="1" applyAlignment="1" applyProtection="1">
      <alignment horizontal="center" vertical="center"/>
      <protection locked="0"/>
    </xf>
    <xf numFmtId="168" fontId="11" fillId="3" borderId="9" xfId="5" applyNumberFormat="1" applyFont="1" applyFill="1" applyBorder="1" applyAlignment="1" applyProtection="1">
      <alignment horizontal="center" vertical="center"/>
      <protection locked="0"/>
    </xf>
    <xf numFmtId="169" fontId="11" fillId="3" borderId="9" xfId="5" applyNumberFormat="1" applyFont="1" applyFill="1" applyBorder="1" applyAlignment="1" applyProtection="1">
      <alignment horizontal="center" vertical="center"/>
      <protection locked="0"/>
    </xf>
    <xf numFmtId="0" fontId="12" fillId="5" borderId="0" xfId="5" applyFont="1" applyFill="1" applyBorder="1" applyAlignment="1">
      <alignment horizontal="center" vertical="center"/>
    </xf>
    <xf numFmtId="0" fontId="12" fillId="5" borderId="0" xfId="5" applyFont="1" applyFill="1" applyBorder="1" applyAlignment="1">
      <alignment horizontal="left" vertical="center"/>
    </xf>
    <xf numFmtId="0" fontId="17" fillId="5" borderId="0" xfId="5" applyFont="1" applyFill="1" applyBorder="1" applyAlignment="1">
      <alignment horizontal="left" vertical="center"/>
    </xf>
    <xf numFmtId="168" fontId="12" fillId="5" borderId="0" xfId="5" applyNumberFormat="1" applyFont="1" applyFill="1" applyBorder="1" applyAlignment="1">
      <alignment horizontal="center" vertical="center"/>
    </xf>
    <xf numFmtId="0" fontId="12" fillId="5" borderId="0" xfId="5" applyFont="1" applyFill="1" applyBorder="1" applyAlignment="1">
      <alignment vertical="center"/>
    </xf>
    <xf numFmtId="169" fontId="12" fillId="5" borderId="0" xfId="5" applyNumberFormat="1" applyFont="1" applyFill="1" applyBorder="1" applyAlignment="1">
      <alignment vertical="center"/>
    </xf>
    <xf numFmtId="0" fontId="6" fillId="0" borderId="0" xfId="0" applyFont="1" applyAlignment="1">
      <alignment vertical="center"/>
    </xf>
    <xf numFmtId="0" fontId="15" fillId="0" borderId="11" xfId="0" applyFont="1" applyFill="1" applyBorder="1" applyAlignment="1" applyProtection="1">
      <alignment horizontal="left" vertical="center"/>
      <protection hidden="1"/>
    </xf>
    <xf numFmtId="0" fontId="15" fillId="0" borderId="12" xfId="0" applyFont="1" applyFill="1" applyBorder="1" applyAlignment="1" applyProtection="1">
      <alignment horizontal="left" vertical="center"/>
      <protection hidden="1"/>
    </xf>
    <xf numFmtId="0" fontId="19" fillId="0" borderId="0" xfId="0" applyFont="1" applyProtection="1"/>
    <xf numFmtId="0" fontId="19" fillId="0" borderId="15" xfId="0" applyFont="1" applyBorder="1" applyProtection="1"/>
    <xf numFmtId="9" fontId="19" fillId="0" borderId="16" xfId="1" applyFont="1" applyBorder="1" applyProtection="1"/>
    <xf numFmtId="169" fontId="19" fillId="0" borderId="16" xfId="1" applyNumberFormat="1" applyFont="1" applyBorder="1" applyProtection="1"/>
    <xf numFmtId="0" fontId="19" fillId="0" borderId="18" xfId="0" applyFont="1" applyBorder="1" applyProtection="1"/>
    <xf numFmtId="9" fontId="19" fillId="0" borderId="19" xfId="1" applyFont="1" applyBorder="1" applyProtection="1"/>
    <xf numFmtId="169" fontId="19" fillId="0" borderId="22" xfId="1" applyNumberFormat="1" applyFont="1" applyBorder="1" applyProtection="1"/>
    <xf numFmtId="169" fontId="23" fillId="0" borderId="22" xfId="1" applyNumberFormat="1" applyFont="1" applyBorder="1" applyProtection="1"/>
    <xf numFmtId="169" fontId="19" fillId="3" borderId="16" xfId="1" applyNumberFormat="1" applyFont="1" applyFill="1" applyBorder="1" applyProtection="1">
      <protection locked="0"/>
    </xf>
    <xf numFmtId="169" fontId="19" fillId="3" borderId="22" xfId="1" applyNumberFormat="1" applyFont="1" applyFill="1" applyBorder="1" applyProtection="1">
      <protection locked="0"/>
    </xf>
    <xf numFmtId="0" fontId="19" fillId="0" borderId="15" xfId="0" applyNumberFormat="1" applyFont="1" applyBorder="1" applyAlignment="1" applyProtection="1">
      <alignment vertical="center"/>
    </xf>
    <xf numFmtId="170" fontId="19" fillId="0" borderId="15" xfId="0" applyNumberFormat="1" applyFont="1" applyBorder="1" applyAlignment="1" applyProtection="1">
      <alignment vertical="center" wrapText="1" shrinkToFit="1"/>
    </xf>
    <xf numFmtId="0" fontId="19" fillId="0" borderId="16" xfId="1" applyNumberFormat="1" applyFont="1" applyBorder="1" applyAlignment="1" applyProtection="1">
      <alignment vertical="center" wrapText="1"/>
    </xf>
    <xf numFmtId="0" fontId="19" fillId="0" borderId="16" xfId="1" applyNumberFormat="1" applyFont="1" applyBorder="1" applyAlignment="1" applyProtection="1">
      <alignment vertical="center"/>
    </xf>
    <xf numFmtId="171" fontId="19" fillId="0" borderId="15" xfId="0" applyNumberFormat="1" applyFont="1" applyBorder="1" applyAlignment="1" applyProtection="1">
      <alignment vertical="center" wrapText="1" shrinkToFit="1"/>
    </xf>
    <xf numFmtId="172" fontId="19" fillId="0" borderId="15" xfId="0" applyNumberFormat="1" applyFont="1" applyBorder="1" applyAlignment="1" applyProtection="1">
      <alignment vertical="center"/>
    </xf>
    <xf numFmtId="173" fontId="19" fillId="0" borderId="15" xfId="0" applyNumberFormat="1" applyFont="1" applyBorder="1" applyAlignment="1" applyProtection="1">
      <alignment vertical="center" wrapText="1" shrinkToFit="1"/>
    </xf>
    <xf numFmtId="174" fontId="19" fillId="0" borderId="16" xfId="1" applyNumberFormat="1" applyFont="1" applyBorder="1" applyAlignment="1" applyProtection="1">
      <alignment vertical="center" wrapText="1" shrinkToFit="1"/>
    </xf>
    <xf numFmtId="175" fontId="19" fillId="0" borderId="15" xfId="0" applyNumberFormat="1" applyFont="1" applyBorder="1" applyAlignment="1" applyProtection="1">
      <alignment vertical="center" wrapText="1" shrinkToFit="1"/>
    </xf>
    <xf numFmtId="176" fontId="19" fillId="0" borderId="16" xfId="1" applyNumberFormat="1" applyFont="1" applyBorder="1" applyAlignment="1" applyProtection="1">
      <alignment vertical="center" wrapText="1" shrinkToFit="1"/>
    </xf>
    <xf numFmtId="177" fontId="19" fillId="0" borderId="16" xfId="1" applyNumberFormat="1" applyFont="1" applyBorder="1" applyAlignment="1" applyProtection="1">
      <alignment vertical="center" wrapText="1" shrinkToFit="1"/>
    </xf>
    <xf numFmtId="0" fontId="25" fillId="0" borderId="0" xfId="0" applyFont="1" applyProtection="1"/>
    <xf numFmtId="178" fontId="19" fillId="0" borderId="16" xfId="1" applyNumberFormat="1" applyFont="1" applyBorder="1" applyAlignment="1" applyProtection="1">
      <alignment vertical="center" wrapText="1" shrinkToFit="1"/>
    </xf>
    <xf numFmtId="179" fontId="19" fillId="0" borderId="16" xfId="1" applyNumberFormat="1" applyFont="1" applyBorder="1" applyAlignment="1" applyProtection="1">
      <alignment vertical="center" wrapText="1" shrinkToFit="1"/>
    </xf>
    <xf numFmtId="180" fontId="19" fillId="0" borderId="16" xfId="1" applyNumberFormat="1" applyFont="1" applyBorder="1" applyAlignment="1" applyProtection="1">
      <alignment vertical="center" wrapText="1" shrinkToFit="1"/>
    </xf>
    <xf numFmtId="169" fontId="19" fillId="0" borderId="16" xfId="1" applyNumberFormat="1" applyFont="1" applyFill="1" applyBorder="1" applyProtection="1"/>
    <xf numFmtId="181" fontId="19" fillId="0" borderId="15" xfId="0" applyNumberFormat="1" applyFont="1" applyBorder="1" applyAlignment="1" applyProtection="1">
      <alignment vertical="center" wrapText="1" shrinkToFit="1"/>
    </xf>
    <xf numFmtId="169" fontId="19" fillId="0" borderId="0" xfId="0" applyNumberFormat="1" applyFont="1" applyProtection="1"/>
    <xf numFmtId="0" fontId="28" fillId="0" borderId="9" xfId="0" applyFont="1" applyFill="1" applyBorder="1" applyAlignment="1" applyProtection="1">
      <alignment vertical="center" wrapText="1"/>
      <protection hidden="1"/>
    </xf>
    <xf numFmtId="3" fontId="19" fillId="3" borderId="10" xfId="0" applyNumberFormat="1"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hidden="1"/>
    </xf>
    <xf numFmtId="0" fontId="19" fillId="3" borderId="11" xfId="0" applyFont="1" applyFill="1" applyBorder="1" applyAlignment="1" applyProtection="1">
      <alignment horizontal="left" vertical="center" wrapText="1"/>
      <protection locked="0"/>
    </xf>
    <xf numFmtId="3" fontId="19" fillId="3" borderId="12" xfId="0" applyNumberFormat="1"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wrapText="1"/>
      <protection hidden="1"/>
    </xf>
    <xf numFmtId="1" fontId="19" fillId="3" borderId="9" xfId="0" applyNumberFormat="1" applyFont="1" applyFill="1" applyBorder="1" applyAlignment="1" applyProtection="1">
      <alignment horizontal="center" vertical="center"/>
      <protection locked="0"/>
    </xf>
    <xf numFmtId="3" fontId="30" fillId="3" borderId="10" xfId="6" applyNumberFormat="1" applyFont="1" applyFill="1" applyBorder="1" applyAlignment="1" applyProtection="1">
      <alignment horizontal="left" vertical="center" wrapText="1"/>
      <protection locked="0"/>
    </xf>
    <xf numFmtId="182" fontId="24" fillId="3" borderId="9" xfId="0" applyNumberFormat="1" applyFont="1" applyFill="1" applyBorder="1" applyAlignment="1" applyProtection="1">
      <alignment horizontal="left" vertical="center" wrapText="1" shrinkToFit="1"/>
      <protection locked="0"/>
    </xf>
    <xf numFmtId="0" fontId="19" fillId="0" borderId="29" xfId="0" applyFont="1" applyBorder="1" applyProtection="1"/>
    <xf numFmtId="9" fontId="19" fillId="0" borderId="29" xfId="1" applyFont="1" applyBorder="1" applyProtection="1"/>
    <xf numFmtId="0" fontId="19" fillId="0" borderId="28" xfId="0" applyFont="1" applyBorder="1" applyProtection="1"/>
    <xf numFmtId="183" fontId="19" fillId="0" borderId="28" xfId="0" applyNumberFormat="1" applyFont="1" applyBorder="1" applyProtection="1"/>
    <xf numFmtId="0" fontId="19" fillId="0" borderId="28" xfId="0" applyFont="1" applyBorder="1" applyAlignment="1" applyProtection="1">
      <alignment horizontal="right"/>
    </xf>
    <xf numFmtId="0" fontId="19" fillId="3" borderId="30" xfId="0" applyFont="1" applyFill="1" applyBorder="1" applyProtection="1">
      <protection locked="0"/>
    </xf>
    <xf numFmtId="0" fontId="19" fillId="3" borderId="28" xfId="0" applyFont="1" applyFill="1" applyBorder="1" applyProtection="1">
      <protection locked="0"/>
    </xf>
    <xf numFmtId="0" fontId="15" fillId="0" borderId="10" xfId="0" applyFont="1" applyFill="1" applyBorder="1" applyAlignment="1" applyProtection="1">
      <alignment horizontal="left" vertical="center"/>
      <protection hidden="1"/>
    </xf>
    <xf numFmtId="167" fontId="17" fillId="0" borderId="9" xfId="0" applyNumberFormat="1" applyFont="1" applyFill="1" applyBorder="1" applyAlignment="1" applyProtection="1">
      <alignment horizontal="left" vertical="center" wrapText="1"/>
      <protection hidden="1"/>
    </xf>
    <xf numFmtId="1" fontId="17" fillId="0" borderId="9" xfId="0" applyNumberFormat="1" applyFont="1" applyFill="1" applyBorder="1" applyAlignment="1" applyProtection="1">
      <alignment horizontal="left" vertical="center" wrapText="1"/>
      <protection hidden="1"/>
    </xf>
    <xf numFmtId="10" fontId="19" fillId="3" borderId="22" xfId="1" applyNumberFormat="1" applyFont="1" applyFill="1" applyBorder="1" applyProtection="1">
      <protection locked="0"/>
    </xf>
    <xf numFmtId="10" fontId="19" fillId="0" borderId="19" xfId="1" applyNumberFormat="1" applyFont="1" applyFill="1" applyBorder="1" applyAlignment="1" applyProtection="1">
      <alignment horizontal="center" shrinkToFit="1"/>
    </xf>
    <xf numFmtId="0" fontId="22" fillId="9" borderId="22" xfId="0" applyFont="1" applyFill="1" applyBorder="1" applyAlignment="1" applyProtection="1">
      <alignment vertical="center" wrapText="1"/>
    </xf>
    <xf numFmtId="0" fontId="22" fillId="9" borderId="19" xfId="0" applyFont="1" applyFill="1" applyBorder="1" applyAlignment="1" applyProtection="1">
      <alignment horizontal="center" vertical="center" wrapText="1"/>
    </xf>
    <xf numFmtId="0" fontId="19" fillId="0" borderId="26" xfId="0" applyFont="1" applyBorder="1" applyAlignment="1" applyProtection="1">
      <alignment horizontal="left" wrapText="1"/>
    </xf>
    <xf numFmtId="0" fontId="19" fillId="0" borderId="30" xfId="0" applyFont="1" applyBorder="1" applyAlignment="1" applyProtection="1">
      <alignment horizontal="left" wrapText="1"/>
    </xf>
    <xf numFmtId="0" fontId="19" fillId="0" borderId="27" xfId="0" applyFont="1" applyBorder="1" applyAlignment="1" applyProtection="1">
      <alignment horizontal="left" wrapText="1"/>
    </xf>
    <xf numFmtId="0" fontId="36" fillId="0" borderId="26" xfId="0" applyFont="1" applyBorder="1" applyAlignment="1" applyProtection="1">
      <alignment horizontal="center"/>
    </xf>
    <xf numFmtId="0" fontId="36" fillId="0" borderId="30" xfId="0" applyFont="1" applyBorder="1" applyAlignment="1" applyProtection="1">
      <alignment horizontal="center"/>
    </xf>
    <xf numFmtId="0" fontId="36" fillId="0" borderId="27" xfId="0" applyFont="1" applyBorder="1" applyAlignment="1" applyProtection="1">
      <alignment horizontal="center"/>
    </xf>
    <xf numFmtId="0" fontId="19" fillId="0" borderId="9" xfId="0" applyFont="1" applyBorder="1" applyAlignment="1" applyProtection="1">
      <alignment horizontal="center"/>
    </xf>
    <xf numFmtId="0" fontId="19" fillId="0" borderId="9" xfId="0" applyFont="1" applyBorder="1" applyAlignment="1" applyProtection="1">
      <alignment horizontal="left" wrapText="1" shrinkToFit="1"/>
    </xf>
    <xf numFmtId="0" fontId="19" fillId="0" borderId="9" xfId="0" applyFont="1" applyBorder="1" applyAlignment="1" applyProtection="1">
      <alignment horizontal="left" vertical="center" wrapText="1" shrinkToFit="1"/>
    </xf>
    <xf numFmtId="0" fontId="19" fillId="0" borderId="29" xfId="0" applyFont="1" applyBorder="1" applyAlignment="1" applyProtection="1">
      <alignment horizontal="center" shrinkToFit="1"/>
    </xf>
    <xf numFmtId="0" fontId="20" fillId="6" borderId="17" xfId="0" applyFont="1" applyFill="1" applyBorder="1" applyAlignment="1" applyProtection="1">
      <alignment horizontal="center" vertical="center" wrapText="1"/>
    </xf>
    <xf numFmtId="0" fontId="20" fillId="6" borderId="18" xfId="0" applyFont="1" applyFill="1" applyBorder="1" applyAlignment="1" applyProtection="1">
      <alignment horizontal="center" vertical="center" wrapText="1"/>
    </xf>
    <xf numFmtId="184" fontId="23" fillId="0" borderId="26" xfId="0" applyNumberFormat="1" applyFont="1" applyBorder="1" applyAlignment="1" applyProtection="1">
      <alignment horizontal="center"/>
    </xf>
    <xf numFmtId="184" fontId="23" fillId="0" borderId="27" xfId="0" applyNumberFormat="1" applyFont="1" applyBorder="1" applyAlignment="1" applyProtection="1">
      <alignment horizontal="center"/>
    </xf>
    <xf numFmtId="0" fontId="20" fillId="6" borderId="19" xfId="0" applyFont="1" applyFill="1" applyBorder="1" applyAlignment="1" applyProtection="1">
      <alignment horizontal="center" vertical="center" wrapText="1"/>
    </xf>
    <xf numFmtId="0" fontId="24" fillId="7" borderId="17" xfId="0" applyFont="1" applyFill="1" applyBorder="1" applyAlignment="1" applyProtection="1">
      <alignment horizontal="center" vertical="center"/>
    </xf>
    <xf numFmtId="0" fontId="24" fillId="7" borderId="18" xfId="0" applyFont="1" applyFill="1" applyBorder="1" applyAlignment="1" applyProtection="1">
      <alignment horizontal="center" vertical="center"/>
    </xf>
    <xf numFmtId="0" fontId="24" fillId="7" borderId="19" xfId="0" applyFont="1" applyFill="1" applyBorder="1" applyAlignment="1" applyProtection="1">
      <alignment horizontal="center" vertical="center"/>
    </xf>
    <xf numFmtId="0" fontId="22" fillId="9" borderId="17" xfId="0" applyFont="1" applyFill="1" applyBorder="1" applyAlignment="1" applyProtection="1">
      <alignment horizontal="left" vertical="center" wrapText="1"/>
    </xf>
    <xf numFmtId="0" fontId="22" fillId="9" borderId="19" xfId="0" applyFont="1" applyFill="1" applyBorder="1" applyAlignment="1" applyProtection="1">
      <alignment horizontal="left" vertical="center" wrapText="1"/>
    </xf>
    <xf numFmtId="0" fontId="19" fillId="0" borderId="14" xfId="0" applyNumberFormat="1" applyFont="1" applyBorder="1" applyAlignment="1" applyProtection="1">
      <alignment horizontal="center" vertical="center" textRotation="90" wrapText="1"/>
    </xf>
    <xf numFmtId="0" fontId="19" fillId="0" borderId="20" xfId="0" applyNumberFormat="1" applyFont="1" applyBorder="1" applyAlignment="1" applyProtection="1">
      <alignment horizontal="center" vertical="center" textRotation="90" wrapText="1"/>
    </xf>
    <xf numFmtId="0" fontId="19" fillId="0" borderId="18" xfId="0" applyNumberFormat="1" applyFont="1" applyBorder="1" applyAlignment="1" applyProtection="1">
      <alignment horizontal="left" vertical="center" wrapText="1"/>
    </xf>
    <xf numFmtId="0" fontId="19" fillId="0" borderId="28" xfId="0" applyFont="1" applyBorder="1" applyAlignment="1" applyProtection="1">
      <alignment horizontal="center"/>
    </xf>
    <xf numFmtId="0" fontId="23" fillId="8" borderId="17" xfId="0" applyFont="1" applyFill="1" applyBorder="1" applyAlignment="1" applyProtection="1">
      <alignment horizontal="center" vertical="center"/>
    </xf>
    <xf numFmtId="0" fontId="23" fillId="8" borderId="18" xfId="0" applyFont="1" applyFill="1" applyBorder="1" applyAlignment="1" applyProtection="1">
      <alignment horizontal="center" vertical="center"/>
    </xf>
    <xf numFmtId="0" fontId="23" fillId="8" borderId="19" xfId="0" applyFont="1" applyFill="1" applyBorder="1" applyAlignment="1" applyProtection="1">
      <alignment horizontal="center" vertical="center"/>
    </xf>
    <xf numFmtId="0" fontId="22" fillId="9" borderId="17" xfId="0" applyFont="1" applyFill="1" applyBorder="1" applyAlignment="1" applyProtection="1">
      <alignment horizontal="center" vertical="center" wrapText="1"/>
    </xf>
    <xf numFmtId="0" fontId="22" fillId="9" borderId="19" xfId="0" applyFont="1" applyFill="1" applyBorder="1" applyAlignment="1" applyProtection="1">
      <alignment horizontal="center" vertical="center" wrapText="1"/>
    </xf>
    <xf numFmtId="0" fontId="23" fillId="0" borderId="26" xfId="0" applyFont="1" applyBorder="1" applyAlignment="1" applyProtection="1">
      <alignment horizontal="left"/>
    </xf>
    <xf numFmtId="0" fontId="23" fillId="0" borderId="30" xfId="0" applyFont="1" applyBorder="1" applyAlignment="1" applyProtection="1">
      <alignment horizontal="left"/>
    </xf>
    <xf numFmtId="0" fontId="23" fillId="0" borderId="27" xfId="0" applyFont="1" applyBorder="1" applyAlignment="1" applyProtection="1">
      <alignment horizontal="left"/>
    </xf>
    <xf numFmtId="0" fontId="20" fillId="6" borderId="17" xfId="0" applyFont="1" applyFill="1" applyBorder="1" applyAlignment="1" applyProtection="1">
      <alignment horizontal="center" vertical="center" shrinkToFit="1"/>
    </xf>
    <xf numFmtId="0" fontId="20" fillId="6" borderId="18" xfId="0" applyFont="1" applyFill="1" applyBorder="1" applyAlignment="1" applyProtection="1">
      <alignment horizontal="center" vertical="center" shrinkToFit="1"/>
    </xf>
    <xf numFmtId="0" fontId="20" fillId="6" borderId="19" xfId="0" applyFont="1" applyFill="1" applyBorder="1" applyAlignment="1" applyProtection="1">
      <alignment horizontal="center" vertical="center" shrinkToFit="1"/>
    </xf>
    <xf numFmtId="0" fontId="19" fillId="0" borderId="15" xfId="0" applyFont="1" applyBorder="1" applyAlignment="1" applyProtection="1">
      <alignment horizontal="left"/>
    </xf>
    <xf numFmtId="0" fontId="19" fillId="0" borderId="28" xfId="0" applyFont="1" applyBorder="1" applyAlignment="1" applyProtection="1">
      <alignment horizontal="left"/>
    </xf>
    <xf numFmtId="169" fontId="23" fillId="0" borderId="26" xfId="0" applyNumberFormat="1" applyFont="1" applyBorder="1" applyAlignment="1" applyProtection="1">
      <alignment horizontal="center"/>
    </xf>
    <xf numFmtId="169" fontId="23" fillId="0" borderId="27" xfId="0" applyNumberFormat="1" applyFont="1" applyBorder="1" applyAlignment="1" applyProtection="1">
      <alignment horizontal="center"/>
    </xf>
    <xf numFmtId="0" fontId="20" fillId="5" borderId="9" xfId="5" applyFont="1" applyFill="1" applyBorder="1" applyAlignment="1" applyProtection="1">
      <alignment horizontal="center" vertical="center" wrapText="1"/>
    </xf>
    <xf numFmtId="0" fontId="20" fillId="5" borderId="9" xfId="5" applyFont="1" applyFill="1" applyBorder="1" applyAlignment="1" applyProtection="1">
      <alignment horizontal="center" vertical="center"/>
    </xf>
    <xf numFmtId="0" fontId="19" fillId="0" borderId="14" xfId="0" applyFont="1" applyBorder="1" applyAlignment="1" applyProtection="1">
      <alignment horizontal="center" vertical="center" textRotation="90"/>
    </xf>
    <xf numFmtId="0" fontId="19" fillId="0" borderId="20" xfId="0" applyFont="1" applyBorder="1" applyAlignment="1" applyProtection="1">
      <alignment horizontal="center" vertical="center" textRotation="90"/>
    </xf>
    <xf numFmtId="0" fontId="19" fillId="0" borderId="21" xfId="0" applyFont="1" applyBorder="1" applyAlignment="1" applyProtection="1">
      <alignment horizontal="center" vertical="center" textRotation="90"/>
    </xf>
    <xf numFmtId="0" fontId="19" fillId="0" borderId="14" xfId="0" applyNumberFormat="1" applyFont="1" applyBorder="1" applyAlignment="1" applyProtection="1">
      <alignment horizontal="center" vertical="center" textRotation="90" shrinkToFit="1"/>
    </xf>
    <xf numFmtId="0" fontId="19" fillId="0" borderId="20" xfId="0" applyNumberFormat="1" applyFont="1" applyBorder="1" applyAlignment="1" applyProtection="1">
      <alignment horizontal="center" vertical="center" textRotation="90" shrinkToFit="1"/>
    </xf>
    <xf numFmtId="0" fontId="19" fillId="3" borderId="10"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169" fontId="19" fillId="3" borderId="17" xfId="1" applyNumberFormat="1" applyFont="1" applyFill="1" applyBorder="1" applyAlignment="1" applyProtection="1">
      <alignment horizontal="center"/>
      <protection locked="0"/>
    </xf>
    <xf numFmtId="169" fontId="19" fillId="3" borderId="19" xfId="1" applyNumberFormat="1" applyFont="1" applyFill="1" applyBorder="1" applyAlignment="1" applyProtection="1">
      <alignment horizontal="center"/>
      <protection locked="0"/>
    </xf>
    <xf numFmtId="0" fontId="36" fillId="0" borderId="23" xfId="0" applyFont="1" applyBorder="1" applyAlignment="1" applyProtection="1">
      <alignment horizontal="center" wrapText="1" shrinkToFit="1"/>
    </xf>
    <xf numFmtId="0" fontId="36" fillId="0" borderId="24" xfId="0" applyFont="1" applyBorder="1" applyAlignment="1" applyProtection="1">
      <alignment horizontal="center" wrapText="1" shrinkToFit="1"/>
    </xf>
    <xf numFmtId="0" fontId="36" fillId="0" borderId="23" xfId="0" applyNumberFormat="1" applyFont="1" applyBorder="1" applyAlignment="1" applyProtection="1">
      <alignment horizontal="center" vertical="center" textRotation="90" wrapText="1" shrinkToFit="1"/>
    </xf>
    <xf numFmtId="0" fontId="36" fillId="0" borderId="25" xfId="0" applyNumberFormat="1" applyFont="1" applyBorder="1" applyAlignment="1" applyProtection="1">
      <alignment horizontal="center" vertical="center" textRotation="90" wrapText="1" shrinkToFit="1"/>
    </xf>
    <xf numFmtId="0" fontId="36" fillId="0" borderId="24" xfId="0" applyNumberFormat="1" applyFont="1" applyBorder="1" applyAlignment="1" applyProtection="1">
      <alignment horizontal="center" vertical="center" textRotation="90" wrapText="1" shrinkToFit="1"/>
    </xf>
    <xf numFmtId="0" fontId="22" fillId="9" borderId="18" xfId="0" applyFont="1" applyFill="1" applyBorder="1" applyAlignment="1" applyProtection="1">
      <alignment horizontal="left" vertical="center" wrapText="1"/>
    </xf>
    <xf numFmtId="0" fontId="19" fillId="0" borderId="17" xfId="0" applyNumberFormat="1" applyFont="1" applyBorder="1" applyAlignment="1" applyProtection="1">
      <alignment horizontal="left" vertical="center" wrapText="1"/>
    </xf>
    <xf numFmtId="0" fontId="19" fillId="0" borderId="17" xfId="0" applyNumberFormat="1" applyFont="1" applyBorder="1" applyAlignment="1" applyProtection="1">
      <alignment horizontal="left" vertical="center" wrapText="1" shrinkToFit="1"/>
    </xf>
    <xf numFmtId="0" fontId="19" fillId="0" borderId="18" xfId="0" applyNumberFormat="1" applyFont="1" applyBorder="1" applyAlignment="1" applyProtection="1">
      <alignment horizontal="left" vertical="center" wrapText="1" shrinkToFit="1"/>
    </xf>
    <xf numFmtId="0"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3" borderId="1" xfId="0" applyFont="1" applyFill="1" applyBorder="1" applyAlignment="1" applyProtection="1">
      <alignment horizontal="center" vertical="center"/>
      <protection locked="0" hidden="1"/>
    </xf>
    <xf numFmtId="0" fontId="2" fillId="3" borderId="2" xfId="0" applyFont="1" applyFill="1" applyBorder="1" applyAlignment="1" applyProtection="1">
      <alignment horizontal="center" vertical="center"/>
      <protection locked="0" hidden="1"/>
    </xf>
    <xf numFmtId="0" fontId="2" fillId="3" borderId="3" xfId="0" applyFont="1" applyFill="1" applyBorder="1" applyAlignment="1" applyProtection="1">
      <alignment horizontal="center" vertical="center"/>
      <protection locked="0" hidden="1"/>
    </xf>
    <xf numFmtId="0" fontId="2" fillId="3" borderId="6" xfId="0" applyFont="1" applyFill="1" applyBorder="1" applyAlignment="1" applyProtection="1">
      <alignment horizontal="center" vertical="center"/>
      <protection locked="0" hidden="1"/>
    </xf>
    <xf numFmtId="0" fontId="2" fillId="3" borderId="7" xfId="0" applyFont="1" applyFill="1" applyBorder="1" applyAlignment="1" applyProtection="1">
      <alignment horizontal="center" vertical="center"/>
      <protection locked="0" hidden="1"/>
    </xf>
    <xf numFmtId="0" fontId="2" fillId="3" borderId="8" xfId="0" applyFont="1" applyFill="1" applyBorder="1" applyAlignment="1" applyProtection="1">
      <alignment horizontal="center" vertical="center"/>
      <protection locked="0" hidden="1"/>
    </xf>
    <xf numFmtId="0"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3" borderId="9" xfId="0" applyNumberFormat="1" applyFont="1" applyFill="1" applyBorder="1" applyAlignment="1" applyProtection="1">
      <alignment horizontal="center" vertical="center" wrapText="1"/>
      <protection locked="0" hidden="1"/>
    </xf>
    <xf numFmtId="0" fontId="2" fillId="3" borderId="10" xfId="0" applyNumberFormat="1" applyFont="1" applyFill="1" applyBorder="1" applyAlignment="1" applyProtection="1">
      <alignment horizontal="center" vertical="center"/>
      <protection locked="0" hidden="1"/>
    </xf>
    <xf numFmtId="0" fontId="2" fillId="3" borderId="11" xfId="0" applyNumberFormat="1" applyFont="1" applyFill="1" applyBorder="1" applyAlignment="1" applyProtection="1">
      <alignment horizontal="center" vertical="center"/>
      <protection locked="0" hidden="1"/>
    </xf>
    <xf numFmtId="0" fontId="2" fillId="3" borderId="12" xfId="0" applyNumberFormat="1" applyFont="1" applyFill="1" applyBorder="1" applyAlignment="1" applyProtection="1">
      <alignment horizontal="center" vertical="center"/>
      <protection locked="0" hidden="1"/>
    </xf>
    <xf numFmtId="0" fontId="2" fillId="0" borderId="9" xfId="0" applyNumberFormat="1" applyFont="1" applyBorder="1" applyAlignment="1">
      <alignment horizontal="center" vertical="center"/>
    </xf>
    <xf numFmtId="0" fontId="3" fillId="4" borderId="9"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NumberFormat="1" applyFont="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3" borderId="10" xfId="0" applyFont="1" applyFill="1" applyBorder="1" applyAlignment="1" applyProtection="1">
      <alignment horizontal="center" vertical="center"/>
      <protection locked="0" hidden="1"/>
    </xf>
    <xf numFmtId="0" fontId="2" fillId="3" borderId="11" xfId="0" applyFont="1" applyFill="1" applyBorder="1" applyAlignment="1" applyProtection="1">
      <alignment horizontal="center" vertical="center"/>
      <protection locked="0" hidden="1"/>
    </xf>
    <xf numFmtId="0" fontId="2" fillId="3" borderId="12" xfId="0" applyFont="1" applyFill="1" applyBorder="1" applyAlignment="1" applyProtection="1">
      <alignment horizontal="center" vertical="center"/>
      <protection locked="0" hidden="1"/>
    </xf>
    <xf numFmtId="0" fontId="2" fillId="0" borderId="9" xfId="0" applyFont="1" applyBorder="1" applyAlignment="1">
      <alignment horizontal="center" vertical="center"/>
    </xf>
    <xf numFmtId="0" fontId="2" fillId="3" borderId="9" xfId="0" applyFont="1" applyFill="1" applyBorder="1" applyAlignment="1" applyProtection="1">
      <alignment horizontal="center" vertical="center"/>
      <protection locked="0" hidden="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0" xfId="0" applyNumberFormat="1" applyFont="1" applyFill="1" applyBorder="1" applyAlignment="1" applyProtection="1">
      <alignment horizontal="left" vertical="center"/>
      <protection locked="0"/>
    </xf>
    <xf numFmtId="0" fontId="2" fillId="3" borderId="11" xfId="0" applyNumberFormat="1" applyFont="1" applyFill="1" applyBorder="1" applyAlignment="1" applyProtection="1">
      <alignment horizontal="left" vertical="center"/>
      <protection locked="0"/>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11"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3" fillId="4" borderId="7" xfId="0"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3" fillId="0" borderId="9" xfId="0" applyNumberFormat="1" applyFont="1" applyBorder="1" applyAlignment="1">
      <alignment horizontal="center" vertical="center"/>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2" xfId="0" applyNumberFormat="1" applyFont="1" applyBorder="1" applyAlignment="1">
      <alignment horizontal="center" vertical="center"/>
    </xf>
    <xf numFmtId="0" fontId="3" fillId="0" borderId="13" xfId="0" applyNumberFormat="1" applyFont="1" applyBorder="1" applyAlignment="1">
      <alignment horizontal="center" vertical="center" textRotation="90" wrapText="1"/>
    </xf>
    <xf numFmtId="0" fontId="3" fillId="0" borderId="9" xfId="0" applyNumberFormat="1" applyFont="1" applyBorder="1" applyAlignment="1">
      <alignment horizontal="center" vertical="center" textRotation="90" wrapText="1"/>
    </xf>
    <xf numFmtId="0" fontId="2" fillId="0" borderId="9" xfId="0" applyNumberFormat="1" applyFont="1" applyBorder="1" applyAlignment="1">
      <alignment horizontal="left" vertical="center" wrapText="1"/>
    </xf>
    <xf numFmtId="164" fontId="2" fillId="3" borderId="1" xfId="0" applyNumberFormat="1" applyFont="1" applyFill="1" applyBorder="1" applyAlignment="1" applyProtection="1">
      <alignment horizontal="right" vertical="center" wrapText="1"/>
      <protection locked="0" hidden="1"/>
    </xf>
    <xf numFmtId="164" fontId="2" fillId="3" borderId="2" xfId="0" applyNumberFormat="1" applyFont="1" applyFill="1" applyBorder="1" applyAlignment="1" applyProtection="1">
      <alignment horizontal="right" vertical="center" wrapText="1"/>
      <protection locked="0" hidden="1"/>
    </xf>
    <xf numFmtId="164" fontId="2" fillId="3" borderId="3" xfId="0" applyNumberFormat="1" applyFont="1" applyFill="1" applyBorder="1" applyAlignment="1" applyProtection="1">
      <alignment horizontal="right" vertical="center" wrapText="1"/>
      <protection locked="0" hidden="1"/>
    </xf>
    <xf numFmtId="4" fontId="2" fillId="0" borderId="9" xfId="0" applyNumberFormat="1" applyFont="1" applyBorder="1" applyAlignment="1">
      <alignment horizontal="center" vertical="center"/>
    </xf>
    <xf numFmtId="164" fontId="2" fillId="3" borderId="9" xfId="0" applyNumberFormat="1" applyFont="1" applyFill="1" applyBorder="1" applyAlignment="1" applyProtection="1">
      <alignment horizontal="right" vertical="center" wrapText="1"/>
      <protection locked="0" hidden="1"/>
    </xf>
    <xf numFmtId="10" fontId="2" fillId="0" borderId="9" xfId="0" applyNumberFormat="1" applyFont="1" applyBorder="1" applyAlignment="1">
      <alignment horizontal="center" vertical="center"/>
    </xf>
    <xf numFmtId="4" fontId="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165" fontId="2" fillId="0" borderId="9" xfId="0" applyNumberFormat="1" applyFont="1" applyBorder="1" applyAlignment="1">
      <alignment horizontal="center" vertical="center"/>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3" borderId="9" xfId="0" applyFont="1" applyFill="1" applyBorder="1" applyAlignment="1" applyProtection="1">
      <alignment horizontal="justify" vertical="center" wrapText="1"/>
      <protection locked="0" hidden="1"/>
    </xf>
    <xf numFmtId="0" fontId="11" fillId="0" borderId="0" xfId="5" applyFont="1" applyFill="1" applyBorder="1" applyAlignment="1">
      <alignment horizontal="left" vertical="center" wrapText="1"/>
    </xf>
    <xf numFmtId="0" fontId="12" fillId="5" borderId="9" xfId="5" applyFont="1" applyFill="1" applyBorder="1" applyAlignment="1">
      <alignment horizontal="center" vertical="center"/>
    </xf>
    <xf numFmtId="0" fontId="13" fillId="4" borderId="10" xfId="5" applyFont="1" applyFill="1" applyBorder="1" applyAlignment="1">
      <alignment horizontal="center" vertical="center" wrapText="1"/>
    </xf>
    <xf numFmtId="0" fontId="13" fillId="4" borderId="11" xfId="5" applyFont="1" applyFill="1" applyBorder="1" applyAlignment="1">
      <alignment horizontal="center" vertical="center" wrapText="1"/>
    </xf>
    <xf numFmtId="0" fontId="13" fillId="4" borderId="12" xfId="5" applyFont="1" applyFill="1" applyBorder="1" applyAlignment="1">
      <alignment horizontal="center" vertical="center" wrapText="1"/>
    </xf>
    <xf numFmtId="0" fontId="11" fillId="5" borderId="9" xfId="3" applyFont="1" applyFill="1" applyBorder="1" applyAlignment="1">
      <alignment horizontal="left" vertical="center"/>
    </xf>
    <xf numFmtId="166" fontId="11" fillId="0" borderId="9" xfId="3" applyNumberFormat="1" applyFont="1" applyFill="1" applyBorder="1" applyAlignment="1">
      <alignment horizontal="left" vertical="center" wrapText="1"/>
    </xf>
    <xf numFmtId="0" fontId="7" fillId="0" borderId="1" xfId="2" applyFont="1" applyBorder="1" applyAlignment="1" applyProtection="1">
      <alignment horizontal="center" vertical="center"/>
      <protection locked="0"/>
    </xf>
    <xf numFmtId="0" fontId="7" fillId="0" borderId="2" xfId="2" applyFont="1" applyBorder="1" applyAlignment="1" applyProtection="1">
      <alignment horizontal="center" vertical="center"/>
      <protection locked="0"/>
    </xf>
    <xf numFmtId="0" fontId="7" fillId="0" borderId="3" xfId="2" applyFont="1" applyBorder="1" applyAlignment="1" applyProtection="1">
      <alignment horizontal="center" vertical="center"/>
      <protection locked="0"/>
    </xf>
    <xf numFmtId="0" fontId="7" fillId="0" borderId="4"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8" xfId="2" applyFont="1" applyBorder="1" applyAlignment="1" applyProtection="1">
      <alignment horizontal="center" vertical="center"/>
      <protection locked="0"/>
    </xf>
    <xf numFmtId="0" fontId="7" fillId="2" borderId="1" xfId="2" applyFont="1" applyFill="1" applyBorder="1" applyAlignment="1" applyProtection="1">
      <alignment horizontal="center" vertical="center" wrapText="1"/>
      <protection locked="0"/>
    </xf>
    <xf numFmtId="0" fontId="7" fillId="2" borderId="2" xfId="2" applyFont="1" applyFill="1" applyBorder="1" applyAlignment="1" applyProtection="1">
      <alignment horizontal="center" vertical="center" wrapText="1"/>
      <protection locked="0"/>
    </xf>
    <xf numFmtId="0" fontId="7" fillId="2" borderId="3" xfId="2" applyFont="1" applyFill="1" applyBorder="1" applyAlignment="1" applyProtection="1">
      <alignment horizontal="center" vertical="center" wrapText="1"/>
      <protection locked="0"/>
    </xf>
    <xf numFmtId="0" fontId="7" fillId="2" borderId="6" xfId="2" applyFont="1" applyFill="1" applyBorder="1" applyAlignment="1" applyProtection="1">
      <alignment horizontal="center" vertical="center" wrapText="1"/>
      <protection locked="0"/>
    </xf>
    <xf numFmtId="0" fontId="7" fillId="2" borderId="7"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left" vertical="center" wrapText="1"/>
      <protection locked="0"/>
    </xf>
    <xf numFmtId="0" fontId="9" fillId="0" borderId="0" xfId="2" applyFont="1" applyFill="1" applyBorder="1" applyAlignment="1" applyProtection="1">
      <alignment horizontal="left" vertical="center" wrapText="1"/>
      <protection locked="0"/>
    </xf>
    <xf numFmtId="0" fontId="9" fillId="0" borderId="5" xfId="2" applyFont="1" applyFill="1" applyBorder="1" applyAlignment="1" applyProtection="1">
      <alignment horizontal="left" vertical="center" wrapText="1"/>
      <protection locked="0"/>
    </xf>
    <xf numFmtId="0" fontId="8" fillId="2" borderId="9" xfId="3" applyFont="1" applyFill="1" applyBorder="1" applyAlignment="1">
      <alignment horizontal="center" vertical="center" wrapText="1"/>
    </xf>
    <xf numFmtId="0" fontId="11" fillId="5" borderId="10" xfId="3" applyFont="1" applyFill="1" applyBorder="1" applyAlignment="1">
      <alignment horizontal="left" vertical="center"/>
    </xf>
    <xf numFmtId="0" fontId="11" fillId="5" borderId="12" xfId="3" applyFont="1" applyFill="1" applyBorder="1" applyAlignment="1">
      <alignment horizontal="left" vertical="center"/>
    </xf>
    <xf numFmtId="0" fontId="11" fillId="0" borderId="9" xfId="3" applyFont="1" applyFill="1" applyBorder="1" applyAlignment="1">
      <alignment horizontal="left" vertical="center" wrapText="1"/>
    </xf>
  </cellXfs>
  <cellStyles count="15">
    <cellStyle name="Hyperlink" xfId="6" builtinId="8"/>
    <cellStyle name="Millares 2" xfId="8"/>
    <cellStyle name="Millares 5" xfId="9"/>
    <cellStyle name="Moneda 4" xfId="10"/>
    <cellStyle name="Moneda 5" xfId="11"/>
    <cellStyle name="Normal" xfId="0" builtinId="0"/>
    <cellStyle name="Normal 2" xfId="2"/>
    <cellStyle name="Normal 2 2" xfId="5"/>
    <cellStyle name="Normal 2 3" xfId="12"/>
    <cellStyle name="Normal 28" xfId="7"/>
    <cellStyle name="Normal 3" xfId="13"/>
    <cellStyle name="Normal 4" xfId="3"/>
    <cellStyle name="Percent" xfId="1" builtinId="5"/>
    <cellStyle name="Porcentual 2" xfId="14"/>
    <cellStyle name="Porcentual 5" xfId="4"/>
  </cellStyles>
  <dxfs count="4">
    <dxf>
      <font>
        <color theme="0"/>
      </font>
    </dxf>
    <dxf>
      <font>
        <color rgb="FFFF0000"/>
      </font>
      <border>
        <left style="thin">
          <color rgb="FFFF0000"/>
        </left>
        <right style="thin">
          <color rgb="FFFF0000"/>
        </right>
        <top style="thin">
          <color rgb="FFFF0000"/>
        </top>
        <bottom style="thin">
          <color rgb="FFFF0000"/>
        </bottom>
        <vertical/>
        <horizontal/>
      </border>
    </dxf>
    <dxf>
      <font>
        <color theme="0"/>
      </font>
    </dxf>
    <dxf>
      <font>
        <color theme="0" tint="-0.499984740745262"/>
      </font>
      <numFmt numFmtId="187" formatCode="&quot;Favor digite la fecha actual dd/mm/aa &quot;"/>
    </dxf>
  </dxfs>
  <tableStyles count="0" defaultTableStyle="TableStyleMedium2" defaultPivotStyle="PivotStyleLight16"/>
  <colors>
    <mruColors>
      <color rgb="FFFFFFCC"/>
      <color rgb="FFB7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485775</xdr:colOff>
      <xdr:row>1</xdr:row>
      <xdr:rowOff>168382</xdr:rowOff>
    </xdr:from>
    <xdr:to>
      <xdr:col>7</xdr:col>
      <xdr:colOff>1125538</xdr:colOff>
      <xdr:row>4</xdr:row>
      <xdr:rowOff>182614</xdr:rowOff>
    </xdr:to>
    <xdr:pic>
      <xdr:nvPicPr>
        <xdr:cNvPr id="3" name="Imagen 2" descr="Captura de pantalla 2014-10-23 a las 14 36 00">
          <a:extLst>
            <a:ext uri="{FF2B5EF4-FFF2-40B4-BE49-F238E27FC236}">
              <a16:creationId xmlns:a16="http://schemas.microsoft.com/office/drawing/2014/main" id="{CBC6C383-6A94-4243-9A3D-F680F2E7F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244582"/>
          <a:ext cx="1897063" cy="64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152402</xdr:colOff>
      <xdr:row>1</xdr:row>
      <xdr:rowOff>114300</xdr:rowOff>
    </xdr:from>
    <xdr:to>
      <xdr:col>2</xdr:col>
      <xdr:colOff>200025</xdr:colOff>
      <xdr:row>5</xdr:row>
      <xdr:rowOff>133350</xdr:rowOff>
    </xdr:to>
    <xdr:pic>
      <xdr:nvPicPr>
        <xdr:cNvPr id="4" name="Imagen 3" descr="LOGO-ICBF">
          <a:extLst>
            <a:ext uri="{FF2B5EF4-FFF2-40B4-BE49-F238E27FC236}">
              <a16:creationId xmlns:a16="http://schemas.microsoft.com/office/drawing/2014/main" id="{0059AA04-39BA-4158-8154-F8B5EA0098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2" y="190500"/>
          <a:ext cx="876298"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178600</xdr:colOff>
      <xdr:row>1</xdr:row>
      <xdr:rowOff>33348</xdr:rowOff>
    </xdr:from>
    <xdr:to>
      <xdr:col>29</xdr:col>
      <xdr:colOff>145312</xdr:colOff>
      <xdr:row>5</xdr:row>
      <xdr:rowOff>200024</xdr:rowOff>
    </xdr:to>
    <xdr:sp macro="" textlink="">
      <xdr:nvSpPr>
        <xdr:cNvPr id="2" name="3 CuadroTexto">
          <a:extLst>
            <a:ext uri="{FF2B5EF4-FFF2-40B4-BE49-F238E27FC236}">
              <a16:creationId xmlns:a16="http://schemas.microsoft.com/office/drawing/2014/main" id="{06685618-9825-4433-9F34-89F3C1F72289}"/>
            </a:ext>
          </a:extLst>
        </xdr:cNvPr>
        <xdr:cNvSpPr txBox="1"/>
      </xdr:nvSpPr>
      <xdr:spPr>
        <a:xfrm>
          <a:off x="1712125" y="109548"/>
          <a:ext cx="4205337" cy="966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t>
          </a:r>
          <a:r>
            <a:rPr lang="es-CO" sz="1100" b="1">
              <a:solidFill>
                <a:schemeClr val="dk1"/>
              </a:solidFill>
              <a:effectLst/>
              <a:latin typeface="Arial" panose="020B0604020202020204" pitchFamily="34" charset="0"/>
              <a:ea typeface="+mn-ea"/>
              <a:cs typeface="Arial" panose="020B0604020202020204" pitchFamily="34" charset="0"/>
            </a:rPr>
            <a:t>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31</xdr:col>
      <xdr:colOff>76200</xdr:colOff>
      <xdr:row>2</xdr:row>
      <xdr:rowOff>9525</xdr:rowOff>
    </xdr:from>
    <xdr:to>
      <xdr:col>35</xdr:col>
      <xdr:colOff>352425</xdr:colOff>
      <xdr:row>5</xdr:row>
      <xdr:rowOff>9525</xdr:rowOff>
    </xdr:to>
    <xdr:pic>
      <xdr:nvPicPr>
        <xdr:cNvPr id="3" name="Imagen 4" descr="Captura de pantalla 2014-10-23 a las 14 36 00">
          <a:extLst>
            <a:ext uri="{FF2B5EF4-FFF2-40B4-BE49-F238E27FC236}">
              <a16:creationId xmlns:a16="http://schemas.microsoft.com/office/drawing/2014/main" id="{C096F8CF-E95D-40D7-BF6B-1711DBB279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285750"/>
          <a:ext cx="1295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85726</xdr:colOff>
      <xdr:row>1</xdr:row>
      <xdr:rowOff>152400</xdr:rowOff>
    </xdr:from>
    <xdr:to>
      <xdr:col>4</xdr:col>
      <xdr:colOff>238125</xdr:colOff>
      <xdr:row>5</xdr:row>
      <xdr:rowOff>66675</xdr:rowOff>
    </xdr:to>
    <xdr:pic>
      <xdr:nvPicPr>
        <xdr:cNvPr id="4" name="Imagen 5" descr="LOGO-ICBF">
          <a:extLst>
            <a:ext uri="{FF2B5EF4-FFF2-40B4-BE49-F238E27FC236}">
              <a16:creationId xmlns:a16="http://schemas.microsoft.com/office/drawing/2014/main" id="{48AE9437-9025-4BB9-9CCD-916111CFD8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1" y="228600"/>
          <a:ext cx="819149"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416725</xdr:colOff>
      <xdr:row>2</xdr:row>
      <xdr:rowOff>61923</xdr:rowOff>
    </xdr:from>
    <xdr:to>
      <xdr:col>7</xdr:col>
      <xdr:colOff>345337</xdr:colOff>
      <xdr:row>7</xdr:row>
      <xdr:rowOff>38099</xdr:rowOff>
    </xdr:to>
    <xdr:sp macro="" textlink="">
      <xdr:nvSpPr>
        <xdr:cNvPr id="2" name="3 CuadroTexto">
          <a:extLst>
            <a:ext uri="{FF2B5EF4-FFF2-40B4-BE49-F238E27FC236}">
              <a16:creationId xmlns:a16="http://schemas.microsoft.com/office/drawing/2014/main" id="{9DEC86FF-05F9-4E04-A788-D63E983818E9}"/>
            </a:ext>
          </a:extLst>
        </xdr:cNvPr>
        <xdr:cNvSpPr txBox="1"/>
      </xdr:nvSpPr>
      <xdr:spPr>
        <a:xfrm>
          <a:off x="3093250" y="319098"/>
          <a:ext cx="3129012" cy="91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9</xdr:col>
      <xdr:colOff>9525</xdr:colOff>
      <xdr:row>3</xdr:row>
      <xdr:rowOff>47625</xdr:rowOff>
    </xdr:from>
    <xdr:to>
      <xdr:col>9</xdr:col>
      <xdr:colOff>1209675</xdr:colOff>
      <xdr:row>6</xdr:row>
      <xdr:rowOff>47625</xdr:rowOff>
    </xdr:to>
    <xdr:pic>
      <xdr:nvPicPr>
        <xdr:cNvPr id="3" name="Imagen 2" descr="Captura de pantalla 2014-10-23 a las 14 36 00">
          <a:extLst>
            <a:ext uri="{FF2B5EF4-FFF2-40B4-BE49-F238E27FC236}">
              <a16:creationId xmlns:a16="http://schemas.microsoft.com/office/drawing/2014/main" id="{7423336D-52B0-4E3E-A753-660AC26470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504825"/>
          <a:ext cx="1200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2</xdr:row>
      <xdr:rowOff>104775</xdr:rowOff>
    </xdr:from>
    <xdr:to>
      <xdr:col>1</xdr:col>
      <xdr:colOff>704850</xdr:colOff>
      <xdr:row>6</xdr:row>
      <xdr:rowOff>95250</xdr:rowOff>
    </xdr:to>
    <xdr:pic>
      <xdr:nvPicPr>
        <xdr:cNvPr id="4" name="Imagen 3" descr="LOGO-ICBF">
          <a:extLst>
            <a:ext uri="{FF2B5EF4-FFF2-40B4-BE49-F238E27FC236}">
              <a16:creationId xmlns:a16="http://schemas.microsoft.com/office/drawing/2014/main" id="{A4160FF6-C019-46B3-8A70-B9F32C18A9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61950"/>
          <a:ext cx="6381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1685925</xdr:colOff>
      <xdr:row>1</xdr:row>
      <xdr:rowOff>130968</xdr:rowOff>
    </xdr:from>
    <xdr:to>
      <xdr:col>5</xdr:col>
      <xdr:colOff>0</xdr:colOff>
      <xdr:row>6</xdr:row>
      <xdr:rowOff>119063</xdr:rowOff>
    </xdr:to>
    <xdr:sp macro="" textlink="">
      <xdr:nvSpPr>
        <xdr:cNvPr id="2" name="2 CuadroTexto">
          <a:extLst>
            <a:ext uri="{FF2B5EF4-FFF2-40B4-BE49-F238E27FC236}">
              <a16:creationId xmlns:a16="http://schemas.microsoft.com/office/drawing/2014/main" id="{584B3C1E-D885-4AE0-B5F2-DB2A9E64B967}"/>
            </a:ext>
          </a:extLst>
        </xdr:cNvPr>
        <xdr:cNvSpPr txBox="1"/>
      </xdr:nvSpPr>
      <xdr:spPr>
        <a:xfrm>
          <a:off x="1952625" y="292893"/>
          <a:ext cx="4248150" cy="969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5</xdr:col>
      <xdr:colOff>192881</xdr:colOff>
      <xdr:row>2</xdr:row>
      <xdr:rowOff>138113</xdr:rowOff>
    </xdr:from>
    <xdr:to>
      <xdr:col>6</xdr:col>
      <xdr:colOff>631031</xdr:colOff>
      <xdr:row>5</xdr:row>
      <xdr:rowOff>150020</xdr:rowOff>
    </xdr:to>
    <xdr:pic>
      <xdr:nvPicPr>
        <xdr:cNvPr id="3" name="Imagen 4" descr="Captura de pantalla 2014-10-23 a las 14 36 00">
          <a:extLst>
            <a:ext uri="{FF2B5EF4-FFF2-40B4-BE49-F238E27FC236}">
              <a16:creationId xmlns:a16="http://schemas.microsoft.com/office/drawing/2014/main" id="{4A4F0E7C-DF8D-4AC0-A7DC-D92CF1B8D2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656" y="490538"/>
          <a:ext cx="1200150"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2</xdr:row>
      <xdr:rowOff>11906</xdr:rowOff>
    </xdr:from>
    <xdr:to>
      <xdr:col>1</xdr:col>
      <xdr:colOff>702469</xdr:colOff>
      <xdr:row>6</xdr:row>
      <xdr:rowOff>19050</xdr:rowOff>
    </xdr:to>
    <xdr:pic>
      <xdr:nvPicPr>
        <xdr:cNvPr id="4" name="Imagen 5" descr="LOGO-ICBF">
          <a:extLst>
            <a:ext uri="{FF2B5EF4-FFF2-40B4-BE49-F238E27FC236}">
              <a16:creationId xmlns:a16="http://schemas.microsoft.com/office/drawing/2014/main" id="{4A068379-5E76-4700-A7F7-620338430C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994" y="364331"/>
          <a:ext cx="638175" cy="7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A4E6DEE-2301-4316-B71F-F8E9AEE8E866}">
  <header guid="{8A4E6DEE-2301-4316-B71F-F8E9AEE8E866}" dateTime="2017-12-29T09:30:35" maxSheetId="5" userName="Alberto Cano Diaz" r:id="rId1">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rmatoCotizacion">
    <pageSetUpPr fitToPage="1"/>
  </sheetPr>
  <dimension ref="A1:K268"/>
  <sheetViews>
    <sheetView showGridLines="0" tabSelected="1" topLeftCell="A19" zoomScaleNormal="100" zoomScaleSheetLayoutView="100" workbookViewId="0">
      <selection activeCell="G37" sqref="G37"/>
    </sheetView>
  </sheetViews>
  <sheetFormatPr defaultColWidth="0" defaultRowHeight="16.5" zeroHeight="1"/>
  <cols>
    <col min="1" max="1" width="0.85546875" style="53" customWidth="1"/>
    <col min="2" max="2" width="12.42578125" style="53" customWidth="1"/>
    <col min="3" max="3" width="41.42578125" style="53" bestFit="1" customWidth="1"/>
    <col min="4" max="4" width="10.5703125" style="53" customWidth="1"/>
    <col min="5" max="5" width="12.42578125" style="53" customWidth="1"/>
    <col min="6" max="6" width="18.5703125" style="53" customWidth="1"/>
    <col min="7" max="7" width="17.5703125" style="53" customWidth="1"/>
    <col min="8" max="8" width="19.7109375" style="53" customWidth="1"/>
    <col min="9" max="9" width="0.85546875" style="53" customWidth="1"/>
    <col min="10" max="10" width="9.140625" style="53" hidden="1" customWidth="1"/>
    <col min="11" max="11" width="0" style="53" hidden="1" customWidth="1"/>
    <col min="12" max="16384" width="9.140625" style="53" hidden="1"/>
  </cols>
  <sheetData>
    <row r="1" spans="2:8" ht="6" customHeight="1"/>
    <row r="2" spans="2:8" ht="16.5" customHeight="1">
      <c r="B2" s="143" t="s">
        <v>143</v>
      </c>
      <c r="C2" s="144"/>
      <c r="D2" s="144"/>
      <c r="E2" s="144"/>
      <c r="F2" s="144"/>
      <c r="G2" s="144"/>
      <c r="H2" s="144"/>
    </row>
    <row r="3" spans="2:8" ht="16.5" customHeight="1">
      <c r="B3" s="144"/>
      <c r="C3" s="144"/>
      <c r="D3" s="144"/>
      <c r="E3" s="144"/>
      <c r="F3" s="144"/>
      <c r="G3" s="144"/>
      <c r="H3" s="144"/>
    </row>
    <row r="4" spans="2:8" ht="16.5" customHeight="1">
      <c r="B4" s="144"/>
      <c r="C4" s="144"/>
      <c r="D4" s="144"/>
      <c r="E4" s="144"/>
      <c r="F4" s="144"/>
      <c r="G4" s="144"/>
      <c r="H4" s="144"/>
    </row>
    <row r="5" spans="2:8" ht="16.5" customHeight="1">
      <c r="B5" s="144"/>
      <c r="C5" s="144"/>
      <c r="D5" s="144"/>
      <c r="E5" s="144"/>
      <c r="F5" s="144"/>
      <c r="G5" s="144"/>
      <c r="H5" s="144"/>
    </row>
    <row r="6" spans="2:8" ht="16.5" customHeight="1">
      <c r="B6" s="144" t="s">
        <v>75</v>
      </c>
      <c r="C6" s="144"/>
      <c r="D6" s="144"/>
      <c r="E6" s="144"/>
      <c r="F6" s="144"/>
      <c r="G6" s="144"/>
      <c r="H6" s="144"/>
    </row>
    <row r="7" spans="2:8" ht="6" customHeight="1"/>
    <row r="8" spans="2:8" ht="30" customHeight="1">
      <c r="B8" s="81" t="s">
        <v>134</v>
      </c>
      <c r="C8" s="82"/>
      <c r="D8" s="83" t="s">
        <v>135</v>
      </c>
      <c r="E8" s="84"/>
      <c r="F8" s="83" t="s">
        <v>136</v>
      </c>
      <c r="G8" s="85"/>
      <c r="H8" s="89">
        <v>0</v>
      </c>
    </row>
    <row r="9" spans="2:8">
      <c r="B9" s="81" t="s">
        <v>137</v>
      </c>
      <c r="C9" s="82"/>
      <c r="D9" s="83" t="s">
        <v>138</v>
      </c>
      <c r="E9" s="150"/>
      <c r="F9" s="151"/>
      <c r="G9" s="86" t="s">
        <v>139</v>
      </c>
      <c r="H9" s="87"/>
    </row>
    <row r="10" spans="2:8">
      <c r="B10" s="81" t="s">
        <v>140</v>
      </c>
      <c r="C10" s="88"/>
      <c r="D10" s="83" t="s">
        <v>141</v>
      </c>
      <c r="E10" s="150"/>
      <c r="F10" s="151"/>
      <c r="G10" s="86" t="s">
        <v>142</v>
      </c>
      <c r="H10" s="87"/>
    </row>
    <row r="11" spans="2:8" ht="6.75" customHeight="1"/>
    <row r="12" spans="2:8" ht="13.5" customHeight="1">
      <c r="B12" s="110" t="s">
        <v>160</v>
      </c>
      <c r="C12" s="110"/>
      <c r="D12" s="110"/>
      <c r="E12" s="110"/>
      <c r="F12" s="110"/>
      <c r="G12" s="110"/>
      <c r="H12" s="110"/>
    </row>
    <row r="13" spans="2:8" ht="19.5" customHeight="1">
      <c r="B13" s="111" t="s">
        <v>175</v>
      </c>
      <c r="C13" s="111"/>
      <c r="D13" s="111"/>
      <c r="E13" s="111"/>
      <c r="F13" s="111"/>
      <c r="G13" s="111"/>
      <c r="H13" s="111"/>
    </row>
    <row r="14" spans="2:8" ht="19.5" customHeight="1">
      <c r="B14" s="111"/>
      <c r="C14" s="111"/>
      <c r="D14" s="111"/>
      <c r="E14" s="111"/>
      <c r="F14" s="111"/>
      <c r="G14" s="111"/>
      <c r="H14" s="111"/>
    </row>
    <row r="15" spans="2:8" ht="19.5" customHeight="1">
      <c r="B15" s="111"/>
      <c r="C15" s="111"/>
      <c r="D15" s="111"/>
      <c r="E15" s="111"/>
      <c r="F15" s="111"/>
      <c r="G15" s="111"/>
      <c r="H15" s="111"/>
    </row>
    <row r="16" spans="2:8" ht="19.5" customHeight="1">
      <c r="B16" s="111"/>
      <c r="C16" s="111"/>
      <c r="D16" s="111"/>
      <c r="E16" s="111"/>
      <c r="F16" s="111"/>
      <c r="G16" s="111"/>
      <c r="H16" s="111"/>
    </row>
    <row r="17" spans="2:8" ht="19.5" customHeight="1">
      <c r="B17" s="111"/>
      <c r="C17" s="111"/>
      <c r="D17" s="111"/>
      <c r="E17" s="111"/>
      <c r="F17" s="111"/>
      <c r="G17" s="111"/>
      <c r="H17" s="111"/>
    </row>
    <row r="18" spans="2:8" ht="19.5" customHeight="1">
      <c r="B18" s="111"/>
      <c r="C18" s="111"/>
      <c r="D18" s="111"/>
      <c r="E18" s="111"/>
      <c r="F18" s="111"/>
      <c r="G18" s="111"/>
      <c r="H18" s="111"/>
    </row>
    <row r="19" spans="2:8" ht="14.25" customHeight="1">
      <c r="B19" s="111"/>
      <c r="C19" s="111"/>
      <c r="D19" s="111"/>
      <c r="E19" s="111"/>
      <c r="F19" s="111"/>
      <c r="G19" s="111"/>
      <c r="H19" s="111"/>
    </row>
    <row r="20" spans="2:8">
      <c r="B20" s="112" t="s">
        <v>180</v>
      </c>
      <c r="C20" s="112"/>
      <c r="D20" s="112"/>
      <c r="E20" s="112"/>
      <c r="F20" s="112"/>
      <c r="G20" s="112"/>
      <c r="H20" s="112"/>
    </row>
    <row r="21" spans="2:8">
      <c r="B21" s="112"/>
      <c r="C21" s="112"/>
      <c r="D21" s="112"/>
      <c r="E21" s="112"/>
      <c r="F21" s="112"/>
      <c r="G21" s="112"/>
      <c r="H21" s="112"/>
    </row>
    <row r="22" spans="2:8">
      <c r="B22" s="112"/>
      <c r="C22" s="112"/>
      <c r="D22" s="112"/>
      <c r="E22" s="112"/>
      <c r="F22" s="112"/>
      <c r="G22" s="112"/>
      <c r="H22" s="112"/>
    </row>
    <row r="23" spans="2:8">
      <c r="B23" s="112"/>
      <c r="C23" s="112"/>
      <c r="D23" s="112"/>
      <c r="E23" s="112"/>
      <c r="F23" s="112"/>
      <c r="G23" s="112"/>
      <c r="H23" s="112"/>
    </row>
    <row r="24" spans="2:8">
      <c r="B24" s="112"/>
      <c r="C24" s="112"/>
      <c r="D24" s="112"/>
      <c r="E24" s="112"/>
      <c r="F24" s="112"/>
      <c r="G24" s="112"/>
      <c r="H24" s="112"/>
    </row>
    <row r="25" spans="2:8">
      <c r="B25" s="112"/>
      <c r="C25" s="112"/>
      <c r="D25" s="112"/>
      <c r="E25" s="112"/>
      <c r="F25" s="112"/>
      <c r="G25" s="112"/>
      <c r="H25" s="112"/>
    </row>
    <row r="26" spans="2:8">
      <c r="B26" s="112"/>
      <c r="C26" s="112"/>
      <c r="D26" s="112"/>
      <c r="E26" s="112"/>
      <c r="F26" s="112"/>
      <c r="G26" s="112"/>
      <c r="H26" s="112"/>
    </row>
    <row r="27" spans="2:8">
      <c r="B27" s="112"/>
      <c r="C27" s="112"/>
      <c r="D27" s="112"/>
      <c r="E27" s="112"/>
      <c r="F27" s="112"/>
      <c r="G27" s="112"/>
      <c r="H27" s="112"/>
    </row>
    <row r="28" spans="2:8" ht="6.75" customHeight="1"/>
    <row r="29" spans="2:8" ht="15.75" customHeight="1">
      <c r="B29" s="140" t="s">
        <v>158</v>
      </c>
      <c r="C29" s="140"/>
      <c r="D29" s="93">
        <v>5.5</v>
      </c>
    </row>
    <row r="30" spans="2:8" ht="15.75" customHeight="1">
      <c r="B30" s="140" t="s">
        <v>165</v>
      </c>
      <c r="C30" s="140"/>
      <c r="D30" s="92">
        <v>40</v>
      </c>
    </row>
    <row r="31" spans="2:8" ht="15.75" customHeight="1">
      <c r="B31" s="140" t="s">
        <v>159</v>
      </c>
      <c r="C31" s="140"/>
      <c r="D31" s="92">
        <v>520</v>
      </c>
    </row>
    <row r="32" spans="2:8" ht="15.75" customHeight="1">
      <c r="B32" s="140" t="s">
        <v>163</v>
      </c>
      <c r="C32" s="140"/>
      <c r="D32" s="94" t="s">
        <v>164</v>
      </c>
    </row>
    <row r="33" spans="2:8" ht="6.75" customHeight="1"/>
    <row r="34" spans="2:8" ht="18" customHeight="1">
      <c r="B34" s="128" t="s">
        <v>177</v>
      </c>
      <c r="C34" s="129"/>
      <c r="D34" s="129"/>
      <c r="E34" s="129"/>
      <c r="F34" s="129"/>
      <c r="G34" s="129"/>
      <c r="H34" s="130"/>
    </row>
    <row r="35" spans="2:8" ht="18" customHeight="1">
      <c r="B35" s="119" t="s">
        <v>161</v>
      </c>
      <c r="C35" s="120"/>
      <c r="D35" s="120"/>
      <c r="E35" s="120"/>
      <c r="F35" s="120"/>
      <c r="G35" s="120"/>
      <c r="H35" s="121"/>
    </row>
    <row r="36" spans="2:8" ht="66">
      <c r="B36" s="102" t="s">
        <v>107</v>
      </c>
      <c r="C36" s="102" t="s">
        <v>97</v>
      </c>
      <c r="D36" s="102" t="s">
        <v>104</v>
      </c>
      <c r="E36" s="102" t="s">
        <v>109</v>
      </c>
      <c r="F36" s="102" t="s">
        <v>98</v>
      </c>
      <c r="G36" s="102" t="s">
        <v>105</v>
      </c>
      <c r="H36" s="102" t="s">
        <v>106</v>
      </c>
    </row>
    <row r="37" spans="2:8">
      <c r="B37" s="145" t="s">
        <v>108</v>
      </c>
      <c r="C37" s="54" t="s">
        <v>117</v>
      </c>
      <c r="D37" s="54">
        <v>1</v>
      </c>
      <c r="E37" s="54">
        <v>5.5</v>
      </c>
      <c r="F37" s="55">
        <v>1</v>
      </c>
      <c r="G37" s="61"/>
      <c r="H37" s="56" t="str">
        <f>IF(G37="","",ROUND(PRODUCT(D37:G37),0))</f>
        <v/>
      </c>
    </row>
    <row r="38" spans="2:8">
      <c r="B38" s="146"/>
      <c r="C38" s="54" t="s">
        <v>99</v>
      </c>
      <c r="D38" s="54">
        <v>1</v>
      </c>
      <c r="E38" s="54">
        <v>5</v>
      </c>
      <c r="F38" s="55">
        <v>1</v>
      </c>
      <c r="G38" s="61"/>
      <c r="H38" s="56" t="str">
        <f>IF(G38="","",ROUND(PRODUCT(D38:G38),0))</f>
        <v/>
      </c>
    </row>
    <row r="39" spans="2:8">
      <c r="B39" s="146"/>
      <c r="C39" s="54" t="s">
        <v>100</v>
      </c>
      <c r="D39" s="54">
        <v>1</v>
      </c>
      <c r="E39" s="54">
        <v>5.5</v>
      </c>
      <c r="F39" s="55">
        <v>1</v>
      </c>
      <c r="G39" s="61"/>
      <c r="H39" s="56" t="str">
        <f t="shared" ref="H39:H42" si="0">IF(G39="","",ROUND(PRODUCT(D39:G39),0))</f>
        <v/>
      </c>
    </row>
    <row r="40" spans="2:8">
      <c r="B40" s="146"/>
      <c r="C40" s="54" t="s">
        <v>101</v>
      </c>
      <c r="D40" s="54">
        <v>2</v>
      </c>
      <c r="E40" s="54">
        <v>5</v>
      </c>
      <c r="F40" s="55">
        <v>1</v>
      </c>
      <c r="G40" s="61"/>
      <c r="H40" s="56" t="str">
        <f t="shared" si="0"/>
        <v/>
      </c>
    </row>
    <row r="41" spans="2:8">
      <c r="B41" s="146"/>
      <c r="C41" s="54" t="s">
        <v>102</v>
      </c>
      <c r="D41" s="54">
        <v>6</v>
      </c>
      <c r="E41" s="54">
        <v>4.5</v>
      </c>
      <c r="F41" s="55">
        <v>1</v>
      </c>
      <c r="G41" s="61"/>
      <c r="H41" s="56" t="str">
        <f t="shared" si="0"/>
        <v/>
      </c>
    </row>
    <row r="42" spans="2:8">
      <c r="B42" s="147"/>
      <c r="C42" s="57" t="s">
        <v>103</v>
      </c>
      <c r="D42" s="57">
        <v>40</v>
      </c>
      <c r="E42" s="57">
        <v>2.5</v>
      </c>
      <c r="F42" s="58">
        <v>0.6</v>
      </c>
      <c r="G42" s="62"/>
      <c r="H42" s="59" t="str">
        <f t="shared" si="0"/>
        <v/>
      </c>
    </row>
    <row r="43" spans="2:8">
      <c r="B43" s="114" t="s">
        <v>110</v>
      </c>
      <c r="C43" s="115"/>
      <c r="D43" s="115"/>
      <c r="E43" s="115"/>
      <c r="F43" s="115"/>
      <c r="G43" s="118"/>
      <c r="H43" s="60" t="str">
        <f>IF(COUNT(H37:H42)&lt;&gt;COUNTA(C37:C42),"",ROUND(SUM(H37:H42),0))</f>
        <v/>
      </c>
    </row>
    <row r="44" spans="2:8" customFormat="1" ht="15"/>
    <row r="45" spans="2:8">
      <c r="B45" s="119" t="s">
        <v>116</v>
      </c>
      <c r="C45" s="120"/>
      <c r="D45" s="120"/>
      <c r="E45" s="120"/>
      <c r="F45" s="120"/>
      <c r="G45" s="120"/>
      <c r="H45" s="121"/>
    </row>
    <row r="46" spans="2:8" ht="33">
      <c r="B46" s="102" t="s">
        <v>107</v>
      </c>
      <c r="C46" s="122" t="s">
        <v>63</v>
      </c>
      <c r="D46" s="123"/>
      <c r="E46" s="102" t="s">
        <v>111</v>
      </c>
      <c r="F46" s="102" t="s">
        <v>112</v>
      </c>
      <c r="G46" s="102" t="s">
        <v>113</v>
      </c>
      <c r="H46" s="102" t="s">
        <v>114</v>
      </c>
    </row>
    <row r="47" spans="2:8" ht="35.25" customHeight="1">
      <c r="B47" s="148" t="s">
        <v>118</v>
      </c>
      <c r="C47" s="126" t="s">
        <v>122</v>
      </c>
      <c r="D47" s="126"/>
      <c r="E47" s="63">
        <v>2</v>
      </c>
      <c r="F47" s="66" t="s">
        <v>115</v>
      </c>
      <c r="G47" s="61"/>
      <c r="H47" s="56" t="str">
        <f>IF(G47="","",ROUND(PRODUCT(E47:G47),0))</f>
        <v/>
      </c>
    </row>
    <row r="48" spans="2:8" ht="72.75" customHeight="1">
      <c r="B48" s="149"/>
      <c r="C48" s="126" t="s">
        <v>127</v>
      </c>
      <c r="D48" s="126"/>
      <c r="E48" s="64">
        <v>11</v>
      </c>
      <c r="F48" s="75">
        <v>13</v>
      </c>
      <c r="G48" s="61"/>
      <c r="H48" s="56" t="str">
        <f>IF(G48="","",ROUND(PRODUCT(E48:G48),0))</f>
        <v/>
      </c>
    </row>
    <row r="49" spans="2:10" ht="66.75" customHeight="1">
      <c r="B49" s="149"/>
      <c r="C49" s="126" t="s">
        <v>128</v>
      </c>
      <c r="D49" s="126"/>
      <c r="E49" s="67">
        <v>40</v>
      </c>
      <c r="F49" s="76">
        <v>13</v>
      </c>
      <c r="G49" s="61"/>
      <c r="H49" s="56" t="str">
        <f>IF(G49="","",ROUND(PRODUCT(E49:G49),0))</f>
        <v/>
      </c>
    </row>
    <row r="50" spans="2:10" ht="69.75" customHeight="1">
      <c r="B50" s="149"/>
      <c r="C50" s="126" t="s">
        <v>129</v>
      </c>
      <c r="D50" s="126"/>
      <c r="E50" s="69">
        <v>2</v>
      </c>
      <c r="F50" s="73">
        <v>13</v>
      </c>
      <c r="G50" s="61"/>
      <c r="H50" s="56" t="str">
        <f t="shared" ref="H50" si="1">IF(G50="","",ROUND(PRODUCT(E50:G50),0))</f>
        <v/>
      </c>
    </row>
    <row r="51" spans="2:10">
      <c r="B51" s="114" t="s">
        <v>119</v>
      </c>
      <c r="C51" s="115"/>
      <c r="D51" s="115"/>
      <c r="E51" s="115"/>
      <c r="F51" s="115"/>
      <c r="G51" s="118"/>
      <c r="H51" s="60" t="str">
        <f>IF(COUNT(H47:H50)&lt;&gt;COUNTA(C47:C50),"",ROUND(SUM(H47:H50),0))</f>
        <v/>
      </c>
    </row>
    <row r="52" spans="2:10" ht="4.5" customHeight="1"/>
    <row r="53" spans="2:10">
      <c r="B53" s="114" t="s">
        <v>120</v>
      </c>
      <c r="C53" s="115"/>
      <c r="D53" s="115"/>
      <c r="E53" s="115"/>
      <c r="F53" s="115"/>
      <c r="G53" s="118"/>
      <c r="H53" s="60" t="str">
        <f>IF(AND(H43&lt;&gt;"",H51&lt;&gt;""),SUM(H43,H51),"")</f>
        <v/>
      </c>
    </row>
    <row r="54" spans="2:10"/>
    <row r="55" spans="2:10">
      <c r="B55" s="119" t="s">
        <v>121</v>
      </c>
      <c r="C55" s="120"/>
      <c r="D55" s="120"/>
      <c r="E55" s="120"/>
      <c r="F55" s="120"/>
      <c r="G55" s="120"/>
      <c r="H55" s="121"/>
    </row>
    <row r="56" spans="2:10" ht="33">
      <c r="B56" s="102" t="s">
        <v>107</v>
      </c>
      <c r="C56" s="122" t="s">
        <v>63</v>
      </c>
      <c r="D56" s="123"/>
      <c r="E56" s="102" t="s">
        <v>111</v>
      </c>
      <c r="F56" s="102" t="s">
        <v>112</v>
      </c>
      <c r="G56" s="102" t="s">
        <v>113</v>
      </c>
      <c r="H56" s="102" t="s">
        <v>114</v>
      </c>
    </row>
    <row r="57" spans="2:10" ht="33.75" customHeight="1">
      <c r="B57" s="124" t="s">
        <v>152</v>
      </c>
      <c r="C57" s="126" t="s">
        <v>122</v>
      </c>
      <c r="D57" s="126"/>
      <c r="E57" s="63">
        <v>20</v>
      </c>
      <c r="F57" s="65" t="s">
        <v>115</v>
      </c>
      <c r="G57" s="78" t="str">
        <f>IF(G47="","",G47)</f>
        <v/>
      </c>
      <c r="H57" s="56" t="str">
        <f>IF(G57="","",ROUND(PRODUCT(E57:G57),0))</f>
        <v/>
      </c>
    </row>
    <row r="58" spans="2:10" ht="50.25" customHeight="1">
      <c r="B58" s="125"/>
      <c r="C58" s="126" t="s">
        <v>124</v>
      </c>
      <c r="D58" s="126"/>
      <c r="E58" s="67">
        <v>40</v>
      </c>
      <c r="F58" s="70">
        <v>28</v>
      </c>
      <c r="G58" s="61"/>
      <c r="H58" s="56" t="str">
        <f>IF(G58="","",ROUND(PRODUCT(E58:G58),0))</f>
        <v/>
      </c>
      <c r="J58" s="74"/>
    </row>
    <row r="59" spans="2:10" ht="53.25" customHeight="1">
      <c r="B59" s="125"/>
      <c r="C59" s="126" t="s">
        <v>125</v>
      </c>
      <c r="D59" s="126"/>
      <c r="E59" s="71">
        <v>520</v>
      </c>
      <c r="F59" s="72">
        <v>28</v>
      </c>
      <c r="G59" s="78" t="str">
        <f>IF(G58="","",G58)</f>
        <v/>
      </c>
      <c r="H59" s="56" t="str">
        <f>IF(G59="","",ROUND(PRODUCT(E59:G59),0))</f>
        <v/>
      </c>
    </row>
    <row r="60" spans="2:10" ht="68.25" customHeight="1">
      <c r="B60" s="125"/>
      <c r="C60" s="126" t="s">
        <v>126</v>
      </c>
      <c r="D60" s="126"/>
      <c r="E60" s="68">
        <v>20</v>
      </c>
      <c r="F60" s="77">
        <v>28</v>
      </c>
      <c r="G60" s="61"/>
      <c r="H60" s="56" t="str">
        <f t="shared" ref="H60" si="2">IF(G60="","",ROUND(PRODUCT(E60:G60),0))</f>
        <v/>
      </c>
    </row>
    <row r="61" spans="2:10">
      <c r="B61" s="114" t="s">
        <v>123</v>
      </c>
      <c r="C61" s="115"/>
      <c r="D61" s="115"/>
      <c r="E61" s="115"/>
      <c r="F61" s="115"/>
      <c r="G61" s="118"/>
      <c r="H61" s="60" t="str">
        <f>IF(COUNT(H57:H60)&lt;&gt;COUNTA(C57:C60),"",ROUND(SUM(H57:H60),0))</f>
        <v/>
      </c>
    </row>
    <row r="62" spans="2:10" ht="3" customHeight="1"/>
    <row r="63" spans="2:10">
      <c r="B63" s="114" t="s">
        <v>148</v>
      </c>
      <c r="C63" s="115"/>
      <c r="D63" s="115"/>
      <c r="E63" s="115"/>
      <c r="F63" s="115"/>
      <c r="G63" s="118"/>
      <c r="H63" s="60" t="str">
        <f>IF(AND(H53&lt;&gt;"",H61&lt;&gt;""),SUM(H53,H61),"")</f>
        <v/>
      </c>
    </row>
    <row r="64" spans="2:10"/>
    <row r="65" spans="2:8">
      <c r="B65" s="119" t="s">
        <v>130</v>
      </c>
      <c r="C65" s="120"/>
      <c r="D65" s="120"/>
      <c r="E65" s="120"/>
      <c r="F65" s="120"/>
      <c r="G65" s="120"/>
      <c r="H65" s="121"/>
    </row>
    <row r="66" spans="2:8" ht="33">
      <c r="B66" s="102" t="s">
        <v>107</v>
      </c>
      <c r="C66" s="122" t="s">
        <v>63</v>
      </c>
      <c r="D66" s="123"/>
      <c r="E66" s="102" t="s">
        <v>111</v>
      </c>
      <c r="F66" s="102" t="s">
        <v>112</v>
      </c>
      <c r="G66" s="102" t="s">
        <v>113</v>
      </c>
      <c r="H66" s="102" t="s">
        <v>114</v>
      </c>
    </row>
    <row r="67" spans="2:8" ht="66" customHeight="1">
      <c r="B67" s="124" t="s">
        <v>132</v>
      </c>
      <c r="C67" s="126" t="s">
        <v>167</v>
      </c>
      <c r="D67" s="126"/>
      <c r="E67" s="67">
        <v>40</v>
      </c>
      <c r="F67" s="70">
        <v>2</v>
      </c>
      <c r="G67" s="78" t="str">
        <f>IF(G58="","",G58)</f>
        <v/>
      </c>
      <c r="H67" s="56" t="str">
        <f>IF(G67="","",ROUND(PRODUCT(E67:G67),0))</f>
        <v/>
      </c>
    </row>
    <row r="68" spans="2:8" ht="54.75" customHeight="1">
      <c r="B68" s="125"/>
      <c r="C68" s="126" t="s">
        <v>133</v>
      </c>
      <c r="D68" s="126"/>
      <c r="E68" s="79">
        <v>6</v>
      </c>
      <c r="F68" s="70" t="s">
        <v>166</v>
      </c>
      <c r="G68" s="61"/>
      <c r="H68" s="56" t="str">
        <f>IF(G68="","",ROUND(PRODUCT(E68:G68),0))</f>
        <v/>
      </c>
    </row>
    <row r="69" spans="2:8" ht="16.5" customHeight="1">
      <c r="B69" s="114" t="s">
        <v>131</v>
      </c>
      <c r="C69" s="115"/>
      <c r="D69" s="115"/>
      <c r="E69" s="115"/>
      <c r="F69" s="115"/>
      <c r="G69" s="118"/>
      <c r="H69" s="60" t="str">
        <f>IF(COUNT(H67:H68)&lt;&gt;COUNTA(C67:C68),"",ROUND(SUM(H67:H68),0))</f>
        <v/>
      </c>
    </row>
    <row r="70" spans="2:8" ht="3.75" customHeight="1"/>
    <row r="71" spans="2:8" ht="16.5" customHeight="1">
      <c r="B71" s="136" t="s">
        <v>149</v>
      </c>
      <c r="C71" s="137"/>
      <c r="D71" s="137"/>
      <c r="E71" s="137"/>
      <c r="F71" s="137"/>
      <c r="G71" s="138"/>
      <c r="H71" s="60" t="str">
        <f>IF(AND(H63&lt;&gt;"",H69&lt;&gt;""),SUM(H63,H69),"")</f>
        <v/>
      </c>
    </row>
    <row r="72" spans="2:8" ht="16.5" customHeight="1"/>
    <row r="73" spans="2:8" ht="16.5" customHeight="1">
      <c r="B73" s="119" t="s">
        <v>147</v>
      </c>
      <c r="C73" s="120"/>
      <c r="D73" s="120"/>
      <c r="E73" s="120"/>
      <c r="F73" s="120"/>
      <c r="G73" s="120"/>
      <c r="H73" s="121"/>
    </row>
    <row r="74" spans="2:8" ht="16.5" customHeight="1">
      <c r="B74" s="102" t="s">
        <v>144</v>
      </c>
      <c r="C74" s="122" t="s">
        <v>63</v>
      </c>
      <c r="D74" s="123"/>
      <c r="E74" s="102"/>
      <c r="F74" s="102"/>
      <c r="G74" s="102" t="s">
        <v>145</v>
      </c>
      <c r="H74" s="102" t="s">
        <v>106</v>
      </c>
    </row>
    <row r="75" spans="2:8" ht="33.75" customHeight="1">
      <c r="B75" s="154" t="s">
        <v>172</v>
      </c>
      <c r="C75" s="139" t="s">
        <v>146</v>
      </c>
      <c r="D75" s="139"/>
      <c r="E75" s="139"/>
      <c r="F75" s="139"/>
      <c r="G75" s="100"/>
      <c r="H75" s="56" t="str">
        <f>IF(AND($H$71&lt;&gt;"",G75&lt;&gt;""),ROUND(PRODUCT($H$71,G75),0),"")</f>
        <v/>
      </c>
    </row>
    <row r="76" spans="2:8" ht="33.75" customHeight="1">
      <c r="B76" s="155"/>
      <c r="C76" s="139" t="str">
        <f>IF(E8="","Por favor seleccione el tipo de empresa",IF(E8="Con Ánimo de Lucro","Utilidad","Excedente social"))</f>
        <v>Por favor seleccione el tipo de empresa</v>
      </c>
      <c r="D76" s="139"/>
      <c r="E76" s="139"/>
      <c r="F76" s="139" t="str">
        <f>IF(E76="Si","Utilidad",IF(E76="No", "Excedente Social",""))</f>
        <v/>
      </c>
      <c r="G76" s="100"/>
      <c r="H76" s="56" t="str">
        <f>IF(AND($H$71&lt;&gt;"",C76&lt;&gt;"Por favor seleccione el tipo de empresa",G76&lt;&gt;""),ROUND(PRODUCT($H$71,G76),0),"")</f>
        <v/>
      </c>
    </row>
    <row r="77" spans="2:8" ht="16.5" customHeight="1">
      <c r="B77" s="114" t="s">
        <v>150</v>
      </c>
      <c r="C77" s="115"/>
      <c r="D77" s="115"/>
      <c r="E77" s="115"/>
      <c r="F77" s="115"/>
      <c r="G77" s="118"/>
      <c r="H77" s="60" t="str">
        <f>IF(OR(COUNT(H75:H76)&lt;&gt;2,COUNTA(C75:C76)&lt;&gt;2),"",ROUND(SUM(H75:H76),0))</f>
        <v/>
      </c>
    </row>
    <row r="78" spans="2:8" ht="3" customHeight="1"/>
    <row r="79" spans="2:8" ht="16.5" customHeight="1">
      <c r="B79" s="136" t="s">
        <v>151</v>
      </c>
      <c r="C79" s="137"/>
      <c r="D79" s="137"/>
      <c r="E79" s="137"/>
      <c r="F79" s="137"/>
      <c r="G79" s="138"/>
      <c r="H79" s="60" t="str">
        <f>IF(AND(H71&lt;&gt;"",H77&lt;&gt;""),SUM(H71,H77),"")</f>
        <v/>
      </c>
    </row>
    <row r="80" spans="2:8" ht="9.75" customHeight="1"/>
    <row r="81" spans="2:11" ht="16.5" customHeight="1">
      <c r="B81" s="90" t="s">
        <v>153</v>
      </c>
      <c r="C81" s="90" t="s">
        <v>154</v>
      </c>
      <c r="D81" s="113" t="s">
        <v>155</v>
      </c>
      <c r="E81" s="113"/>
      <c r="F81" s="95"/>
      <c r="G81" s="91" t="str">
        <f>IF(F81="","",IF(F81="Si",19%,0))</f>
        <v/>
      </c>
      <c r="H81" s="56" t="str">
        <f>IF(AND(H79&lt;&gt;"",F81&lt;&gt;""),ROUND(PRODUCT(H79,G81),0),"")</f>
        <v/>
      </c>
    </row>
    <row r="82" spans="2:11" ht="16.5" customHeight="1">
      <c r="B82" s="114" t="s">
        <v>156</v>
      </c>
      <c r="C82" s="115"/>
      <c r="D82" s="115"/>
      <c r="E82" s="115"/>
      <c r="F82" s="115"/>
      <c r="G82" s="118"/>
      <c r="H82" s="60" t="str">
        <f>IF(AND(H79&lt;&gt;"",H81&lt;&gt;""),SUM(H79,H81),"")</f>
        <v/>
      </c>
    </row>
    <row r="83" spans="2:11" ht="9.75" customHeight="1">
      <c r="H83"/>
    </row>
    <row r="84" spans="2:11" ht="18" customHeight="1">
      <c r="B84" s="128" t="s">
        <v>173</v>
      </c>
      <c r="C84" s="129"/>
      <c r="D84" s="129"/>
      <c r="E84" s="129"/>
      <c r="F84" s="129"/>
      <c r="G84" s="129"/>
      <c r="H84" s="130"/>
    </row>
    <row r="85" spans="2:11" ht="18" customHeight="1">
      <c r="B85" s="119" t="s">
        <v>174</v>
      </c>
      <c r="C85" s="120"/>
      <c r="D85" s="120"/>
      <c r="E85" s="120"/>
      <c r="F85" s="120"/>
      <c r="G85" s="120"/>
      <c r="H85" s="121"/>
    </row>
    <row r="86" spans="2:11" ht="37.5" customHeight="1">
      <c r="B86" s="102" t="s">
        <v>107</v>
      </c>
      <c r="C86" s="122" t="s">
        <v>63</v>
      </c>
      <c r="D86" s="159"/>
      <c r="E86" s="159"/>
      <c r="F86" s="103" t="str">
        <f>IF(G94=0,"% sobre el aporte del ICBF","")</f>
        <v/>
      </c>
      <c r="G86" s="131" t="s">
        <v>157</v>
      </c>
      <c r="H86" s="132"/>
    </row>
    <row r="87" spans="2:11">
      <c r="B87" s="156" t="s">
        <v>181</v>
      </c>
      <c r="C87" s="160" t="s">
        <v>182</v>
      </c>
      <c r="D87" s="126"/>
      <c r="E87" s="126"/>
      <c r="F87" s="101" t="str">
        <f>IF($G$94=0,IF(SUM($H$37:$H$42,$H$47:$H$50,$H$57:$H$60,$H$67:$H$68,$H$75:$H$76,$H$81)=0,"Por favor diligencie todas las celdas en amarillo",IF($H$82="","Por favor diligencie todas las celdas en amarillo",ROUND(PRODUCT(1/$H$82,G87),4))),"")</f>
        <v/>
      </c>
      <c r="G87" s="152"/>
      <c r="H87" s="153"/>
      <c r="K87" s="53" t="s">
        <v>178</v>
      </c>
    </row>
    <row r="88" spans="2:11">
      <c r="B88" s="157"/>
      <c r="C88" s="161" t="s">
        <v>183</v>
      </c>
      <c r="D88" s="162"/>
      <c r="E88" s="162"/>
      <c r="F88" s="101" t="str">
        <f>IF($G$94=0,IF(SUM($H$37:$H$42,$H$47:$H$50,$H$57:$H$60,$H$67:$H$68,$H$75:$H$76,$H$81)=0,"Por favor diligencie todas las celdas en amarillo",IF($H$82="","Por favor diligencie todas las celdas en amarillo",ROUND(PRODUCT(1/$H$82,G88),4))),"")</f>
        <v/>
      </c>
      <c r="G88" s="152"/>
      <c r="H88" s="153"/>
      <c r="K88" s="53" t="s">
        <v>178</v>
      </c>
    </row>
    <row r="89" spans="2:11">
      <c r="B89" s="157"/>
      <c r="C89" s="161" t="s">
        <v>184</v>
      </c>
      <c r="D89" s="162"/>
      <c r="E89" s="162"/>
      <c r="F89" s="101" t="str">
        <f>IF($G$94=0,IF(SUM($H$37:$H$42,$H$47:$H$50,$H$57:$H$60,$H$67:$H$68,$H$75:$H$76,$H$81)=0,"Por favor diligencie todas las celdas en amarillo",IF($H$82="","Por favor diligencie todas las celdas en amarillo",ROUND(PRODUCT(1/$H$82,G89),4))),"")</f>
        <v/>
      </c>
      <c r="G89" s="152"/>
      <c r="H89" s="153"/>
      <c r="K89" s="53" t="s">
        <v>179</v>
      </c>
    </row>
    <row r="90" spans="2:11">
      <c r="B90" s="158"/>
      <c r="C90" s="161" t="s">
        <v>185</v>
      </c>
      <c r="D90" s="162"/>
      <c r="E90" s="162"/>
      <c r="F90" s="101" t="str">
        <f>IF($G$94=0,IF(SUM($H$37:$H$42,$H$47:$H$50,$H$57:$H$60,$H$67:$H$68,$H$75:$H$76,$H$81)=0,"Por favor diligencie todas las celdas en amarillo",IF($H$82="","Por favor diligencie todas las celdas en amarillo",ROUND(PRODUCT(1/$H$82,G90),4))),"")</f>
        <v/>
      </c>
      <c r="G90" s="152"/>
      <c r="H90" s="153"/>
      <c r="K90" s="53" t="s">
        <v>179</v>
      </c>
    </row>
    <row r="91" spans="2:11" ht="3.75" customHeight="1"/>
    <row r="92" spans="2:11" ht="16.5" customHeight="1">
      <c r="B92" s="114" t="s">
        <v>156</v>
      </c>
      <c r="C92" s="115"/>
      <c r="D92" s="115"/>
      <c r="E92" s="115"/>
      <c r="F92" s="115"/>
      <c r="G92" s="141" t="str">
        <f>IF(COUNT(G87:H90)&lt;&gt;COUNTA(C87:D90),"",ROUND(SUM(G87:H90),0))</f>
        <v/>
      </c>
      <c r="H92" s="142"/>
    </row>
    <row r="93" spans="2:11" ht="5.25" customHeight="1"/>
    <row r="94" spans="2:11">
      <c r="B94" s="114" t="s">
        <v>176</v>
      </c>
      <c r="C94" s="115"/>
      <c r="D94" s="115"/>
      <c r="E94" s="115"/>
      <c r="F94" s="115"/>
      <c r="G94" s="116" t="str">
        <f>IF(AND(H82&lt;&gt;"",G92&lt;&gt;""),SUM(H82,-G92),"")</f>
        <v/>
      </c>
      <c r="H94" s="117"/>
    </row>
    <row r="95" spans="2:11" ht="9" customHeight="1">
      <c r="H95" s="80"/>
    </row>
    <row r="96" spans="2:11">
      <c r="B96" s="127" t="s">
        <v>162</v>
      </c>
      <c r="C96" s="127"/>
      <c r="D96" s="127"/>
      <c r="E96" s="127"/>
      <c r="F96" s="127"/>
      <c r="G96" s="127"/>
      <c r="H96" s="96"/>
    </row>
    <row r="97" spans="2:8" ht="5.25" customHeight="1"/>
    <row r="98" spans="2:8">
      <c r="B98" s="133" t="s">
        <v>168</v>
      </c>
      <c r="C98" s="134"/>
      <c r="D98" s="134"/>
      <c r="E98" s="134"/>
      <c r="F98" s="134"/>
      <c r="G98" s="134"/>
      <c r="H98" s="135"/>
    </row>
    <row r="99" spans="2:8" ht="84.75" customHeight="1">
      <c r="B99" s="104" t="s">
        <v>169</v>
      </c>
      <c r="C99" s="105"/>
      <c r="D99" s="105"/>
      <c r="E99" s="105"/>
      <c r="F99" s="105"/>
      <c r="G99" s="105"/>
      <c r="H99" s="106"/>
    </row>
    <row r="100" spans="2:8" ht="68.25" customHeight="1">
      <c r="B100" s="104" t="s">
        <v>171</v>
      </c>
      <c r="C100" s="105"/>
      <c r="D100" s="105"/>
      <c r="E100" s="105"/>
      <c r="F100" s="105"/>
      <c r="G100" s="105"/>
      <c r="H100" s="106"/>
    </row>
    <row r="101" spans="2:8">
      <c r="B101" s="107" t="s">
        <v>170</v>
      </c>
      <c r="C101" s="108"/>
      <c r="D101" s="108"/>
      <c r="E101" s="108"/>
      <c r="F101" s="108"/>
      <c r="G101" s="108"/>
      <c r="H101" s="109"/>
    </row>
    <row r="102" spans="2:8" ht="6" hidden="1" customHeight="1"/>
    <row r="103" spans="2:8" hidden="1"/>
    <row r="104" spans="2:8" hidden="1"/>
    <row r="105" spans="2:8" hidden="1"/>
    <row r="106" spans="2:8" hidden="1"/>
    <row r="107" spans="2:8" hidden="1"/>
    <row r="108" spans="2:8" hidden="1"/>
    <row r="109" spans="2:8" hidden="1"/>
    <row r="110" spans="2:8" hidden="1"/>
    <row r="111" spans="2:8" hidden="1"/>
    <row r="112" spans="2:8"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sheetData>
  <sheetProtection algorithmName="SHA-512" hashValue="/CM1xXTapnSNRyf6J7LcY+hOW7tQ7lW1wnOpNbwAG2xCzCnVyduF/R/9ZllS7jQYk+KZc+Dtq/tFDG5qlVTmfw==" saltValue="VLNEE6xH+bYVn8Ze2idSxQ==" spinCount="100000" sheet="1" selectLockedCells="1"/>
  <customSheetViews>
    <customSheetView guid="{EF2320C6-63F4-489C-890F-5C3717975D9E}" showGridLines="0" fitToPage="1" hiddenRows="1" hiddenColumns="1" topLeftCell="A19">
      <selection activeCell="G37" sqref="G37"/>
      <rowBreaks count="2" manualBreakCount="2">
        <brk id="54" max="16383" man="1"/>
        <brk id="72" max="16383" man="1"/>
      </rowBreaks>
      <pageMargins left="0.70866141732283472" right="0.70866141732283472" top="0.74803149606299213" bottom="0.74803149606299213" header="0.31496062992125984" footer="0.31496062992125984"/>
      <pageSetup paperSize="9" scale="65" fitToHeight="0" orientation="portrait" r:id="rId1"/>
    </customSheetView>
  </customSheetViews>
  <mergeCells count="70">
    <mergeCell ref="B85:H85"/>
    <mergeCell ref="B87:B90"/>
    <mergeCell ref="G88:H88"/>
    <mergeCell ref="C86:E86"/>
    <mergeCell ref="C87:E87"/>
    <mergeCell ref="C88:E88"/>
    <mergeCell ref="C89:E89"/>
    <mergeCell ref="C90:E90"/>
    <mergeCell ref="G89:H89"/>
    <mergeCell ref="G90:H90"/>
    <mergeCell ref="C68:D68"/>
    <mergeCell ref="B69:G69"/>
    <mergeCell ref="B82:G82"/>
    <mergeCell ref="C74:D74"/>
    <mergeCell ref="B75:B76"/>
    <mergeCell ref="C75:F75"/>
    <mergeCell ref="B2:H6"/>
    <mergeCell ref="B37:B42"/>
    <mergeCell ref="B43:G43"/>
    <mergeCell ref="B47:B50"/>
    <mergeCell ref="B51:G51"/>
    <mergeCell ref="B35:H35"/>
    <mergeCell ref="B45:H45"/>
    <mergeCell ref="C46:D46"/>
    <mergeCell ref="C47:D47"/>
    <mergeCell ref="C48:D48"/>
    <mergeCell ref="C49:D49"/>
    <mergeCell ref="C50:D50"/>
    <mergeCell ref="E9:F9"/>
    <mergeCell ref="E10:F10"/>
    <mergeCell ref="B30:C30"/>
    <mergeCell ref="B29:C29"/>
    <mergeCell ref="B32:C32"/>
    <mergeCell ref="B31:C31"/>
    <mergeCell ref="B65:H65"/>
    <mergeCell ref="C58:D58"/>
    <mergeCell ref="C59:D59"/>
    <mergeCell ref="C60:D60"/>
    <mergeCell ref="C66:D66"/>
    <mergeCell ref="B34:H34"/>
    <mergeCell ref="G86:H86"/>
    <mergeCell ref="B98:H98"/>
    <mergeCell ref="B99:H99"/>
    <mergeCell ref="B79:G79"/>
    <mergeCell ref="C76:F76"/>
    <mergeCell ref="B73:H73"/>
    <mergeCell ref="B71:G71"/>
    <mergeCell ref="B77:G77"/>
    <mergeCell ref="B84:H84"/>
    <mergeCell ref="B92:F92"/>
    <mergeCell ref="G92:H92"/>
    <mergeCell ref="G87:H87"/>
    <mergeCell ref="B67:B68"/>
    <mergeCell ref="C67:D67"/>
    <mergeCell ref="B100:H100"/>
    <mergeCell ref="B101:H101"/>
    <mergeCell ref="B12:H12"/>
    <mergeCell ref="B13:H19"/>
    <mergeCell ref="B20:H27"/>
    <mergeCell ref="D81:E81"/>
    <mergeCell ref="B94:F94"/>
    <mergeCell ref="G94:H94"/>
    <mergeCell ref="B63:G63"/>
    <mergeCell ref="B53:G53"/>
    <mergeCell ref="B55:H55"/>
    <mergeCell ref="C56:D56"/>
    <mergeCell ref="B57:B60"/>
    <mergeCell ref="C57:D57"/>
    <mergeCell ref="B96:G96"/>
    <mergeCell ref="B61:G61"/>
  </mergeCells>
  <conditionalFormatting sqref="H8">
    <cfRule type="cellIs" dxfId="3" priority="4" operator="equal">
      <formula>0</formula>
    </cfRule>
  </conditionalFormatting>
  <conditionalFormatting sqref="G81">
    <cfRule type="cellIs" dxfId="2" priority="3" operator="equal">
      <formula>0</formula>
    </cfRule>
  </conditionalFormatting>
  <conditionalFormatting sqref="G94:H94">
    <cfRule type="cellIs" dxfId="1" priority="2" operator="notEqual">
      <formula>0</formula>
    </cfRule>
  </conditionalFormatting>
  <dataValidations xWindow="760" yWindow="442" count="15">
    <dataValidation type="whole" allowBlank="1" showInputMessage="1" showErrorMessage="1" errorTitle="Valor mes" error="Favor incluir solo valores enteros" sqref="G37:G42">
      <formula1>0</formula1>
      <formula2>9.99999999999999E+38</formula2>
    </dataValidation>
    <dataValidation type="whole" allowBlank="1" showInputMessage="1" showErrorMessage="1" errorTitle="Valor mes" error="Favor incluir solo valores enteros" promptTitle="Precio unitario Kit" prompt="Por favor especifique el precio unitario por kit de materiales pedagógicos." sqref="G47 G57">
      <formula1>0</formula1>
      <formula2>9.99999999999999E+38</formula2>
    </dataValidation>
    <dataValidation type="whole" allowBlank="1" showInputMessage="1" showErrorMessage="1" errorTitle="Valor mes" error="Favor incluir solo valores enteros" promptTitle="Precio unitario desplazamientos" prompt="Por favor especifique el precio de desplazamientos, hospedaje y alimentación por profesional por día." sqref="G48">
      <formula1>0</formula1>
      <formula2>9.99999999999999E+38</formula2>
    </dataValidation>
    <dataValidation type="whole" allowBlank="1" showInputMessage="1" showErrorMessage="1" errorTitle="Valor mes" error="Favor incluir solo valores enteros" promptTitle="Precio unitario desplazamientos" prompt="Por favor especifique el precio de desplazamientos, hospedaje y alimentación por artista por día" sqref="G49">
      <formula1>0</formula1>
      <formula2>9.99999999999999E+38</formula2>
    </dataValidation>
    <dataValidation type="whole" allowBlank="1" showInputMessage="1" showErrorMessage="1" errorTitle="Valor mes" error="Favor incluir solo valores enteros" promptTitle="Precio diario salón" prompt="Por favor especifique el precio del alquiler por 4 horas de un salón incluyendo alimentación y ayudas audiovisuales." sqref="G60">
      <formula1>0</formula1>
      <formula2>9.99999999999999E+38</formula2>
    </dataValidation>
    <dataValidation type="whole" allowBlank="1" showInputMessage="1" showErrorMessage="1" errorTitle="Valor mes" error="Favor incluir solo valores enteros" promptTitle="Precio diario salón" prompt="Por favor especifique el precio del alquiler diario de un salón incluyendo alimentación y ayudas audiovisuales." sqref="G50">
      <formula1>0</formula1>
      <formula2>9.99999999999999E+38</formula2>
    </dataValidation>
    <dataValidation type="whole" allowBlank="1" showInputMessage="1" showErrorMessage="1" errorTitle="Valor mes" error="Favor incluir solo valores enteros" promptTitle="Desplazamiento artistas" prompt="Por favor especifique el precio medio de un viaje ida y vuelta en el departamento de ejecución." sqref="G58:G59 G67">
      <formula1>0</formula1>
      <formula2>9.99999999999999E+38</formula2>
    </dataValidation>
    <dataValidation type="whole" allowBlank="1" showInputMessage="1" showErrorMessage="1" errorTitle="Valor mes" error="Favor incluir solo valores enteros" promptTitle="Precio unitario desplazamientos" prompt="Por favor especifique el precio de desplazamientos, hospedaje y alimentación por tutor por día." sqref="G68">
      <formula1>0</formula1>
      <formula2>9.99999999999999E+38</formula2>
    </dataValidation>
    <dataValidation type="custom" allowBlank="1" showInputMessage="1" showErrorMessage="1" errorTitle="Email" error="El valor incluido no se reconoce como un email" promptTitle="Email" prompt="Por favor indique su email" sqref="C10">
      <formula1>ISNUMBER(MATCH("*@*.*",C10,0))</formula1>
    </dataValidation>
    <dataValidation type="date" allowBlank="1" showInputMessage="1" showErrorMessage="1" errorTitle="Fecha actual" error="Favor especificar la fecha del día en que se diligencia" promptTitle="Fecha actual" prompt="Favor especificar la fecha del día en que se diligencia" sqref="H8">
      <formula1>TODAY()</formula1>
      <formula2>TODAY()</formula2>
    </dataValidation>
    <dataValidation type="list" allowBlank="1" showInputMessage="1" showErrorMessage="1" sqref="E8">
      <formula1>"Universidad, Sin ánimo de lucro, Con ánimo de lucro"</formula1>
    </dataValidation>
    <dataValidation type="list" allowBlank="1" showInputMessage="1" showErrorMessage="1" sqref="F81 H96">
      <formula1>"Si,No"</formula1>
    </dataValidation>
    <dataValidation type="textLength" allowBlank="1" showInputMessage="1" showErrorMessage="1" errorTitle="Porcentaje %" error="Por favor incluya el porcentaje con no más de 2 decimales." sqref="G75:G76">
      <formula1>1</formula1>
      <formula2>6</formula2>
    </dataValidation>
    <dataValidation type="whole" allowBlank="1" showInputMessage="1" showErrorMessage="1" errorTitle="Valor producto" error="Favor incluir solo valores enteros" sqref="G87 G88:H90">
      <formula1>0</formula1>
      <formula2>9.99999999999999E+38</formula2>
    </dataValidation>
    <dataValidation allowBlank="1" showErrorMessage="1" errorTitle="Valor mes" error="Favor incluir solo valores enteros" promptTitle="Desplazamiento artistas" prompt="Por favor especifique el precio medio de un viaje ida y vuelta en el departamento de ejecución." sqref="E88:E90"/>
  </dataValidations>
  <pageMargins left="0.70866141732283472" right="0.70866141732283472" top="0.74803149606299213" bottom="0.74803149606299213" header="0.31496062992125984" footer="0.31496062992125984"/>
  <pageSetup paperSize="9" scale="65" fitToHeight="0" orientation="portrait" r:id="rId2"/>
  <rowBreaks count="2" manualBreakCount="2">
    <brk id="54" max="16383" man="1"/>
    <brk id="72"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87"/>
  <sheetViews>
    <sheetView showGridLines="0" zoomScaleNormal="100" workbookViewId="0">
      <selection activeCell="I17" sqref="I17:V17"/>
    </sheetView>
  </sheetViews>
  <sheetFormatPr defaultColWidth="0" defaultRowHeight="0" customHeight="1" zeroHeight="1"/>
  <cols>
    <col min="1" max="1" width="2.42578125" style="1" customWidth="1"/>
    <col min="2" max="3" width="3.140625" style="1" customWidth="1"/>
    <col min="4" max="6" width="3.7109375" style="1" customWidth="1"/>
    <col min="7" max="7" width="3.140625" style="1" customWidth="1"/>
    <col min="8" max="20" width="2.7109375" style="1" customWidth="1"/>
    <col min="21" max="30" width="3.140625" style="1" customWidth="1"/>
    <col min="31" max="34" width="3.28515625" style="1" customWidth="1"/>
    <col min="35" max="36" width="5.42578125" style="1" customWidth="1"/>
    <col min="37" max="37" width="3" style="1" customWidth="1"/>
    <col min="38" max="55" width="0" style="1" hidden="1" customWidth="1"/>
    <col min="56" max="16384" width="11.42578125" style="1" hidden="1"/>
  </cols>
  <sheetData>
    <row r="1" spans="2:36" ht="6" customHeight="1"/>
    <row r="2" spans="2:36" ht="15.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row>
    <row r="3" spans="2:36" ht="15.75" customHeight="1">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7"/>
    </row>
    <row r="4" spans="2:36" ht="15.7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7"/>
    </row>
    <row r="5" spans="2:36" ht="15.75" customHeight="1">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7"/>
    </row>
    <row r="6" spans="2:36" ht="15.75" customHeight="1">
      <c r="B6" s="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10"/>
    </row>
    <row r="7" spans="2:36" ht="8.25" customHeight="1"/>
    <row r="8" spans="2:36" ht="18.75" customHeight="1">
      <c r="B8" s="163" t="s">
        <v>0</v>
      </c>
      <c r="C8" s="163"/>
      <c r="D8" s="163"/>
      <c r="E8" s="163"/>
      <c r="F8" s="163"/>
      <c r="G8" s="163"/>
      <c r="H8" s="163"/>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row>
    <row r="9" spans="2:36" ht="6.75" customHeight="1"/>
    <row r="10" spans="2:36" ht="16.5" customHeight="1">
      <c r="B10" s="165" t="s">
        <v>1</v>
      </c>
      <c r="C10" s="166"/>
      <c r="D10" s="166"/>
      <c r="E10" s="166"/>
      <c r="F10" s="166"/>
      <c r="G10" s="166"/>
      <c r="H10" s="167"/>
      <c r="I10" s="171"/>
      <c r="J10" s="172"/>
      <c r="K10" s="172"/>
      <c r="L10" s="172"/>
      <c r="M10" s="172"/>
      <c r="N10" s="172"/>
      <c r="O10" s="172"/>
      <c r="P10" s="172"/>
      <c r="Q10" s="173"/>
      <c r="R10" s="177" t="s">
        <v>2</v>
      </c>
      <c r="S10" s="178"/>
      <c r="T10" s="178"/>
      <c r="U10" s="178"/>
      <c r="V10" s="178"/>
      <c r="W10" s="181"/>
      <c r="X10" s="181"/>
      <c r="Y10" s="181"/>
      <c r="Z10" s="181"/>
      <c r="AA10" s="165" t="s">
        <v>3</v>
      </c>
      <c r="AB10" s="166"/>
      <c r="AC10" s="166"/>
      <c r="AD10" s="166"/>
      <c r="AE10" s="167"/>
      <c r="AF10" s="182"/>
      <c r="AG10" s="183"/>
      <c r="AH10" s="183"/>
      <c r="AI10" s="183"/>
      <c r="AJ10" s="184"/>
    </row>
    <row r="11" spans="2:36" ht="16.5" customHeight="1">
      <c r="B11" s="168"/>
      <c r="C11" s="169"/>
      <c r="D11" s="169"/>
      <c r="E11" s="169"/>
      <c r="F11" s="169"/>
      <c r="G11" s="169"/>
      <c r="H11" s="170"/>
      <c r="I11" s="174"/>
      <c r="J11" s="175"/>
      <c r="K11" s="175"/>
      <c r="L11" s="175"/>
      <c r="M11" s="175"/>
      <c r="N11" s="175"/>
      <c r="O11" s="175"/>
      <c r="P11" s="175"/>
      <c r="Q11" s="176"/>
      <c r="R11" s="179"/>
      <c r="S11" s="180"/>
      <c r="T11" s="180"/>
      <c r="U11" s="180"/>
      <c r="V11" s="180"/>
      <c r="W11" s="181"/>
      <c r="X11" s="181"/>
      <c r="Y11" s="181"/>
      <c r="Z11" s="181"/>
      <c r="AA11" s="185" t="s">
        <v>4</v>
      </c>
      <c r="AB11" s="185"/>
      <c r="AC11" s="185"/>
      <c r="AD11" s="185"/>
      <c r="AE11" s="185"/>
      <c r="AF11" s="182"/>
      <c r="AG11" s="183"/>
      <c r="AH11" s="183"/>
      <c r="AI11" s="183"/>
      <c r="AJ11" s="184"/>
    </row>
    <row r="12" spans="2:36" ht="16.5" customHeight="1">
      <c r="B12" s="186" t="s">
        <v>5</v>
      </c>
      <c r="C12" s="186"/>
      <c r="D12" s="186"/>
      <c r="E12" s="186"/>
      <c r="F12" s="186"/>
      <c r="G12" s="186"/>
      <c r="H12" s="186"/>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row>
    <row r="13" spans="2:36" ht="16.5" customHeight="1">
      <c r="B13" s="186" t="s">
        <v>6</v>
      </c>
      <c r="C13" s="186"/>
      <c r="D13" s="186"/>
      <c r="E13" s="186"/>
      <c r="F13" s="186"/>
      <c r="G13" s="186"/>
      <c r="H13" s="186"/>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row>
    <row r="14" spans="2:36" ht="16.5" customHeight="1">
      <c r="B14" s="177" t="s">
        <v>7</v>
      </c>
      <c r="C14" s="178"/>
      <c r="D14" s="178"/>
      <c r="E14" s="178"/>
      <c r="F14" s="178"/>
      <c r="G14" s="178"/>
      <c r="H14" s="188"/>
      <c r="I14" s="190" t="s">
        <v>8</v>
      </c>
      <c r="J14" s="191"/>
      <c r="K14" s="191"/>
      <c r="L14" s="191"/>
      <c r="M14" s="191"/>
      <c r="N14" s="191"/>
      <c r="O14" s="191"/>
      <c r="P14" s="192"/>
      <c r="Q14" s="192"/>
      <c r="R14" s="192"/>
      <c r="S14" s="192"/>
      <c r="T14" s="192"/>
      <c r="U14" s="192"/>
      <c r="V14" s="192"/>
      <c r="W14" s="191"/>
      <c r="X14" s="191"/>
      <c r="Y14" s="191"/>
      <c r="Z14" s="191"/>
      <c r="AA14" s="191"/>
      <c r="AB14" s="191"/>
      <c r="AC14" s="191"/>
      <c r="AD14" s="191"/>
      <c r="AE14" s="193"/>
      <c r="AF14" s="194" t="s">
        <v>9</v>
      </c>
      <c r="AG14" s="195"/>
      <c r="AH14" s="195"/>
      <c r="AI14" s="195"/>
      <c r="AJ14" s="196"/>
    </row>
    <row r="15" spans="2:36" ht="16.5" customHeight="1">
      <c r="B15" s="179"/>
      <c r="C15" s="180"/>
      <c r="D15" s="180"/>
      <c r="E15" s="180"/>
      <c r="F15" s="180"/>
      <c r="G15" s="180"/>
      <c r="H15" s="189"/>
      <c r="I15" s="197"/>
      <c r="J15" s="198"/>
      <c r="K15" s="198"/>
      <c r="L15" s="198"/>
      <c r="M15" s="198"/>
      <c r="N15" s="198"/>
      <c r="O15" s="198"/>
      <c r="P15" s="198"/>
      <c r="Q15" s="198"/>
      <c r="R15" s="198"/>
      <c r="S15" s="198"/>
      <c r="T15" s="198"/>
      <c r="U15" s="198"/>
      <c r="V15" s="198"/>
      <c r="W15" s="198"/>
      <c r="X15" s="198"/>
      <c r="Y15" s="198"/>
      <c r="Z15" s="198"/>
      <c r="AA15" s="198"/>
      <c r="AB15" s="198"/>
      <c r="AC15" s="198"/>
      <c r="AD15" s="198"/>
      <c r="AE15" s="199"/>
      <c r="AF15" s="197"/>
      <c r="AG15" s="198"/>
      <c r="AH15" s="198"/>
      <c r="AI15" s="198"/>
      <c r="AJ15" s="199"/>
    </row>
    <row r="16" spans="2:36" ht="16.5" customHeight="1">
      <c r="B16" s="177" t="s">
        <v>10</v>
      </c>
      <c r="C16" s="178"/>
      <c r="D16" s="178"/>
      <c r="E16" s="178"/>
      <c r="F16" s="178"/>
      <c r="G16" s="178"/>
      <c r="H16" s="188"/>
      <c r="I16" s="185" t="s">
        <v>11</v>
      </c>
      <c r="J16" s="185"/>
      <c r="K16" s="185"/>
      <c r="L16" s="185"/>
      <c r="M16" s="185"/>
      <c r="N16" s="185"/>
      <c r="O16" s="185"/>
      <c r="P16" s="200"/>
      <c r="Q16" s="200"/>
      <c r="R16" s="200"/>
      <c r="S16" s="200"/>
      <c r="T16" s="200"/>
      <c r="U16" s="200"/>
      <c r="V16" s="200"/>
      <c r="W16" s="191"/>
      <c r="X16" s="191"/>
      <c r="Y16" s="191"/>
      <c r="Z16" s="191"/>
      <c r="AA16" s="191"/>
      <c r="AB16" s="191"/>
      <c r="AC16" s="191"/>
      <c r="AD16" s="191"/>
      <c r="AE16" s="193"/>
      <c r="AF16" s="190" t="s">
        <v>12</v>
      </c>
      <c r="AG16" s="191"/>
      <c r="AH16" s="191"/>
      <c r="AI16" s="191"/>
      <c r="AJ16" s="193"/>
    </row>
    <row r="17" spans="2:36" ht="16.5" customHeight="1">
      <c r="B17" s="179"/>
      <c r="C17" s="180"/>
      <c r="D17" s="180"/>
      <c r="E17" s="180"/>
      <c r="F17" s="180"/>
      <c r="G17" s="180"/>
      <c r="H17" s="189"/>
      <c r="I17" s="201"/>
      <c r="J17" s="201"/>
      <c r="K17" s="201"/>
      <c r="L17" s="201"/>
      <c r="M17" s="201"/>
      <c r="N17" s="201"/>
      <c r="O17" s="201"/>
      <c r="P17" s="201"/>
      <c r="Q17" s="201"/>
      <c r="R17" s="201"/>
      <c r="S17" s="201"/>
      <c r="T17" s="201"/>
      <c r="U17" s="201"/>
      <c r="V17" s="201"/>
      <c r="W17" s="198"/>
      <c r="X17" s="198"/>
      <c r="Y17" s="198"/>
      <c r="Z17" s="198"/>
      <c r="AA17" s="198"/>
      <c r="AB17" s="198"/>
      <c r="AC17" s="198"/>
      <c r="AD17" s="198"/>
      <c r="AE17" s="199"/>
      <c r="AF17" s="197"/>
      <c r="AG17" s="198"/>
      <c r="AH17" s="198"/>
      <c r="AI17" s="198"/>
      <c r="AJ17" s="199"/>
    </row>
    <row r="18" spans="2:36" s="11" customFormat="1" ht="16.5" customHeight="1">
      <c r="B18" s="190" t="s">
        <v>13</v>
      </c>
      <c r="C18" s="191"/>
      <c r="D18" s="191"/>
      <c r="E18" s="191"/>
      <c r="F18" s="191"/>
      <c r="G18" s="191"/>
      <c r="H18" s="191"/>
      <c r="I18" s="192"/>
      <c r="J18" s="192"/>
      <c r="K18" s="192"/>
      <c r="L18" s="192"/>
      <c r="M18" s="192"/>
      <c r="N18" s="192"/>
      <c r="O18" s="192"/>
      <c r="P18" s="192"/>
      <c r="Q18" s="192"/>
      <c r="R18" s="192"/>
      <c r="S18" s="192"/>
      <c r="T18" s="192"/>
      <c r="U18" s="192"/>
      <c r="V18" s="192"/>
      <c r="W18" s="191"/>
      <c r="X18" s="191"/>
      <c r="Y18" s="191"/>
      <c r="Z18" s="191"/>
      <c r="AA18" s="190" t="s">
        <v>14</v>
      </c>
      <c r="AB18" s="191"/>
      <c r="AC18" s="191"/>
      <c r="AD18" s="191"/>
      <c r="AE18" s="193"/>
      <c r="AF18" s="190" t="s">
        <v>1</v>
      </c>
      <c r="AG18" s="191"/>
      <c r="AH18" s="191"/>
      <c r="AI18" s="191"/>
      <c r="AJ18" s="193"/>
    </row>
    <row r="19" spans="2:36" ht="16.5" customHeight="1">
      <c r="B19" s="197"/>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7"/>
      <c r="AB19" s="198"/>
      <c r="AC19" s="198"/>
      <c r="AD19" s="198"/>
      <c r="AE19" s="199"/>
      <c r="AF19" s="197"/>
      <c r="AG19" s="198"/>
      <c r="AH19" s="198"/>
      <c r="AI19" s="198"/>
      <c r="AJ19" s="199"/>
    </row>
    <row r="20" spans="2:36" s="11" customFormat="1" ht="16.5" customHeight="1">
      <c r="B20" s="190" t="s">
        <v>15</v>
      </c>
      <c r="C20" s="191"/>
      <c r="D20" s="191"/>
      <c r="E20" s="191"/>
      <c r="F20" s="191"/>
      <c r="G20" s="191"/>
      <c r="H20" s="191"/>
      <c r="I20" s="192"/>
      <c r="J20" s="192"/>
      <c r="K20" s="192"/>
      <c r="L20" s="192"/>
      <c r="M20" s="192"/>
      <c r="N20" s="192"/>
      <c r="O20" s="192"/>
      <c r="P20" s="192"/>
      <c r="Q20" s="192"/>
      <c r="R20" s="192"/>
      <c r="S20" s="192"/>
      <c r="T20" s="192"/>
      <c r="U20" s="192"/>
      <c r="V20" s="192"/>
      <c r="W20" s="191"/>
      <c r="X20" s="191"/>
      <c r="Y20" s="191"/>
      <c r="Z20" s="191"/>
      <c r="AA20" s="202" t="s">
        <v>16</v>
      </c>
      <c r="AB20" s="203"/>
      <c r="AC20" s="203"/>
      <c r="AD20" s="203"/>
      <c r="AE20" s="203"/>
      <c r="AF20" s="203"/>
      <c r="AG20" s="203"/>
      <c r="AH20" s="203"/>
      <c r="AI20" s="203"/>
      <c r="AJ20" s="204"/>
    </row>
    <row r="21" spans="2:36" ht="16.5" customHeight="1">
      <c r="B21" s="197"/>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7"/>
      <c r="AB21" s="198"/>
      <c r="AC21" s="198"/>
      <c r="AD21" s="198"/>
      <c r="AE21" s="198"/>
      <c r="AF21" s="198"/>
      <c r="AG21" s="198"/>
      <c r="AH21" s="198"/>
      <c r="AI21" s="198"/>
      <c r="AJ21" s="199"/>
    </row>
    <row r="22" spans="2:36" ht="16.5" customHeight="1">
      <c r="B22" s="186" t="s">
        <v>17</v>
      </c>
      <c r="C22" s="186"/>
      <c r="D22" s="186"/>
      <c r="E22" s="186"/>
      <c r="F22" s="186"/>
      <c r="G22" s="186"/>
      <c r="H22" s="186"/>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row>
    <row r="23" spans="2:36" ht="16.5" customHeight="1">
      <c r="B23" s="190" t="s">
        <v>18</v>
      </c>
      <c r="C23" s="191"/>
      <c r="D23" s="191"/>
      <c r="E23" s="191"/>
      <c r="F23" s="191"/>
      <c r="G23" s="191"/>
      <c r="H23" s="191"/>
      <c r="I23" s="191"/>
      <c r="J23" s="191"/>
      <c r="K23" s="191"/>
      <c r="L23" s="191"/>
      <c r="M23" s="191"/>
      <c r="N23" s="191"/>
      <c r="O23" s="193"/>
      <c r="P23" s="190" t="s">
        <v>19</v>
      </c>
      <c r="Q23" s="191"/>
      <c r="R23" s="191"/>
      <c r="S23" s="191"/>
      <c r="T23" s="191"/>
      <c r="U23" s="191"/>
      <c r="V23" s="191"/>
      <c r="W23" s="191"/>
      <c r="X23" s="191"/>
      <c r="Y23" s="191"/>
      <c r="Z23" s="191"/>
      <c r="AA23" s="190" t="s">
        <v>20</v>
      </c>
      <c r="AB23" s="191"/>
      <c r="AC23" s="191"/>
      <c r="AD23" s="191"/>
      <c r="AE23" s="193"/>
      <c r="AF23" s="190" t="s">
        <v>21</v>
      </c>
      <c r="AG23" s="191"/>
      <c r="AH23" s="191"/>
      <c r="AI23" s="191"/>
      <c r="AJ23" s="193"/>
    </row>
    <row r="24" spans="2:36" ht="16.5" customHeight="1">
      <c r="B24" s="197"/>
      <c r="C24" s="198"/>
      <c r="D24" s="198"/>
      <c r="E24" s="198"/>
      <c r="F24" s="198"/>
      <c r="G24" s="198"/>
      <c r="H24" s="198"/>
      <c r="I24" s="198"/>
      <c r="J24" s="198"/>
      <c r="K24" s="198"/>
      <c r="L24" s="198"/>
      <c r="M24" s="198"/>
      <c r="N24" s="198"/>
      <c r="O24" s="199"/>
      <c r="P24" s="197"/>
      <c r="Q24" s="198"/>
      <c r="R24" s="198"/>
      <c r="S24" s="198"/>
      <c r="T24" s="198"/>
      <c r="U24" s="198"/>
      <c r="V24" s="198"/>
      <c r="W24" s="198"/>
      <c r="X24" s="198"/>
      <c r="Y24" s="198"/>
      <c r="Z24" s="198"/>
      <c r="AA24" s="197"/>
      <c r="AB24" s="198"/>
      <c r="AC24" s="198"/>
      <c r="AD24" s="198"/>
      <c r="AE24" s="199"/>
      <c r="AF24" s="197"/>
      <c r="AG24" s="198"/>
      <c r="AH24" s="198"/>
      <c r="AI24" s="198"/>
      <c r="AJ24" s="199"/>
    </row>
    <row r="25" spans="2:36" ht="16.5" customHeight="1">
      <c r="B25" s="190" t="s">
        <v>22</v>
      </c>
      <c r="C25" s="191"/>
      <c r="D25" s="191"/>
      <c r="E25" s="191"/>
      <c r="F25" s="191"/>
      <c r="G25" s="191"/>
      <c r="H25" s="191"/>
      <c r="I25" s="191"/>
      <c r="J25" s="191"/>
      <c r="K25" s="191"/>
      <c r="L25" s="191"/>
      <c r="M25" s="191"/>
      <c r="N25" s="191"/>
      <c r="O25" s="193"/>
      <c r="P25" s="190" t="s">
        <v>19</v>
      </c>
      <c r="Q25" s="191"/>
      <c r="R25" s="191"/>
      <c r="S25" s="191"/>
      <c r="T25" s="191"/>
      <c r="U25" s="191"/>
      <c r="V25" s="191"/>
      <c r="W25" s="191"/>
      <c r="X25" s="191"/>
      <c r="Y25" s="191"/>
      <c r="Z25" s="191"/>
      <c r="AA25" s="190" t="s">
        <v>20</v>
      </c>
      <c r="AB25" s="191"/>
      <c r="AC25" s="191"/>
      <c r="AD25" s="191"/>
      <c r="AE25" s="193"/>
      <c r="AF25" s="190" t="s">
        <v>21</v>
      </c>
      <c r="AG25" s="191"/>
      <c r="AH25" s="191"/>
      <c r="AI25" s="191"/>
      <c r="AJ25" s="193"/>
    </row>
    <row r="26" spans="2:36" ht="16.5" customHeight="1">
      <c r="B26" s="197"/>
      <c r="C26" s="198"/>
      <c r="D26" s="198"/>
      <c r="E26" s="198"/>
      <c r="F26" s="198"/>
      <c r="G26" s="198"/>
      <c r="H26" s="198"/>
      <c r="I26" s="198"/>
      <c r="J26" s="198"/>
      <c r="K26" s="198"/>
      <c r="L26" s="198"/>
      <c r="M26" s="198"/>
      <c r="N26" s="198"/>
      <c r="O26" s="199"/>
      <c r="P26" s="197"/>
      <c r="Q26" s="198"/>
      <c r="R26" s="198"/>
      <c r="S26" s="198"/>
      <c r="T26" s="198"/>
      <c r="U26" s="198"/>
      <c r="V26" s="198"/>
      <c r="W26" s="198"/>
      <c r="X26" s="198"/>
      <c r="Y26" s="198"/>
      <c r="Z26" s="198"/>
      <c r="AA26" s="197"/>
      <c r="AB26" s="198"/>
      <c r="AC26" s="198"/>
      <c r="AD26" s="198"/>
      <c r="AE26" s="199"/>
      <c r="AF26" s="197"/>
      <c r="AG26" s="198"/>
      <c r="AH26" s="198"/>
      <c r="AI26" s="198"/>
      <c r="AJ26" s="199"/>
    </row>
    <row r="27" spans="2:36" ht="16.5" customHeight="1">
      <c r="B27" s="190" t="s">
        <v>23</v>
      </c>
      <c r="C27" s="191"/>
      <c r="D27" s="191"/>
      <c r="E27" s="191"/>
      <c r="F27" s="191"/>
      <c r="G27" s="191"/>
      <c r="H27" s="191"/>
      <c r="I27" s="191"/>
      <c r="J27" s="191"/>
      <c r="K27" s="191"/>
      <c r="L27" s="191"/>
      <c r="M27" s="191"/>
      <c r="N27" s="191"/>
      <c r="O27" s="193"/>
      <c r="P27" s="190" t="s">
        <v>19</v>
      </c>
      <c r="Q27" s="191"/>
      <c r="R27" s="191"/>
      <c r="S27" s="191"/>
      <c r="T27" s="191"/>
      <c r="U27" s="191"/>
      <c r="V27" s="191"/>
      <c r="W27" s="191"/>
      <c r="X27" s="191"/>
      <c r="Y27" s="191"/>
      <c r="Z27" s="191"/>
      <c r="AA27" s="190" t="s">
        <v>20</v>
      </c>
      <c r="AB27" s="191"/>
      <c r="AC27" s="191"/>
      <c r="AD27" s="191"/>
      <c r="AE27" s="193"/>
      <c r="AF27" s="190" t="s">
        <v>21</v>
      </c>
      <c r="AG27" s="191"/>
      <c r="AH27" s="191"/>
      <c r="AI27" s="191"/>
      <c r="AJ27" s="193"/>
    </row>
    <row r="28" spans="2:36" ht="16.5" customHeight="1">
      <c r="B28" s="197"/>
      <c r="C28" s="198"/>
      <c r="D28" s="198"/>
      <c r="E28" s="198"/>
      <c r="F28" s="198"/>
      <c r="G28" s="198"/>
      <c r="H28" s="198"/>
      <c r="I28" s="198"/>
      <c r="J28" s="198"/>
      <c r="K28" s="198"/>
      <c r="L28" s="198"/>
      <c r="M28" s="198"/>
      <c r="N28" s="198"/>
      <c r="O28" s="199"/>
      <c r="P28" s="197"/>
      <c r="Q28" s="198"/>
      <c r="R28" s="198"/>
      <c r="S28" s="198"/>
      <c r="T28" s="198"/>
      <c r="U28" s="198"/>
      <c r="V28" s="198"/>
      <c r="W28" s="198"/>
      <c r="X28" s="198"/>
      <c r="Y28" s="198"/>
      <c r="Z28" s="198"/>
      <c r="AA28" s="197"/>
      <c r="AB28" s="198"/>
      <c r="AC28" s="198"/>
      <c r="AD28" s="198"/>
      <c r="AE28" s="199"/>
      <c r="AF28" s="197"/>
      <c r="AG28" s="198"/>
      <c r="AH28" s="198"/>
      <c r="AI28" s="198"/>
      <c r="AJ28" s="199"/>
    </row>
    <row r="29" spans="2:36" ht="16.5" customHeight="1">
      <c r="B29" s="186" t="s">
        <v>24</v>
      </c>
      <c r="C29" s="186"/>
      <c r="D29" s="186"/>
      <c r="E29" s="186"/>
      <c r="F29" s="186"/>
      <c r="G29" s="186"/>
      <c r="H29" s="186"/>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row>
    <row r="30" spans="2:36" ht="24.75" customHeight="1">
      <c r="B30" s="213" t="s">
        <v>25</v>
      </c>
      <c r="C30" s="214"/>
      <c r="D30" s="214"/>
      <c r="E30" s="214"/>
      <c r="F30" s="214"/>
      <c r="G30" s="214"/>
      <c r="H30" s="214"/>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217" t="s">
        <v>26</v>
      </c>
      <c r="AG30" s="218"/>
      <c r="AH30" s="218"/>
      <c r="AI30" s="218"/>
      <c r="AJ30" s="219"/>
    </row>
    <row r="31" spans="2:36" s="12" customFormat="1" ht="16.5" customHeight="1">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7"/>
      <c r="AF31" s="208"/>
      <c r="AG31" s="209"/>
      <c r="AH31" s="209"/>
      <c r="AI31" s="209"/>
      <c r="AJ31" s="210"/>
    </row>
    <row r="32" spans="2:36" s="12" customFormat="1" ht="16.5" customHeight="1">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7"/>
      <c r="AF32" s="208"/>
      <c r="AG32" s="209"/>
      <c r="AH32" s="209"/>
      <c r="AI32" s="209"/>
      <c r="AJ32" s="210"/>
    </row>
    <row r="33" spans="2:36" s="12" customFormat="1" ht="16.5" customHeight="1">
      <c r="B33" s="205"/>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7"/>
      <c r="AF33" s="208"/>
      <c r="AG33" s="209"/>
      <c r="AH33" s="209"/>
      <c r="AI33" s="209"/>
      <c r="AJ33" s="210"/>
    </row>
    <row r="34" spans="2:36" s="12" customFormat="1" ht="16.5" customHeight="1">
      <c r="B34" s="20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7"/>
      <c r="AF34" s="208"/>
      <c r="AG34" s="209"/>
      <c r="AH34" s="209"/>
      <c r="AI34" s="209"/>
      <c r="AJ34" s="210"/>
    </row>
    <row r="35" spans="2:36" s="12" customFormat="1" ht="16.5" customHeight="1">
      <c r="B35" s="211"/>
      <c r="C35" s="212"/>
      <c r="D35" s="212"/>
      <c r="E35" s="212"/>
      <c r="F35" s="212"/>
      <c r="G35" s="212"/>
      <c r="H35" s="212"/>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7"/>
      <c r="AF35" s="208"/>
      <c r="AG35" s="209"/>
      <c r="AH35" s="209"/>
      <c r="AI35" s="209"/>
      <c r="AJ35" s="210"/>
    </row>
    <row r="36" spans="2:36" ht="16.5" customHeight="1">
      <c r="B36" s="220" t="s">
        <v>27</v>
      </c>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3"/>
      <c r="AF36" s="224" t="s">
        <v>28</v>
      </c>
      <c r="AG36" s="225"/>
      <c r="AH36" s="225"/>
      <c r="AI36" s="225"/>
      <c r="AJ36" s="226"/>
    </row>
    <row r="37" spans="2:36" ht="21.75" customHeight="1">
      <c r="B37" s="230" t="s">
        <v>29</v>
      </c>
      <c r="C37" s="231"/>
      <c r="D37" s="231"/>
      <c r="E37" s="231"/>
      <c r="F37" s="231"/>
      <c r="G37" s="231"/>
      <c r="H37" s="232"/>
      <c r="I37" s="230" t="s">
        <v>30</v>
      </c>
      <c r="J37" s="231"/>
      <c r="K37" s="231"/>
      <c r="L37" s="231"/>
      <c r="M37" s="231"/>
      <c r="N37" s="231"/>
      <c r="O37" s="231"/>
      <c r="P37" s="233"/>
      <c r="Q37" s="233"/>
      <c r="R37" s="233"/>
      <c r="S37" s="233"/>
      <c r="T37" s="233"/>
      <c r="U37" s="233"/>
      <c r="V37" s="233"/>
      <c r="W37" s="233"/>
      <c r="X37" s="233"/>
      <c r="Y37" s="233"/>
      <c r="Z37" s="233"/>
      <c r="AA37" s="230" t="s">
        <v>31</v>
      </c>
      <c r="AB37" s="231"/>
      <c r="AC37" s="231"/>
      <c r="AD37" s="231"/>
      <c r="AE37" s="232"/>
      <c r="AF37" s="227"/>
      <c r="AG37" s="228"/>
      <c r="AH37" s="228"/>
      <c r="AI37" s="228"/>
      <c r="AJ37" s="229"/>
    </row>
    <row r="38" spans="2:36" s="12" customFormat="1" ht="16.5" customHeight="1">
      <c r="B38" s="208"/>
      <c r="C38" s="209"/>
      <c r="D38" s="209"/>
      <c r="E38" s="209"/>
      <c r="F38" s="209"/>
      <c r="G38" s="209"/>
      <c r="H38" s="210"/>
      <c r="I38" s="205"/>
      <c r="J38" s="206"/>
      <c r="K38" s="206"/>
      <c r="L38" s="206"/>
      <c r="M38" s="206"/>
      <c r="N38" s="206"/>
      <c r="O38" s="206"/>
      <c r="P38" s="206"/>
      <c r="Q38" s="206"/>
      <c r="R38" s="206"/>
      <c r="S38" s="206"/>
      <c r="T38" s="206"/>
      <c r="U38" s="206"/>
      <c r="V38" s="206"/>
      <c r="W38" s="206"/>
      <c r="X38" s="206"/>
      <c r="Y38" s="206"/>
      <c r="Z38" s="206"/>
      <c r="AA38" s="208"/>
      <c r="AB38" s="209"/>
      <c r="AC38" s="209"/>
      <c r="AD38" s="209"/>
      <c r="AE38" s="210"/>
      <c r="AF38" s="234"/>
      <c r="AG38" s="235"/>
      <c r="AH38" s="235"/>
      <c r="AI38" s="235"/>
      <c r="AJ38" s="236"/>
    </row>
    <row r="39" spans="2:36" s="12" customFormat="1" ht="16.5" customHeight="1">
      <c r="B39" s="208"/>
      <c r="C39" s="209"/>
      <c r="D39" s="209"/>
      <c r="E39" s="209"/>
      <c r="F39" s="209"/>
      <c r="G39" s="209"/>
      <c r="H39" s="210"/>
      <c r="I39" s="205"/>
      <c r="J39" s="206"/>
      <c r="K39" s="206"/>
      <c r="L39" s="206"/>
      <c r="M39" s="206"/>
      <c r="N39" s="206"/>
      <c r="O39" s="206"/>
      <c r="P39" s="206"/>
      <c r="Q39" s="206"/>
      <c r="R39" s="206"/>
      <c r="S39" s="206"/>
      <c r="T39" s="206"/>
      <c r="U39" s="206"/>
      <c r="V39" s="206"/>
      <c r="W39" s="206"/>
      <c r="X39" s="206"/>
      <c r="Y39" s="206"/>
      <c r="Z39" s="206"/>
      <c r="AA39" s="208"/>
      <c r="AB39" s="209"/>
      <c r="AC39" s="209"/>
      <c r="AD39" s="209"/>
      <c r="AE39" s="210"/>
      <c r="AF39" s="237"/>
      <c r="AG39" s="238"/>
      <c r="AH39" s="238"/>
      <c r="AI39" s="238"/>
      <c r="AJ39" s="239"/>
    </row>
    <row r="40" spans="2:36" s="12" customFormat="1" ht="16.5" customHeight="1">
      <c r="B40" s="208"/>
      <c r="C40" s="209"/>
      <c r="D40" s="209"/>
      <c r="E40" s="209"/>
      <c r="F40" s="209"/>
      <c r="G40" s="209"/>
      <c r="H40" s="210"/>
      <c r="I40" s="205"/>
      <c r="J40" s="206"/>
      <c r="K40" s="206"/>
      <c r="L40" s="206"/>
      <c r="M40" s="206"/>
      <c r="N40" s="206"/>
      <c r="O40" s="206"/>
      <c r="P40" s="206"/>
      <c r="Q40" s="206"/>
      <c r="R40" s="206"/>
      <c r="S40" s="206"/>
      <c r="T40" s="206"/>
      <c r="U40" s="206"/>
      <c r="V40" s="206"/>
      <c r="W40" s="206"/>
      <c r="X40" s="206"/>
      <c r="Y40" s="206"/>
      <c r="Z40" s="206"/>
      <c r="AA40" s="208"/>
      <c r="AB40" s="209"/>
      <c r="AC40" s="209"/>
      <c r="AD40" s="209"/>
      <c r="AE40" s="210"/>
      <c r="AF40" s="240"/>
      <c r="AG40" s="241"/>
      <c r="AH40" s="241"/>
      <c r="AI40" s="241"/>
      <c r="AJ40" s="242"/>
    </row>
    <row r="41" spans="2:36" ht="16.5" customHeight="1">
      <c r="B41" s="186" t="s">
        <v>32</v>
      </c>
      <c r="C41" s="186"/>
      <c r="D41" s="186"/>
      <c r="E41" s="186"/>
      <c r="F41" s="186"/>
      <c r="G41" s="186"/>
      <c r="H41" s="186"/>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row>
    <row r="42" spans="2:36" ht="30" customHeight="1">
      <c r="B42" s="243" t="s">
        <v>33</v>
      </c>
      <c r="C42" s="243"/>
      <c r="D42" s="243"/>
      <c r="E42" s="243"/>
      <c r="F42" s="243"/>
      <c r="G42" s="243"/>
      <c r="H42" s="243"/>
      <c r="I42" s="243"/>
      <c r="J42" s="243"/>
      <c r="K42" s="243"/>
      <c r="L42" s="243"/>
      <c r="M42" s="243"/>
      <c r="N42" s="243"/>
      <c r="O42" s="244" t="s">
        <v>34</v>
      </c>
      <c r="P42" s="244"/>
      <c r="Q42" s="244"/>
      <c r="R42" s="244"/>
      <c r="S42" s="244"/>
      <c r="T42" s="244"/>
      <c r="U42" s="244"/>
      <c r="V42" s="244"/>
      <c r="W42" s="244" t="s">
        <v>59</v>
      </c>
      <c r="X42" s="244"/>
      <c r="Y42" s="244"/>
      <c r="Z42" s="244"/>
      <c r="AA42" s="244"/>
      <c r="AB42" s="244"/>
      <c r="AC42" s="244"/>
      <c r="AD42" s="244"/>
      <c r="AE42" s="243" t="s">
        <v>35</v>
      </c>
      <c r="AF42" s="243"/>
      <c r="AG42" s="243"/>
      <c r="AH42" s="243"/>
      <c r="AI42" s="245" t="s">
        <v>36</v>
      </c>
      <c r="AJ42" s="246"/>
    </row>
    <row r="43" spans="2:36" ht="16.5" customHeight="1">
      <c r="B43" s="247" t="s">
        <v>37</v>
      </c>
      <c r="C43" s="247"/>
      <c r="D43" s="247"/>
      <c r="E43" s="177" t="s">
        <v>38</v>
      </c>
      <c r="F43" s="178"/>
      <c r="G43" s="178"/>
      <c r="H43" s="178"/>
      <c r="I43" s="178"/>
      <c r="J43" s="178"/>
      <c r="K43" s="178"/>
      <c r="L43" s="178"/>
      <c r="M43" s="178"/>
      <c r="N43" s="188"/>
      <c r="O43" s="249" t="s">
        <v>39</v>
      </c>
      <c r="P43" s="249"/>
      <c r="Q43" s="249"/>
      <c r="R43" s="249"/>
      <c r="S43" s="249"/>
      <c r="T43" s="249"/>
      <c r="U43" s="249"/>
      <c r="V43" s="249"/>
      <c r="W43" s="250"/>
      <c r="X43" s="251"/>
      <c r="Y43" s="251"/>
      <c r="Z43" s="251"/>
      <c r="AA43" s="251"/>
      <c r="AB43" s="251"/>
      <c r="AC43" s="251"/>
      <c r="AD43" s="252"/>
      <c r="AE43" s="253">
        <f>+IFERROR(W43/W44,0)</f>
        <v>0</v>
      </c>
      <c r="AF43" s="253"/>
      <c r="AG43" s="253"/>
      <c r="AH43" s="253"/>
      <c r="AI43" s="177" t="s">
        <v>40</v>
      </c>
      <c r="AJ43" s="188"/>
    </row>
    <row r="44" spans="2:36" ht="16.5" customHeight="1">
      <c r="B44" s="248"/>
      <c r="C44" s="248"/>
      <c r="D44" s="248"/>
      <c r="E44" s="179"/>
      <c r="F44" s="180"/>
      <c r="G44" s="180"/>
      <c r="H44" s="180"/>
      <c r="I44" s="180"/>
      <c r="J44" s="180"/>
      <c r="K44" s="180"/>
      <c r="L44" s="180"/>
      <c r="M44" s="180"/>
      <c r="N44" s="189"/>
      <c r="O44" s="249" t="s">
        <v>41</v>
      </c>
      <c r="P44" s="249"/>
      <c r="Q44" s="249"/>
      <c r="R44" s="249"/>
      <c r="S44" s="249"/>
      <c r="T44" s="249"/>
      <c r="U44" s="249"/>
      <c r="V44" s="249"/>
      <c r="W44" s="250"/>
      <c r="X44" s="251"/>
      <c r="Y44" s="251"/>
      <c r="Z44" s="251"/>
      <c r="AA44" s="251"/>
      <c r="AB44" s="251"/>
      <c r="AC44" s="251"/>
      <c r="AD44" s="252"/>
      <c r="AE44" s="253"/>
      <c r="AF44" s="253"/>
      <c r="AG44" s="253"/>
      <c r="AH44" s="253"/>
      <c r="AI44" s="179"/>
      <c r="AJ44" s="189"/>
    </row>
    <row r="45" spans="2:36" ht="16.5" customHeight="1">
      <c r="B45" s="248"/>
      <c r="C45" s="248"/>
      <c r="D45" s="248"/>
      <c r="E45" s="177" t="s">
        <v>42</v>
      </c>
      <c r="F45" s="178"/>
      <c r="G45" s="178"/>
      <c r="H45" s="178"/>
      <c r="I45" s="178"/>
      <c r="J45" s="178"/>
      <c r="K45" s="178"/>
      <c r="L45" s="178"/>
      <c r="M45" s="178"/>
      <c r="N45" s="188"/>
      <c r="O45" s="249" t="s">
        <v>43</v>
      </c>
      <c r="P45" s="249"/>
      <c r="Q45" s="249"/>
      <c r="R45" s="249"/>
      <c r="S45" s="249"/>
      <c r="T45" s="249"/>
      <c r="U45" s="249"/>
      <c r="V45" s="249"/>
      <c r="W45" s="254"/>
      <c r="X45" s="254"/>
      <c r="Y45" s="254"/>
      <c r="Z45" s="254"/>
      <c r="AA45" s="254"/>
      <c r="AB45" s="254"/>
      <c r="AC45" s="254"/>
      <c r="AD45" s="254"/>
      <c r="AE45" s="255">
        <f>+IFERROR(W45/W46,0)</f>
        <v>0</v>
      </c>
      <c r="AF45" s="255"/>
      <c r="AG45" s="255"/>
      <c r="AH45" s="255"/>
      <c r="AI45" s="256" t="s">
        <v>44</v>
      </c>
      <c r="AJ45" s="257"/>
    </row>
    <row r="46" spans="2:36" ht="16.5" customHeight="1">
      <c r="B46" s="248"/>
      <c r="C46" s="248"/>
      <c r="D46" s="248"/>
      <c r="E46" s="179"/>
      <c r="F46" s="180"/>
      <c r="G46" s="180"/>
      <c r="H46" s="180"/>
      <c r="I46" s="180"/>
      <c r="J46" s="180"/>
      <c r="K46" s="180"/>
      <c r="L46" s="180"/>
      <c r="M46" s="180"/>
      <c r="N46" s="189"/>
      <c r="O46" s="249" t="s">
        <v>45</v>
      </c>
      <c r="P46" s="249"/>
      <c r="Q46" s="249"/>
      <c r="R46" s="249"/>
      <c r="S46" s="249"/>
      <c r="T46" s="249"/>
      <c r="U46" s="249"/>
      <c r="V46" s="249"/>
      <c r="W46" s="254"/>
      <c r="X46" s="254"/>
      <c r="Y46" s="254"/>
      <c r="Z46" s="254"/>
      <c r="AA46" s="254"/>
      <c r="AB46" s="254"/>
      <c r="AC46" s="254"/>
      <c r="AD46" s="254"/>
      <c r="AE46" s="255"/>
      <c r="AF46" s="255"/>
      <c r="AG46" s="255"/>
      <c r="AH46" s="255"/>
      <c r="AI46" s="258"/>
      <c r="AJ46" s="259"/>
    </row>
    <row r="47" spans="2:36" ht="16.5" customHeight="1">
      <c r="B47" s="248"/>
      <c r="C47" s="248"/>
      <c r="D47" s="248"/>
      <c r="E47" s="177" t="s">
        <v>46</v>
      </c>
      <c r="F47" s="178"/>
      <c r="G47" s="178"/>
      <c r="H47" s="178"/>
      <c r="I47" s="178"/>
      <c r="J47" s="178"/>
      <c r="K47" s="178"/>
      <c r="L47" s="178"/>
      <c r="M47" s="178"/>
      <c r="N47" s="188"/>
      <c r="O47" s="249" t="s">
        <v>47</v>
      </c>
      <c r="P47" s="249"/>
      <c r="Q47" s="249"/>
      <c r="R47" s="249"/>
      <c r="S47" s="249"/>
      <c r="T47" s="249"/>
      <c r="U47" s="249"/>
      <c r="V47" s="249"/>
      <c r="W47" s="254"/>
      <c r="X47" s="254"/>
      <c r="Y47" s="254"/>
      <c r="Z47" s="254"/>
      <c r="AA47" s="254"/>
      <c r="AB47" s="254"/>
      <c r="AC47" s="254"/>
      <c r="AD47" s="254"/>
      <c r="AE47" s="253">
        <f>+IFERROR(W47/W48,0)</f>
        <v>0</v>
      </c>
      <c r="AF47" s="253"/>
      <c r="AG47" s="253"/>
      <c r="AH47" s="253"/>
      <c r="AI47" s="261" t="s">
        <v>40</v>
      </c>
      <c r="AJ47" s="262"/>
    </row>
    <row r="48" spans="2:36" ht="16.5" customHeight="1">
      <c r="B48" s="248"/>
      <c r="C48" s="248"/>
      <c r="D48" s="248"/>
      <c r="E48" s="179"/>
      <c r="F48" s="180"/>
      <c r="G48" s="180"/>
      <c r="H48" s="180"/>
      <c r="I48" s="180"/>
      <c r="J48" s="180"/>
      <c r="K48" s="180"/>
      <c r="L48" s="180"/>
      <c r="M48" s="180"/>
      <c r="N48" s="189"/>
      <c r="O48" s="249" t="s">
        <v>48</v>
      </c>
      <c r="P48" s="249"/>
      <c r="Q48" s="249"/>
      <c r="R48" s="249"/>
      <c r="S48" s="249"/>
      <c r="T48" s="249"/>
      <c r="U48" s="249"/>
      <c r="V48" s="249"/>
      <c r="W48" s="254"/>
      <c r="X48" s="254"/>
      <c r="Y48" s="254"/>
      <c r="Z48" s="254"/>
      <c r="AA48" s="254"/>
      <c r="AB48" s="254"/>
      <c r="AC48" s="254"/>
      <c r="AD48" s="254"/>
      <c r="AE48" s="253"/>
      <c r="AF48" s="253"/>
      <c r="AG48" s="253"/>
      <c r="AH48" s="253"/>
      <c r="AI48" s="263"/>
      <c r="AJ48" s="264"/>
    </row>
    <row r="49" spans="2:36" ht="16.5" customHeight="1">
      <c r="B49" s="248"/>
      <c r="C49" s="248"/>
      <c r="D49" s="248"/>
      <c r="E49" s="177" t="s">
        <v>49</v>
      </c>
      <c r="F49" s="178"/>
      <c r="G49" s="178"/>
      <c r="H49" s="178"/>
      <c r="I49" s="178"/>
      <c r="J49" s="178"/>
      <c r="K49" s="178"/>
      <c r="L49" s="178"/>
      <c r="M49" s="178"/>
      <c r="N49" s="188"/>
      <c r="O49" s="249" t="s">
        <v>50</v>
      </c>
      <c r="P49" s="249"/>
      <c r="Q49" s="249"/>
      <c r="R49" s="249"/>
      <c r="S49" s="249"/>
      <c r="T49" s="249"/>
      <c r="U49" s="249"/>
      <c r="V49" s="249"/>
      <c r="W49" s="254"/>
      <c r="X49" s="254"/>
      <c r="Y49" s="254"/>
      <c r="Z49" s="254"/>
      <c r="AA49" s="254"/>
      <c r="AB49" s="254"/>
      <c r="AC49" s="254"/>
      <c r="AD49" s="254"/>
      <c r="AE49" s="260">
        <f>+W49-W50</f>
        <v>0</v>
      </c>
      <c r="AF49" s="260"/>
      <c r="AG49" s="260"/>
      <c r="AH49" s="260"/>
      <c r="AI49" s="261" t="s">
        <v>51</v>
      </c>
      <c r="AJ49" s="262"/>
    </row>
    <row r="50" spans="2:36" ht="16.5" customHeight="1">
      <c r="B50" s="248"/>
      <c r="C50" s="248"/>
      <c r="D50" s="248"/>
      <c r="E50" s="179"/>
      <c r="F50" s="180"/>
      <c r="G50" s="180"/>
      <c r="H50" s="180"/>
      <c r="I50" s="180"/>
      <c r="J50" s="180"/>
      <c r="K50" s="180"/>
      <c r="L50" s="180"/>
      <c r="M50" s="180"/>
      <c r="N50" s="189"/>
      <c r="O50" s="249" t="s">
        <v>52</v>
      </c>
      <c r="P50" s="249"/>
      <c r="Q50" s="249"/>
      <c r="R50" s="249"/>
      <c r="S50" s="249"/>
      <c r="T50" s="249"/>
      <c r="U50" s="249"/>
      <c r="V50" s="249"/>
      <c r="W50" s="254"/>
      <c r="X50" s="254"/>
      <c r="Y50" s="254"/>
      <c r="Z50" s="254"/>
      <c r="AA50" s="254"/>
      <c r="AB50" s="254"/>
      <c r="AC50" s="254"/>
      <c r="AD50" s="254"/>
      <c r="AE50" s="260"/>
      <c r="AF50" s="260"/>
      <c r="AG50" s="260"/>
      <c r="AH50" s="260"/>
      <c r="AI50" s="263"/>
      <c r="AJ50" s="264"/>
    </row>
    <row r="51" spans="2:36" ht="16.5" customHeight="1">
      <c r="B51" s="248" t="s">
        <v>53</v>
      </c>
      <c r="C51" s="248"/>
      <c r="D51" s="248"/>
      <c r="E51" s="177" t="s">
        <v>54</v>
      </c>
      <c r="F51" s="178"/>
      <c r="G51" s="178"/>
      <c r="H51" s="178"/>
      <c r="I51" s="178"/>
      <c r="J51" s="178"/>
      <c r="K51" s="178"/>
      <c r="L51" s="178"/>
      <c r="M51" s="178"/>
      <c r="N51" s="188"/>
      <c r="O51" s="249" t="s">
        <v>47</v>
      </c>
      <c r="P51" s="249"/>
      <c r="Q51" s="249"/>
      <c r="R51" s="249"/>
      <c r="S51" s="249"/>
      <c r="T51" s="249"/>
      <c r="U51" s="249"/>
      <c r="V51" s="249"/>
      <c r="W51" s="254"/>
      <c r="X51" s="254"/>
      <c r="Y51" s="254"/>
      <c r="Z51" s="254"/>
      <c r="AA51" s="254"/>
      <c r="AB51" s="254"/>
      <c r="AC51" s="254"/>
      <c r="AD51" s="254"/>
      <c r="AE51" s="255">
        <f>+IFERROR(W51/W52,0)</f>
        <v>0</v>
      </c>
      <c r="AF51" s="255"/>
      <c r="AG51" s="255"/>
      <c r="AH51" s="255"/>
      <c r="AI51" s="256" t="s">
        <v>44</v>
      </c>
      <c r="AJ51" s="257"/>
    </row>
    <row r="52" spans="2:36" ht="16.5" customHeight="1">
      <c r="B52" s="248"/>
      <c r="C52" s="248"/>
      <c r="D52" s="248"/>
      <c r="E52" s="179"/>
      <c r="F52" s="180"/>
      <c r="G52" s="180"/>
      <c r="H52" s="180"/>
      <c r="I52" s="180"/>
      <c r="J52" s="180"/>
      <c r="K52" s="180"/>
      <c r="L52" s="180"/>
      <c r="M52" s="180"/>
      <c r="N52" s="189"/>
      <c r="O52" s="249" t="s">
        <v>55</v>
      </c>
      <c r="P52" s="249"/>
      <c r="Q52" s="249"/>
      <c r="R52" s="249"/>
      <c r="S52" s="249"/>
      <c r="T52" s="249"/>
      <c r="U52" s="249"/>
      <c r="V52" s="249"/>
      <c r="W52" s="254"/>
      <c r="X52" s="254"/>
      <c r="Y52" s="254"/>
      <c r="Z52" s="254"/>
      <c r="AA52" s="254"/>
      <c r="AB52" s="254"/>
      <c r="AC52" s="254"/>
      <c r="AD52" s="254"/>
      <c r="AE52" s="255"/>
      <c r="AF52" s="255"/>
      <c r="AG52" s="255"/>
      <c r="AH52" s="255"/>
      <c r="AI52" s="258"/>
      <c r="AJ52" s="259"/>
    </row>
    <row r="53" spans="2:36" ht="16.5" customHeight="1">
      <c r="B53" s="248"/>
      <c r="C53" s="248"/>
      <c r="D53" s="248"/>
      <c r="E53" s="177" t="s">
        <v>56</v>
      </c>
      <c r="F53" s="178"/>
      <c r="G53" s="178"/>
      <c r="H53" s="178"/>
      <c r="I53" s="178"/>
      <c r="J53" s="178"/>
      <c r="K53" s="178"/>
      <c r="L53" s="178"/>
      <c r="M53" s="178"/>
      <c r="N53" s="188"/>
      <c r="O53" s="249" t="s">
        <v>47</v>
      </c>
      <c r="P53" s="249"/>
      <c r="Q53" s="249"/>
      <c r="R53" s="249"/>
      <c r="S53" s="249"/>
      <c r="T53" s="249"/>
      <c r="U53" s="249"/>
      <c r="V53" s="249"/>
      <c r="W53" s="254"/>
      <c r="X53" s="254"/>
      <c r="Y53" s="254"/>
      <c r="Z53" s="254"/>
      <c r="AA53" s="254"/>
      <c r="AB53" s="254"/>
      <c r="AC53" s="254"/>
      <c r="AD53" s="254"/>
      <c r="AE53" s="255">
        <f>+IFERROR(W53/W54,0)</f>
        <v>0</v>
      </c>
      <c r="AF53" s="255"/>
      <c r="AG53" s="255"/>
      <c r="AH53" s="255"/>
      <c r="AI53" s="256" t="s">
        <v>44</v>
      </c>
      <c r="AJ53" s="257"/>
    </row>
    <row r="54" spans="2:36" ht="16.5" customHeight="1">
      <c r="B54" s="248"/>
      <c r="C54" s="248"/>
      <c r="D54" s="248"/>
      <c r="E54" s="179"/>
      <c r="F54" s="180"/>
      <c r="G54" s="180"/>
      <c r="H54" s="180"/>
      <c r="I54" s="180"/>
      <c r="J54" s="180"/>
      <c r="K54" s="180"/>
      <c r="L54" s="180"/>
      <c r="M54" s="180"/>
      <c r="N54" s="189"/>
      <c r="O54" s="249" t="s">
        <v>45</v>
      </c>
      <c r="P54" s="249"/>
      <c r="Q54" s="249"/>
      <c r="R54" s="249"/>
      <c r="S54" s="249"/>
      <c r="T54" s="249"/>
      <c r="U54" s="249"/>
      <c r="V54" s="249"/>
      <c r="W54" s="254"/>
      <c r="X54" s="254"/>
      <c r="Y54" s="254"/>
      <c r="Z54" s="254"/>
      <c r="AA54" s="254"/>
      <c r="AB54" s="254"/>
      <c r="AC54" s="254"/>
      <c r="AD54" s="254"/>
      <c r="AE54" s="255"/>
      <c r="AF54" s="255"/>
      <c r="AG54" s="255"/>
      <c r="AH54" s="255"/>
      <c r="AI54" s="258"/>
      <c r="AJ54" s="259"/>
    </row>
    <row r="55" spans="2:36" ht="44.25" customHeight="1">
      <c r="B55" s="213" t="s">
        <v>57</v>
      </c>
      <c r="C55" s="214"/>
      <c r="D55" s="214"/>
      <c r="E55" s="214"/>
      <c r="F55" s="214"/>
      <c r="G55" s="214"/>
      <c r="H55" s="214"/>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6"/>
    </row>
    <row r="56" spans="2:36" ht="20.25" customHeight="1">
      <c r="B56" s="186" t="s">
        <v>58</v>
      </c>
      <c r="C56" s="186"/>
      <c r="D56" s="186"/>
      <c r="E56" s="186"/>
      <c r="F56" s="186"/>
      <c r="G56" s="186"/>
      <c r="H56" s="186"/>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row>
    <row r="57" spans="2:36" ht="11.25">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row>
    <row r="58" spans="2:36" ht="11.2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row>
    <row r="59" spans="2:36" ht="11.25">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row>
    <row r="60" spans="2:36" ht="11.2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row>
    <row r="61" spans="2:36" ht="11.25">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row>
    <row r="62" spans="2:36" ht="11.2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row>
    <row r="63" spans="2:36" ht="11.25">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row>
    <row r="64" spans="2:36" ht="11.2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row>
    <row r="65" spans="2:36" ht="11.25">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row>
    <row r="66" spans="2:36" ht="11.25">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row>
    <row r="67" spans="2:36" ht="11.25">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row>
    <row r="68" spans="2:36" ht="11.25">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row>
    <row r="69" spans="2:36" ht="11.25">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row>
    <row r="70" spans="2:36" ht="11.25">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row>
    <row r="71" spans="2:36" ht="11.25">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row>
    <row r="72" spans="2:36" ht="11.25">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row>
    <row r="73" spans="2:36" ht="11.25">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row>
    <row r="74" spans="2:36" ht="11.25">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row>
    <row r="75" spans="2:36" ht="11.25"/>
    <row r="76" spans="2:36" ht="11.25" hidden="1"/>
    <row r="77" spans="2:36" ht="11.25" hidden="1"/>
    <row r="78" spans="2:36" ht="11.25" hidden="1"/>
    <row r="79" spans="2:36" ht="11.25" hidden="1"/>
    <row r="80" spans="2:36" ht="11.25" hidden="1"/>
    <row r="81" ht="11.25" hidden="1"/>
    <row r="82" ht="11.25" hidden="1"/>
    <row r="83" ht="14.25" hidden="1" customHeight="1"/>
    <row r="84" ht="14.25" hidden="1" customHeight="1"/>
    <row r="85" ht="14.25" hidden="1" customHeight="1"/>
    <row r="86" ht="14.25" hidden="1" customHeight="1"/>
    <row r="87" ht="14.25" hidden="1" customHeight="1"/>
  </sheetData>
  <sheetProtection algorithmName="SHA-512" hashValue="fhGo7qJ8BA2stspZLkRwnj1eUlt4Rs03BurD7ZlylWZve3MzZorkqMtfKgyRVvEH4ikfWFsbs8SA54d/x4YYTQ==" saltValue="ldvtk/QPsB3HT+FVKYJSDw==" spinCount="100000" sheet="1" insertRows="0" selectLockedCells="1"/>
  <customSheetViews>
    <customSheetView guid="{EF2320C6-63F4-489C-890F-5C3717975D9E}" showGridLines="0" hiddenRows="1" hiddenColumns="1">
      <selection activeCell="I17" sqref="I17:V17"/>
      <pageMargins left="0.23622047244094491" right="0.43307086614173229" top="0.39370078740157483" bottom="0.39370078740157483" header="0.31496062992125984" footer="0.31496062992125984"/>
      <printOptions horizontalCentered="1"/>
      <pageSetup scale="79" orientation="portrait" r:id="rId1"/>
      <headerFooter>
        <oddFooter>&amp;C&amp;"Arial,Normal"&amp;8&amp;P/&amp;N</oddFooter>
      </headerFooter>
    </customSheetView>
  </customSheetViews>
  <mergeCells count="151">
    <mergeCell ref="B56:AJ56"/>
    <mergeCell ref="B57:AJ74"/>
    <mergeCell ref="W53:AD53"/>
    <mergeCell ref="AE53:AH54"/>
    <mergeCell ref="AI53:AJ54"/>
    <mergeCell ref="O54:V54"/>
    <mergeCell ref="W54:AD54"/>
    <mergeCell ref="B55:AJ55"/>
    <mergeCell ref="B51:D54"/>
    <mergeCell ref="E51:N52"/>
    <mergeCell ref="O51:V51"/>
    <mergeCell ref="W51:AD51"/>
    <mergeCell ref="AE51:AH52"/>
    <mergeCell ref="AI51:AJ52"/>
    <mergeCell ref="O52:V52"/>
    <mergeCell ref="W52:AD52"/>
    <mergeCell ref="E53:N54"/>
    <mergeCell ref="O53:V53"/>
    <mergeCell ref="AI49:AJ50"/>
    <mergeCell ref="O50:V50"/>
    <mergeCell ref="W50:AD50"/>
    <mergeCell ref="E47:N48"/>
    <mergeCell ref="O47:V47"/>
    <mergeCell ref="W47:AD47"/>
    <mergeCell ref="AE47:AH48"/>
    <mergeCell ref="AI47:AJ48"/>
    <mergeCell ref="O48:V48"/>
    <mergeCell ref="W48:AD48"/>
    <mergeCell ref="B42:N42"/>
    <mergeCell ref="O42:V42"/>
    <mergeCell ref="W42:AD42"/>
    <mergeCell ref="AE42:AH42"/>
    <mergeCell ref="AI42:AJ42"/>
    <mergeCell ref="B43:D50"/>
    <mergeCell ref="E43:N44"/>
    <mergeCell ref="O43:V43"/>
    <mergeCell ref="W43:AD43"/>
    <mergeCell ref="AE43:AH44"/>
    <mergeCell ref="AI43:AJ44"/>
    <mergeCell ref="O44:V44"/>
    <mergeCell ref="W44:AD44"/>
    <mergeCell ref="E45:N46"/>
    <mergeCell ref="O45:V45"/>
    <mergeCell ref="W45:AD45"/>
    <mergeCell ref="AE45:AH46"/>
    <mergeCell ref="AI45:AJ46"/>
    <mergeCell ref="O46:V46"/>
    <mergeCell ref="W46:AD46"/>
    <mergeCell ref="E49:N50"/>
    <mergeCell ref="O49:V49"/>
    <mergeCell ref="W49:AD49"/>
    <mergeCell ref="AE49:AH50"/>
    <mergeCell ref="I39:Z39"/>
    <mergeCell ref="AA39:AE39"/>
    <mergeCell ref="B40:H40"/>
    <mergeCell ref="I40:Z40"/>
    <mergeCell ref="AA40:AE40"/>
    <mergeCell ref="B41:AJ41"/>
    <mergeCell ref="B36:AE36"/>
    <mergeCell ref="AF36:AJ37"/>
    <mergeCell ref="B37:H37"/>
    <mergeCell ref="I37:Z37"/>
    <mergeCell ref="AA37:AE37"/>
    <mergeCell ref="B38:H38"/>
    <mergeCell ref="I38:Z38"/>
    <mergeCell ref="AA38:AE38"/>
    <mergeCell ref="AF38:AJ40"/>
    <mergeCell ref="B39:H39"/>
    <mergeCell ref="B33:AE33"/>
    <mergeCell ref="AF33:AJ33"/>
    <mergeCell ref="B34:AE34"/>
    <mergeCell ref="AF34:AJ34"/>
    <mergeCell ref="B35:AE35"/>
    <mergeCell ref="AF35:AJ35"/>
    <mergeCell ref="B30:AE30"/>
    <mergeCell ref="AF30:AJ30"/>
    <mergeCell ref="B31:AE31"/>
    <mergeCell ref="AF31:AJ31"/>
    <mergeCell ref="B32:AE32"/>
    <mergeCell ref="AF32:AJ32"/>
    <mergeCell ref="B28:O28"/>
    <mergeCell ref="P28:V28"/>
    <mergeCell ref="W28:Z28"/>
    <mergeCell ref="AA28:AE28"/>
    <mergeCell ref="AF28:AJ28"/>
    <mergeCell ref="B29:AJ29"/>
    <mergeCell ref="B26:O26"/>
    <mergeCell ref="P26:V26"/>
    <mergeCell ref="W26:Z26"/>
    <mergeCell ref="AA26:AE26"/>
    <mergeCell ref="AF26:AJ26"/>
    <mergeCell ref="B27:O27"/>
    <mergeCell ref="P27:V27"/>
    <mergeCell ref="W27:Z27"/>
    <mergeCell ref="AA27:AE27"/>
    <mergeCell ref="AF27:AJ27"/>
    <mergeCell ref="B24:O24"/>
    <mergeCell ref="P24:V24"/>
    <mergeCell ref="W24:Z24"/>
    <mergeCell ref="AA24:AE24"/>
    <mergeCell ref="AF24:AJ24"/>
    <mergeCell ref="B25:O25"/>
    <mergeCell ref="P25:V25"/>
    <mergeCell ref="W25:Z25"/>
    <mergeCell ref="AA25:AE25"/>
    <mergeCell ref="AF25:AJ25"/>
    <mergeCell ref="B22:AJ22"/>
    <mergeCell ref="B23:O23"/>
    <mergeCell ref="P23:V23"/>
    <mergeCell ref="W23:Z23"/>
    <mergeCell ref="AA23:AE23"/>
    <mergeCell ref="AF23:AJ23"/>
    <mergeCell ref="B20:V20"/>
    <mergeCell ref="W20:Z20"/>
    <mergeCell ref="AA20:AJ20"/>
    <mergeCell ref="B21:V21"/>
    <mergeCell ref="W21:Z21"/>
    <mergeCell ref="AA21:AJ21"/>
    <mergeCell ref="B18:V18"/>
    <mergeCell ref="W18:Z18"/>
    <mergeCell ref="AA18:AE18"/>
    <mergeCell ref="AF18:AJ18"/>
    <mergeCell ref="B19:V19"/>
    <mergeCell ref="W19:Z19"/>
    <mergeCell ref="AA19:AE19"/>
    <mergeCell ref="AF19:AJ19"/>
    <mergeCell ref="B16:H17"/>
    <mergeCell ref="I16:V16"/>
    <mergeCell ref="W16:AE16"/>
    <mergeCell ref="AF16:AJ16"/>
    <mergeCell ref="I17:V17"/>
    <mergeCell ref="W17:AE17"/>
    <mergeCell ref="AF17:AJ17"/>
    <mergeCell ref="B12:AJ12"/>
    <mergeCell ref="B13:AJ13"/>
    <mergeCell ref="B14:H15"/>
    <mergeCell ref="I14:V14"/>
    <mergeCell ref="W14:AE14"/>
    <mergeCell ref="AF14:AJ14"/>
    <mergeCell ref="I15:V15"/>
    <mergeCell ref="W15:AE15"/>
    <mergeCell ref="AF15:AJ15"/>
    <mergeCell ref="B8:AJ8"/>
    <mergeCell ref="B10:H11"/>
    <mergeCell ref="I10:Q11"/>
    <mergeCell ref="R10:V11"/>
    <mergeCell ref="W10:Z11"/>
    <mergeCell ref="AA10:AE10"/>
    <mergeCell ref="AF10:AJ10"/>
    <mergeCell ref="AA11:AE11"/>
    <mergeCell ref="AF11:AJ11"/>
  </mergeCells>
  <printOptions horizontalCentered="1"/>
  <pageMargins left="0.23622047244094491" right="0.43307086614173229" top="0.39370078740157483" bottom="0.39370078740157483" header="0.31496062992125984" footer="0.31496062992125984"/>
  <pageSetup scale="79" orientation="portrait" r:id="rId2"/>
  <headerFooter>
    <oddFooter>&amp;C&amp;"Arial,Normal"&amp;8&amp;P/&amp;N</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91"/>
  <sheetViews>
    <sheetView showGridLines="0" zoomScaleNormal="100" workbookViewId="0">
      <selection activeCell="H17" sqref="H17"/>
    </sheetView>
  </sheetViews>
  <sheetFormatPr defaultColWidth="11.42578125" defaultRowHeight="14.25" customHeight="1" zeroHeight="1"/>
  <cols>
    <col min="1" max="1" width="2.28515625" style="1" customWidth="1"/>
    <col min="2" max="2" width="10.7109375" style="32" customWidth="1"/>
    <col min="3" max="3" width="15.7109375" style="32" customWidth="1"/>
    <col min="4" max="4" width="11.42578125" style="32" customWidth="1"/>
    <col min="5" max="5" width="20.42578125" style="32" customWidth="1"/>
    <col min="6" max="6" width="15.140625" style="32" customWidth="1"/>
    <col min="7" max="7" width="12.42578125" style="32" customWidth="1"/>
    <col min="8" max="8" width="16.5703125" style="32" customWidth="1"/>
    <col min="9" max="9" width="12.5703125" style="32" customWidth="1"/>
    <col min="10" max="10" width="21.5703125" style="32" customWidth="1"/>
    <col min="11" max="11" width="3" style="1" customWidth="1"/>
    <col min="12" max="17" width="11.42578125" style="1" customWidth="1"/>
    <col min="18" max="16384" width="11.42578125" style="1"/>
  </cols>
  <sheetData>
    <row r="1" spans="2:10"/>
    <row r="2" spans="2:10" ht="6" customHeight="1">
      <c r="B2" s="267"/>
      <c r="C2" s="267"/>
      <c r="D2" s="267"/>
      <c r="E2" s="267"/>
      <c r="F2" s="267"/>
      <c r="G2" s="267"/>
      <c r="H2" s="267"/>
      <c r="I2" s="267"/>
      <c r="J2" s="267"/>
    </row>
    <row r="3" spans="2:10" ht="15.75" customHeight="1">
      <c r="B3" s="267"/>
      <c r="C3" s="267"/>
      <c r="D3" s="267"/>
      <c r="E3" s="267"/>
      <c r="F3" s="267"/>
      <c r="G3" s="267"/>
      <c r="H3" s="267"/>
      <c r="I3" s="267"/>
      <c r="J3" s="267"/>
    </row>
    <row r="4" spans="2:10" ht="15.75" customHeight="1">
      <c r="B4" s="267"/>
      <c r="C4" s="267"/>
      <c r="D4" s="267"/>
      <c r="E4" s="267"/>
      <c r="F4" s="267"/>
      <c r="G4" s="267"/>
      <c r="H4" s="267"/>
      <c r="I4" s="267"/>
      <c r="J4" s="267"/>
    </row>
    <row r="5" spans="2:10" ht="15.75" customHeight="1">
      <c r="B5" s="267"/>
      <c r="C5" s="267"/>
      <c r="D5" s="267"/>
      <c r="E5" s="267"/>
      <c r="F5" s="267"/>
      <c r="G5" s="267"/>
      <c r="H5" s="267"/>
      <c r="I5" s="267"/>
      <c r="J5" s="267"/>
    </row>
    <row r="6" spans="2:10" ht="15.75" customHeight="1">
      <c r="B6" s="267"/>
      <c r="C6" s="267"/>
      <c r="D6" s="267"/>
      <c r="E6" s="267"/>
      <c r="F6" s="267"/>
      <c r="G6" s="267"/>
      <c r="H6" s="267"/>
      <c r="I6" s="267"/>
      <c r="J6" s="267"/>
    </row>
    <row r="7" spans="2:10" ht="11.25">
      <c r="B7" s="267"/>
      <c r="C7" s="267"/>
      <c r="D7" s="267"/>
      <c r="E7" s="267"/>
      <c r="F7" s="267"/>
      <c r="G7" s="267"/>
      <c r="H7" s="267"/>
      <c r="I7" s="267"/>
      <c r="J7" s="267"/>
    </row>
    <row r="8" spans="2:10" ht="11.25">
      <c r="B8" s="267" t="s">
        <v>75</v>
      </c>
      <c r="C8" s="267"/>
      <c r="D8" s="267"/>
      <c r="E8" s="267"/>
      <c r="F8" s="267"/>
      <c r="G8" s="267"/>
      <c r="H8" s="267"/>
      <c r="I8" s="267"/>
      <c r="J8" s="267"/>
    </row>
    <row r="9" spans="2:10" ht="18" customHeight="1">
      <c r="B9" s="268" t="s">
        <v>76</v>
      </c>
      <c r="C9" s="269"/>
      <c r="D9" s="269"/>
      <c r="E9" s="269"/>
      <c r="F9" s="269"/>
      <c r="G9" s="269"/>
      <c r="H9" s="269"/>
      <c r="I9" s="269"/>
      <c r="J9" s="270"/>
    </row>
    <row r="10" spans="2:10" s="34" customFormat="1" ht="9.75" customHeight="1">
      <c r="B10" s="33"/>
      <c r="C10" s="33"/>
      <c r="D10" s="33"/>
      <c r="E10" s="33"/>
      <c r="F10" s="33"/>
      <c r="G10" s="33"/>
      <c r="H10" s="33"/>
      <c r="I10" s="33"/>
      <c r="J10" s="33"/>
    </row>
    <row r="11" spans="2:10" ht="18" customHeight="1">
      <c r="B11" s="35" t="s">
        <v>77</v>
      </c>
      <c r="C11" s="97" t="str">
        <f>IF('FORMATO COTIZACIÓN'!C8="","",'FORMATO COTIZACIÓN'!C8)</f>
        <v/>
      </c>
      <c r="D11" s="51"/>
      <c r="E11" s="52"/>
      <c r="F11" s="36" t="s">
        <v>78</v>
      </c>
      <c r="G11" s="97" t="str">
        <f>IF('FORMATO COTIZACIÓN'!G8="","",'FORMATO COTIZACIÓN'!G8)</f>
        <v/>
      </c>
      <c r="H11" s="52"/>
      <c r="I11" s="37" t="s">
        <v>79</v>
      </c>
      <c r="J11" s="98">
        <f>IF('FORMATO COTIZACIÓN'!H8="","",'FORMATO COTIZACIÓN'!H8)</f>
        <v>0</v>
      </c>
    </row>
    <row r="12" spans="2:10" ht="18" customHeight="1">
      <c r="B12" s="35" t="s">
        <v>80</v>
      </c>
      <c r="C12" s="97" t="str">
        <f>IF('FORMATO COTIZACIÓN'!C9="","",'FORMATO COTIZACIÓN'!C9)</f>
        <v/>
      </c>
      <c r="D12" s="51"/>
      <c r="E12" s="52"/>
      <c r="F12" s="36" t="s">
        <v>81</v>
      </c>
      <c r="G12" s="97" t="str">
        <f>IF('FORMATO COTIZACIÓN'!E9="","",'FORMATO COTIZACIÓN'!E9)</f>
        <v/>
      </c>
      <c r="H12" s="52"/>
      <c r="I12" s="37" t="s">
        <v>82</v>
      </c>
      <c r="J12" s="99" t="str">
        <f>IF('FORMATO COTIZACIÓN'!H9="","",'FORMATO COTIZACIÓN'!H9)</f>
        <v/>
      </c>
    </row>
    <row r="13" spans="2:10" ht="18" customHeight="1">
      <c r="B13" s="35" t="s">
        <v>83</v>
      </c>
      <c r="C13" s="97" t="str">
        <f>IF('FORMATO COTIZACIÓN'!C10="","",'FORMATO COTIZACIÓN'!C10)</f>
        <v/>
      </c>
      <c r="D13" s="51"/>
      <c r="E13" s="52"/>
      <c r="F13" s="36" t="s">
        <v>84</v>
      </c>
      <c r="G13" s="97" t="str">
        <f>IF('FORMATO COTIZACIÓN'!E10="","",'FORMATO COTIZACIÓN'!E10)</f>
        <v/>
      </c>
      <c r="H13" s="52"/>
      <c r="I13" s="37" t="s">
        <v>85</v>
      </c>
      <c r="J13" s="99" t="str">
        <f>IF('FORMATO COTIZACIÓN'!H10="","",'FORMATO COTIZACIÓN'!H10)</f>
        <v/>
      </c>
    </row>
    <row r="14" spans="2:10" ht="12.75">
      <c r="B14" s="38"/>
      <c r="C14" s="39"/>
      <c r="D14" s="39"/>
      <c r="E14" s="39"/>
      <c r="F14" s="39"/>
      <c r="G14" s="39"/>
      <c r="H14" s="39"/>
      <c r="I14" s="39"/>
      <c r="J14" s="39"/>
    </row>
    <row r="15" spans="2:10" ht="25.5" customHeight="1">
      <c r="B15" s="266" t="s">
        <v>86</v>
      </c>
      <c r="C15" s="266"/>
      <c r="D15" s="266"/>
      <c r="E15" s="266"/>
      <c r="F15" s="266"/>
      <c r="G15" s="266"/>
      <c r="H15" s="266"/>
      <c r="I15" s="266"/>
      <c r="J15" s="266"/>
    </row>
    <row r="16" spans="2:10" ht="9.75" customHeight="1">
      <c r="B16" s="38"/>
      <c r="C16" s="39"/>
      <c r="D16" s="39"/>
      <c r="E16" s="39"/>
      <c r="F16" s="39"/>
      <c r="G16" s="39"/>
      <c r="H16" s="39"/>
      <c r="I16" s="39"/>
      <c r="J16" s="39"/>
    </row>
    <row r="17" spans="2:10" ht="51">
      <c r="B17" s="40" t="s">
        <v>87</v>
      </c>
      <c r="C17" s="40" t="s">
        <v>88</v>
      </c>
      <c r="D17" s="40" t="s">
        <v>89</v>
      </c>
      <c r="E17" s="40" t="s">
        <v>90</v>
      </c>
      <c r="F17" s="40" t="s">
        <v>91</v>
      </c>
      <c r="G17" s="40" t="s">
        <v>92</v>
      </c>
      <c r="H17" s="40" t="s">
        <v>93</v>
      </c>
      <c r="I17" s="40" t="s">
        <v>94</v>
      </c>
      <c r="J17" s="40" t="s">
        <v>95</v>
      </c>
    </row>
    <row r="18" spans="2:10" s="12" customFormat="1" ht="23.25" customHeight="1">
      <c r="B18" s="41"/>
      <c r="C18" s="41"/>
      <c r="D18" s="41"/>
      <c r="E18" s="41"/>
      <c r="F18" s="42"/>
      <c r="G18" s="41"/>
      <c r="H18" s="41"/>
      <c r="I18" s="41"/>
      <c r="J18" s="43"/>
    </row>
    <row r="19" spans="2:10" s="12" customFormat="1" ht="23.25" customHeight="1">
      <c r="B19" s="41"/>
      <c r="C19" s="41"/>
      <c r="D19" s="41"/>
      <c r="E19" s="41"/>
      <c r="F19" s="42"/>
      <c r="G19" s="41"/>
      <c r="H19" s="41"/>
      <c r="I19" s="41"/>
      <c r="J19" s="43"/>
    </row>
    <row r="20" spans="2:10" s="12" customFormat="1" ht="23.25" customHeight="1">
      <c r="B20" s="41"/>
      <c r="C20" s="41"/>
      <c r="D20" s="41"/>
      <c r="E20" s="41"/>
      <c r="F20" s="42"/>
      <c r="G20" s="41"/>
      <c r="H20" s="41"/>
      <c r="I20" s="41"/>
      <c r="J20" s="43"/>
    </row>
    <row r="21" spans="2:10" s="12" customFormat="1" ht="23.25" customHeight="1">
      <c r="B21" s="41"/>
      <c r="C21" s="41"/>
      <c r="D21" s="41"/>
      <c r="E21" s="41"/>
      <c r="F21" s="42"/>
      <c r="G21" s="41"/>
      <c r="H21" s="41"/>
      <c r="I21" s="41"/>
      <c r="J21" s="43"/>
    </row>
    <row r="22" spans="2:10" s="12" customFormat="1" ht="23.25" customHeight="1">
      <c r="B22" s="41"/>
      <c r="C22" s="41"/>
      <c r="D22" s="41"/>
      <c r="E22" s="41"/>
      <c r="F22" s="42"/>
      <c r="G22" s="41"/>
      <c r="H22" s="41"/>
      <c r="I22" s="41"/>
      <c r="J22" s="43"/>
    </row>
    <row r="23" spans="2:10" s="12" customFormat="1" ht="23.25" customHeight="1">
      <c r="B23" s="41"/>
      <c r="C23" s="41"/>
      <c r="D23" s="41"/>
      <c r="E23" s="41"/>
      <c r="F23" s="42"/>
      <c r="G23" s="41"/>
      <c r="H23" s="41"/>
      <c r="I23" s="41"/>
      <c r="J23" s="43"/>
    </row>
    <row r="24" spans="2:10" s="12" customFormat="1" ht="23.25" customHeight="1">
      <c r="B24" s="41"/>
      <c r="C24" s="41"/>
      <c r="D24" s="41"/>
      <c r="E24" s="41"/>
      <c r="F24" s="42"/>
      <c r="G24" s="41"/>
      <c r="H24" s="41"/>
      <c r="I24" s="41"/>
      <c r="J24" s="43"/>
    </row>
    <row r="25" spans="2:10" s="12" customFormat="1" ht="23.25" customHeight="1">
      <c r="B25" s="41"/>
      <c r="C25" s="41"/>
      <c r="D25" s="41"/>
      <c r="E25" s="41"/>
      <c r="F25" s="42"/>
      <c r="G25" s="41"/>
      <c r="H25" s="41"/>
      <c r="I25" s="41"/>
      <c r="J25" s="43"/>
    </row>
    <row r="26" spans="2:10" s="12" customFormat="1" ht="23.25" customHeight="1">
      <c r="B26" s="41"/>
      <c r="C26" s="41"/>
      <c r="D26" s="41"/>
      <c r="E26" s="41"/>
      <c r="F26" s="42"/>
      <c r="G26" s="41"/>
      <c r="H26" s="41"/>
      <c r="I26" s="41"/>
      <c r="J26" s="43"/>
    </row>
    <row r="27" spans="2:10" s="12" customFormat="1" ht="23.25" customHeight="1">
      <c r="B27" s="41"/>
      <c r="C27" s="41"/>
      <c r="D27" s="41"/>
      <c r="E27" s="41"/>
      <c r="F27" s="42"/>
      <c r="G27" s="41"/>
      <c r="H27" s="41"/>
      <c r="I27" s="41"/>
      <c r="J27" s="43"/>
    </row>
    <row r="28" spans="2:10" ht="12">
      <c r="B28" s="44"/>
      <c r="C28" s="45"/>
      <c r="D28" s="44"/>
      <c r="E28" s="46"/>
      <c r="F28" s="47"/>
      <c r="G28" s="48"/>
      <c r="H28" s="48"/>
      <c r="I28" s="48"/>
      <c r="J28" s="49"/>
    </row>
    <row r="29" spans="2:10">
      <c r="B29" s="50" t="s">
        <v>96</v>
      </c>
    </row>
    <row r="30" spans="2:10"/>
    <row r="31" spans="2:10" hidden="1"/>
    <row r="32" spans="2: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row r="85"/>
    <row r="86"/>
    <row r="87"/>
    <row r="88" ht="14.25" customHeight="1"/>
    <row r="89" ht="14.25" customHeight="1"/>
    <row r="90" ht="14.25" customHeight="1"/>
    <row r="91" ht="14.25" customHeight="1"/>
  </sheetData>
  <sheetProtection algorithmName="SHA-512" hashValue="eRW3j6RCxDoj/cGoK3nC70/Ty0GpTAp65JIGYqYGCQmfumOMYgNREd7QNe6/zB4ZnaOCrhKP2Vh2zw4aoSzJng==" saltValue="XfXeAm4TT700hr7h9OSzmw==" spinCount="100000" sheet="1" insertRows="0"/>
  <customSheetViews>
    <customSheetView guid="{EF2320C6-63F4-489C-890F-5C3717975D9E}" showGridLines="0" hiddenRows="1">
      <selection activeCell="H17" sqref="H17"/>
      <pageMargins left="0.23622047244094491" right="0.23622047244094491" top="0.74803149606299213" bottom="0.74803149606299213" header="0.31496062992125984" footer="0.31496062992125984"/>
      <printOptions horizontalCentered="1"/>
      <pageSetup scale="90" orientation="landscape" r:id="rId1"/>
      <headerFooter>
        <oddFooter>&amp;C&amp;"Arial,Normal"&amp;8&amp;P/&amp;N</oddFooter>
      </headerFooter>
    </customSheetView>
  </customSheetViews>
  <mergeCells count="3">
    <mergeCell ref="B15:J15"/>
    <mergeCell ref="B2:J8"/>
    <mergeCell ref="B9:J9"/>
  </mergeCells>
  <conditionalFormatting sqref="J11">
    <cfRule type="cellIs" dxfId="0" priority="1" operator="equal">
      <formula>0</formula>
    </cfRule>
  </conditionalFormatting>
  <dataValidations count="2">
    <dataValidation type="list" allowBlank="1" showInputMessage="1" showErrorMessage="1" sqref="B18:B27">
      <formula1>"Pública,Privada"</formula1>
    </dataValidation>
    <dataValidation type="list" allowBlank="1" showInputMessage="1" showErrorMessage="1" sqref="H18:H27">
      <formula1>"UT,Consorcio,Individual"</formula1>
    </dataValidation>
  </dataValidations>
  <printOptions horizontalCentered="1"/>
  <pageMargins left="0.23622047244094491" right="0.23622047244094491" top="0.74803149606299213" bottom="0.74803149606299213" header="0.31496062992125984" footer="0.31496062992125984"/>
  <pageSetup scale="90" orientation="landscape" r:id="rId2"/>
  <headerFooter>
    <oddFooter>&amp;C&amp;"Arial,Normal"&amp;8&amp;P/&amp;N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3"/>
  <sheetViews>
    <sheetView showGridLines="0" zoomScale="80" zoomScaleNormal="80" workbookViewId="0">
      <selection activeCell="B10" sqref="B10"/>
    </sheetView>
  </sheetViews>
  <sheetFormatPr defaultColWidth="0" defaultRowHeight="12.75" customHeight="1" zeroHeight="1"/>
  <cols>
    <col min="1" max="1" width="4" style="13" customWidth="1"/>
    <col min="2" max="2" width="47.42578125" style="13" customWidth="1"/>
    <col min="3" max="3" width="7.140625" style="13" bestFit="1" customWidth="1"/>
    <col min="4" max="4" width="13.42578125" style="13" customWidth="1"/>
    <col min="5" max="5" width="21" style="14" customWidth="1"/>
    <col min="6" max="7" width="11.42578125" style="13" customWidth="1"/>
    <col min="8" max="8" width="4.28515625" style="13" customWidth="1"/>
    <col min="9" max="16384" width="11.42578125" style="13" hidden="1"/>
  </cols>
  <sheetData>
    <row r="1" spans="2:7"/>
    <row r="2" spans="2:7" s="15" customFormat="1" ht="15" customHeight="1">
      <c r="B2" s="273"/>
      <c r="C2" s="274"/>
      <c r="D2" s="274"/>
      <c r="E2" s="274"/>
      <c r="F2" s="274"/>
      <c r="G2" s="275"/>
    </row>
    <row r="3" spans="2:7" s="15" customFormat="1" ht="15" customHeight="1">
      <c r="B3" s="276"/>
      <c r="C3" s="277"/>
      <c r="D3" s="277"/>
      <c r="E3" s="277"/>
      <c r="F3" s="277"/>
      <c r="G3" s="278"/>
    </row>
    <row r="4" spans="2:7" s="15" customFormat="1" ht="15.75" customHeight="1">
      <c r="B4" s="276"/>
      <c r="C4" s="277"/>
      <c r="D4" s="277"/>
      <c r="E4" s="277"/>
      <c r="F4" s="277"/>
      <c r="G4" s="278"/>
    </row>
    <row r="5" spans="2:7" s="15" customFormat="1" ht="15.75" customHeight="1">
      <c r="B5" s="276"/>
      <c r="C5" s="277"/>
      <c r="D5" s="277"/>
      <c r="E5" s="277"/>
      <c r="F5" s="277"/>
      <c r="G5" s="278"/>
    </row>
    <row r="6" spans="2:7" s="15" customFormat="1" ht="15.75" customHeight="1">
      <c r="B6" s="276"/>
      <c r="C6" s="277"/>
      <c r="D6" s="277"/>
      <c r="E6" s="277"/>
      <c r="F6" s="277"/>
      <c r="G6" s="278"/>
    </row>
    <row r="7" spans="2:7" s="15" customFormat="1" ht="15.75" customHeight="1">
      <c r="B7" s="279"/>
      <c r="C7" s="280"/>
      <c r="D7" s="280"/>
      <c r="E7" s="280"/>
      <c r="F7" s="280"/>
      <c r="G7" s="281"/>
    </row>
    <row r="8" spans="2:7" s="15" customFormat="1" ht="9" customHeight="1">
      <c r="B8" s="282" t="s">
        <v>60</v>
      </c>
      <c r="C8" s="283"/>
      <c r="D8" s="283"/>
      <c r="E8" s="283"/>
      <c r="F8" s="283"/>
      <c r="G8" s="284"/>
    </row>
    <row r="9" spans="2:7" s="15" customFormat="1" ht="9" customHeight="1">
      <c r="B9" s="285"/>
      <c r="C9" s="286"/>
      <c r="D9" s="286"/>
      <c r="E9" s="286"/>
      <c r="F9" s="286"/>
      <c r="G9" s="287"/>
    </row>
    <row r="10" spans="2:7" s="20" customFormat="1" ht="15.75" customHeight="1">
      <c r="B10" s="16"/>
      <c r="C10" s="17"/>
      <c r="D10" s="17"/>
      <c r="E10" s="18"/>
      <c r="F10" s="17"/>
      <c r="G10" s="19"/>
    </row>
    <row r="11" spans="2:7" s="20" customFormat="1" ht="34.5" customHeight="1">
      <c r="B11" s="288" t="s">
        <v>61</v>
      </c>
      <c r="C11" s="289"/>
      <c r="D11" s="289"/>
      <c r="E11" s="289"/>
      <c r="F11" s="289"/>
      <c r="G11" s="290"/>
    </row>
    <row r="12" spans="2:7">
      <c r="B12" s="21"/>
      <c r="C12" s="22"/>
      <c r="D12" s="22"/>
      <c r="E12" s="23"/>
      <c r="F12" s="22"/>
      <c r="G12" s="24"/>
    </row>
    <row r="13" spans="2:7">
      <c r="B13" s="25" t="s">
        <v>62</v>
      </c>
      <c r="C13" s="22"/>
      <c r="D13" s="22"/>
      <c r="E13" s="23"/>
      <c r="F13" s="22"/>
      <c r="G13" s="24"/>
    </row>
    <row r="14" spans="2:7">
      <c r="B14" s="26"/>
      <c r="C14" s="27"/>
      <c r="D14" s="27"/>
      <c r="E14" s="28"/>
      <c r="F14" s="27"/>
      <c r="G14" s="29"/>
    </row>
    <row r="15" spans="2:7">
      <c r="B15" s="291" t="s">
        <v>63</v>
      </c>
      <c r="C15" s="291"/>
      <c r="D15" s="30" t="s">
        <v>64</v>
      </c>
      <c r="E15" s="291" t="s">
        <v>65</v>
      </c>
      <c r="F15" s="291"/>
      <c r="G15" s="291"/>
    </row>
    <row r="16" spans="2:7" ht="22.5" customHeight="1">
      <c r="B16" s="271" t="s">
        <v>66</v>
      </c>
      <c r="C16" s="271"/>
      <c r="D16" s="31">
        <v>0.1</v>
      </c>
      <c r="E16" s="272" t="s">
        <v>67</v>
      </c>
      <c r="F16" s="272"/>
      <c r="G16" s="272"/>
    </row>
    <row r="17" spans="2:7" ht="28.5" customHeight="1">
      <c r="B17" s="271" t="s">
        <v>68</v>
      </c>
      <c r="C17" s="271"/>
      <c r="D17" s="31">
        <v>0.2</v>
      </c>
      <c r="E17" s="294" t="s">
        <v>69</v>
      </c>
      <c r="F17" s="294"/>
      <c r="G17" s="294"/>
    </row>
    <row r="18" spans="2:7" ht="29.25" customHeight="1">
      <c r="B18" s="271" t="s">
        <v>70</v>
      </c>
      <c r="C18" s="271"/>
      <c r="D18" s="31">
        <v>0.1</v>
      </c>
      <c r="E18" s="294" t="s">
        <v>71</v>
      </c>
      <c r="F18" s="294"/>
      <c r="G18" s="294"/>
    </row>
    <row r="19" spans="2:7" ht="25.5" customHeight="1">
      <c r="B19" s="271" t="s">
        <v>72</v>
      </c>
      <c r="C19" s="271"/>
      <c r="D19" s="31">
        <v>0.2</v>
      </c>
      <c r="E19" s="294" t="s">
        <v>69</v>
      </c>
      <c r="F19" s="294"/>
      <c r="G19" s="294"/>
    </row>
    <row r="20" spans="2:7" ht="23.25" customHeight="1">
      <c r="B20" s="292" t="s">
        <v>73</v>
      </c>
      <c r="C20" s="293"/>
      <c r="D20" s="31">
        <v>0.1</v>
      </c>
      <c r="E20" s="272" t="s">
        <v>67</v>
      </c>
      <c r="F20" s="272"/>
      <c r="G20" s="272"/>
    </row>
    <row r="21" spans="2:7" ht="27" customHeight="1">
      <c r="B21" s="13" t="s">
        <v>74</v>
      </c>
    </row>
    <row r="22" spans="2:7"/>
    <row r="23" spans="2:7" ht="12.75" customHeight="1"/>
  </sheetData>
  <sheetProtection algorithmName="SHA-512" hashValue="DAU5C9UWmFMastVMwg4vitApeDffiBU2vFmUOa111hXfNjsaKAGfPUYg4M/MAqbJz540SKxc67DLRTwHN/+FAQ==" saltValue="kCiy6uRQtjMDqzZzaQ3TfA==" spinCount="100000" sheet="1" selectLockedCells="1" selectUnlockedCells="1"/>
  <customSheetViews>
    <customSheetView guid="{EF2320C6-63F4-489C-890F-5C3717975D9E}" scale="80" showGridLines="0" hiddenRows="1" hiddenColumns="1">
      <selection activeCell="B10" sqref="B10"/>
      <pageMargins left="0.70866141732283472" right="0.70866141732283472" top="0.74803149606299213" bottom="0.74803149606299213" header="0.31496062992125984" footer="0.31496062992125984"/>
      <printOptions horizontalCentered="1"/>
      <pageSetup orientation="landscape" r:id="rId1"/>
      <headerFooter>
        <oddFooter>&amp;C&amp;"Arial,Normal"&amp;8&amp;P/&amp;N</oddFooter>
      </headerFooter>
    </customSheetView>
  </customSheetViews>
  <mergeCells count="15">
    <mergeCell ref="B20:C20"/>
    <mergeCell ref="E20:G20"/>
    <mergeCell ref="B17:C17"/>
    <mergeCell ref="E17:G17"/>
    <mergeCell ref="B18:C18"/>
    <mergeCell ref="E18:G18"/>
    <mergeCell ref="B19:C19"/>
    <mergeCell ref="E19:G19"/>
    <mergeCell ref="B16:C16"/>
    <mergeCell ref="E16:G16"/>
    <mergeCell ref="B2:G7"/>
    <mergeCell ref="B8:G9"/>
    <mergeCell ref="B11:G11"/>
    <mergeCell ref="B15:C15"/>
    <mergeCell ref="E15:G15"/>
  </mergeCells>
  <printOptions horizontalCentered="1"/>
  <pageMargins left="0.70866141732283472" right="0.70866141732283472" top="0.74803149606299213" bottom="0.74803149606299213" header="0.31496062992125984" footer="0.31496062992125984"/>
  <pageSetup orientation="landscape" r:id="rId2"/>
  <headerFooter>
    <oddFooter>&amp;C&amp;"Arial,Normal"&amp;8&amp;P/&amp;N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FORMATO COTIZACIÓN</vt:lpstr>
      <vt:lpstr>INFO GENERAL Y FINANCIERA</vt:lpstr>
      <vt:lpstr>INFO EXPERIENCIA</vt:lpstr>
      <vt:lpstr>POLIZAS</vt:lpstr>
      <vt:lpstr>'FORMATO COTIZACIÓN'!Print_Area</vt:lpstr>
      <vt:lpstr>'FORMATO COTIZACIÓN'!Print_Titles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Cano Diaz</dc:creator>
  <cp:lastModifiedBy>Alberto Cano Diaz</cp:lastModifiedBy>
  <cp:lastPrinted>2017-12-26T20:51:41Z</cp:lastPrinted>
  <dcterms:created xsi:type="dcterms:W3CDTF">2017-12-11T16:05:29Z</dcterms:created>
  <dcterms:modified xsi:type="dcterms:W3CDTF">2017-12-29T14:30:35Z</dcterms:modified>
</cp:coreProperties>
</file>