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Engree.Duica\Documents\INVESTIGACION DE MERCADOS\PROCESOS\2018\EVA-SNBF\"/>
    </mc:Choice>
  </mc:AlternateContent>
  <bookViews>
    <workbookView xWindow="0" yWindow="0" windowWidth="28800" windowHeight="11760"/>
  </bookViews>
  <sheets>
    <sheet name="SDC" sheetId="1" r:id="rId1"/>
    <sheet name="INFO EXPERIENCIA" sheetId="2" r:id="rId2"/>
    <sheet name="INFO GENERAL Y FINANCIERA" sheetId="3" r:id="rId3"/>
    <sheet name="POLIZAS"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localSheetId="1" hidden="1">#REF!</definedName>
    <definedName name="_1__123Graph_Aｸﾞﾗﾌ_7" localSheetId="2" hidden="1">#REF!</definedName>
    <definedName name="_1__123Graph_Aｸﾞﾗﾌ_7" localSheetId="3" hidden="1">#REF!</definedName>
    <definedName name="_1__123Graph_Aｸﾞﾗﾌ_7" hidden="1">#REF!</definedName>
    <definedName name="_112233" localSheetId="1" hidden="1">#REF!</definedName>
    <definedName name="_112233" localSheetId="2" hidden="1">#REF!</definedName>
    <definedName name="_112233" localSheetId="3" hidden="1">#REF!</definedName>
    <definedName name="_112233" hidden="1">#REF!</definedName>
    <definedName name="_112277" localSheetId="1" hidden="1">#REF!</definedName>
    <definedName name="_112277" localSheetId="2" hidden="1">#REF!</definedName>
    <definedName name="_112277" localSheetId="3" hidden="1">#REF!</definedName>
    <definedName name="_112277" hidden="1">#REF!</definedName>
    <definedName name="_12__123Graph_BCHART_5" localSheetId="1" hidden="1">[1]MEX95IB!#REF!</definedName>
    <definedName name="_12__123Graph_BCHART_5" localSheetId="2" hidden="1">[1]MEX95IB!#REF!</definedName>
    <definedName name="_12__123Graph_BCHART_5" localSheetId="3" hidden="1">[1]MEX95IB!#REF!</definedName>
    <definedName name="_12__123Graph_BCHART_5" hidden="1">[1]MEX95IB!#REF!</definedName>
    <definedName name="_1222" localSheetId="1" hidden="1">#REF!</definedName>
    <definedName name="_1222" localSheetId="2" hidden="1">#REF!</definedName>
    <definedName name="_1222" localSheetId="3" hidden="1">#REF!</definedName>
    <definedName name="_1222" hidden="1">#REF!</definedName>
    <definedName name="_13__123Graph_Bｸﾞﾗﾌ_7" localSheetId="1" hidden="1">#REF!</definedName>
    <definedName name="_13__123Graph_Bｸﾞﾗﾌ_7" localSheetId="2" hidden="1">#REF!</definedName>
    <definedName name="_13__123Graph_Bｸﾞﾗﾌ_7" localSheetId="3" hidden="1">#REF!</definedName>
    <definedName name="_13__123Graph_Bｸﾞﾗﾌ_7" hidden="1">#REF!</definedName>
    <definedName name="_14__123Graph_Cｸﾞﾗﾌ_7" localSheetId="1" hidden="1">#REF!</definedName>
    <definedName name="_14__123Graph_Cｸﾞﾗﾌ_7" localSheetId="2" hidden="1">#REF!</definedName>
    <definedName name="_14__123Graph_Cｸﾞﾗﾌ_7" localSheetId="3" hidden="1">#REF!</definedName>
    <definedName name="_14__123Graph_Cｸﾞﾗﾌ_7" hidden="1">#REF!</definedName>
    <definedName name="_15__123Graph_Dｸﾞﾗﾌ_7" localSheetId="1" hidden="1">#REF!</definedName>
    <definedName name="_15__123Graph_Dｸﾞﾗﾌ_7" localSheetId="2" hidden="1">#REF!</definedName>
    <definedName name="_15__123Graph_Dｸﾞﾗﾌ_7" localSheetId="3" hidden="1">#REF!</definedName>
    <definedName name="_15__123Graph_Dｸﾞﾗﾌ_7" hidden="1">#REF!</definedName>
    <definedName name="_16__123Graph_Eｸﾞﾗﾌ_7" localSheetId="1" hidden="1">#REF!</definedName>
    <definedName name="_16__123Graph_Eｸﾞﾗﾌ_7" localSheetId="2" hidden="1">#REF!</definedName>
    <definedName name="_16__123Graph_Eｸﾞﾗﾌ_7" localSheetId="3" hidden="1">#REF!</definedName>
    <definedName name="_16__123Graph_Eｸﾞﾗﾌ_7" hidden="1">#REF!</definedName>
    <definedName name="_17__123Graph_Fｸﾞﾗﾌ_7" localSheetId="1" hidden="1">#REF!</definedName>
    <definedName name="_17__123Graph_Fｸﾞﾗﾌ_7" localSheetId="2" hidden="1">#REF!</definedName>
    <definedName name="_17__123Graph_Fｸﾞﾗﾌ_7" localSheetId="3" hidden="1">#REF!</definedName>
    <definedName name="_17__123Graph_Fｸﾞﾗﾌ_7" hidden="1">#REF!</definedName>
    <definedName name="_21" localSheetId="1" hidden="1">#REF!</definedName>
    <definedName name="_21" localSheetId="2" hidden="1">#REF!</definedName>
    <definedName name="_21" localSheetId="3" hidden="1">#REF!</definedName>
    <definedName name="_21" hidden="1">#REF!</definedName>
    <definedName name="_25" localSheetId="1" hidden="1">#REF!</definedName>
    <definedName name="_25" localSheetId="2" hidden="1">#REF!</definedName>
    <definedName name="_25" localSheetId="3" hidden="1">#REF!</definedName>
    <definedName name="_25" hidden="1">#REF!</definedName>
    <definedName name="_29" localSheetId="1" hidden="1">#REF!</definedName>
    <definedName name="_29" localSheetId="2" hidden="1">#REF!</definedName>
    <definedName name="_29" localSheetId="3" hidden="1">#REF!</definedName>
    <definedName name="_29" hidden="1">#REF!</definedName>
    <definedName name="_456" localSheetId="1" hidden="1">{0,#N/A,FALSE,0;0,#N/A,FALSE,0;0,#N/A,FALSE,0;0,#N/A,FALSE,0;0,#N/A,FALSE,0;0,#N/A,FALSE,0}</definedName>
    <definedName name="_456" localSheetId="2" hidden="1">{0,#N/A,FALSE,0;0,#N/A,FALSE,0;0,#N/A,FALSE,0;0,#N/A,FALSE,0;0,#N/A,FALSE,0;0,#N/A,FALSE,0}</definedName>
    <definedName name="_456" localSheetId="3" hidden="1">{0,#N/A,FALSE,0;0,#N/A,FALSE,0;0,#N/A,FALSE,0;0,#N/A,FALSE,0;0,#N/A,FALSE,0;0,#N/A,FALSE,0}</definedName>
    <definedName name="_456" hidden="1">{0,#N/A,FALSE,0;0,#N/A,FALSE,0;0,#N/A,FALSE,0;0,#N/A,FALSE,0;0,#N/A,FALSE,0;0,#N/A,FALSE,0}</definedName>
    <definedName name="_Fill" localSheetId="1" hidden="1">#REF!</definedName>
    <definedName name="_Fill" localSheetId="2" hidden="1">#REF!</definedName>
    <definedName name="_Fill" localSheetId="3" hidden="1">#REF!</definedName>
    <definedName name="_Fill" hidden="1">#REF!</definedName>
    <definedName name="_xlnm._FilterDatabase" localSheetId="1" hidden="1">'INFO EXPERIENCIA'!#REF!</definedName>
    <definedName name="_xlnm._FilterDatabase" localSheetId="2" hidden="1">'INFO GENERAL Y FINANCIERA'!$B$38:$AW$38</definedName>
    <definedName name="_xlnm._FilterDatabase" localSheetId="3" hidden="1">#REF!</definedName>
    <definedName name="_xlnm._FilterDatabase" hidden="1">#REF!</definedName>
    <definedName name="_NDC1" localSheetId="1" hidden="1">{"'内訳表'!$B$2:$N$64"}</definedName>
    <definedName name="_NDC1" localSheetId="2" hidden="1">{"'内訳表'!$B$2:$N$64"}</definedName>
    <definedName name="_NDC1" localSheetId="3" hidden="1">{"'内訳表'!$B$2:$N$64"}</definedName>
    <definedName name="_NDC1" hidden="1">{"'内訳表'!$B$2:$N$64"}</definedName>
    <definedName name="_Order1" hidden="1">0</definedName>
    <definedName name="_Order2" hidden="1">255</definedName>
    <definedName name="_r3d" localSheetId="1" hidden="1">{#N/A,#N/A,FALSE,"POLONNA 8";#N/A,#N/A,FALSE,"POLONNA 7";#N/A,#N/A,FALSE,"POLONNA 6";#N/A,#N/A,FALSE,"POLONNA 5 ";#N/A,#N/A,FALSE,"POLONNA 3";#N/A,#N/A,FALSE,"POLONNA 4";#N/A,#N/A,FALSE,"POLONNA 2";#N/A,#N/A,FALSE,"POLONNA 1"}</definedName>
    <definedName name="_r3d" localSheetId="2" hidden="1">{#N/A,#N/A,FALSE,"POLONNA 8";#N/A,#N/A,FALSE,"POLONNA 7";#N/A,#N/A,FALSE,"POLONNA 6";#N/A,#N/A,FALSE,"POLONNA 5 ";#N/A,#N/A,FALSE,"POLONNA 3";#N/A,#N/A,FALSE,"POLONNA 4";#N/A,#N/A,FALSE,"POLONNA 2";#N/A,#N/A,FALSE,"POLONNA 1"}</definedName>
    <definedName name="_r3d" localSheetId="3" hidden="1">{#N/A,#N/A,FALSE,"POLONNA 8";#N/A,#N/A,FALSE,"POLONNA 7";#N/A,#N/A,FALSE,"POLONNA 6";#N/A,#N/A,FALSE,"POLONNA 5 ";#N/A,#N/A,FALSE,"POLONNA 3";#N/A,#N/A,FALSE,"POLONNA 4";#N/A,#N/A,FALSE,"POLONNA 2";#N/A,#N/A,FALSE,"POLONNA 1"}</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localSheetId="1" hidden="1">#REF!</definedName>
    <definedName name="aaaa" localSheetId="2" hidden="1">#REF!</definedName>
    <definedName name="aaaa" localSheetId="3" hidden="1">#REF!</definedName>
    <definedName name="aaaa" hidden="1">#REF!</definedName>
    <definedName name="ABF" localSheetId="1" hidden="1">#REF!</definedName>
    <definedName name="ABF" localSheetId="2" hidden="1">#REF!</definedName>
    <definedName name="ABF" localSheetId="3" hidden="1">#REF!</definedName>
    <definedName name="ABF" hidden="1">#REF!</definedName>
    <definedName name="AccessDatabase" hidden="1">"C:\My Documents\New MMR\INPUT.mdb"</definedName>
    <definedName name="ACCV" localSheetId="1" hidden="1">#REF!</definedName>
    <definedName name="ACCV" localSheetId="2" hidden="1">#REF!</definedName>
    <definedName name="ACCV" localSheetId="3" hidden="1">#REF!</definedName>
    <definedName name="ACCV" hidden="1">#REF!</definedName>
    <definedName name="ADSF" localSheetId="1" hidden="1">#REF!</definedName>
    <definedName name="ADSF" localSheetId="2" hidden="1">#REF!</definedName>
    <definedName name="ADSF" localSheetId="3" hidden="1">#REF!</definedName>
    <definedName name="ADSF" hidden="1">#REF!</definedName>
    <definedName name="afdgbva" localSheetId="1" hidden="1">{#N/A,#N/A,TRUE,"Report"}</definedName>
    <definedName name="afdgbva" localSheetId="2" hidden="1">{#N/A,#N/A,TRUE,"Report"}</definedName>
    <definedName name="afdgbva" localSheetId="3" hidden="1">{#N/A,#N/A,TRUE,"Report"}</definedName>
    <definedName name="afdgbva" hidden="1">{#N/A,#N/A,TRUE,"Report"}</definedName>
    <definedName name="aga" localSheetId="1" hidden="1">{#N/A,#N/A,TRUE,"Report"}</definedName>
    <definedName name="aga" localSheetId="2" hidden="1">{#N/A,#N/A,TRUE,"Report"}</definedName>
    <definedName name="aga" localSheetId="3" hidden="1">{#N/A,#N/A,TRUE,"Report"}</definedName>
    <definedName name="aga" hidden="1">{#N/A,#N/A,TRUE,"Report"}</definedName>
    <definedName name="AGHFD" localSheetId="1" hidden="1">#REF!</definedName>
    <definedName name="AGHFD" localSheetId="2" hidden="1">#REF!</definedName>
    <definedName name="AGHFD" localSheetId="3" hidden="1">#REF!</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1">'INFO EXPERIENCIA'!$B$2:$J$23</definedName>
    <definedName name="_xlnm.Print_Area" localSheetId="2">'INFO GENERAL Y FINANCIERA'!$B$2:$AQ$53</definedName>
    <definedName name="_xlnm.Print_Area" localSheetId="3">POLIZAS!$B$2:$G$21</definedName>
    <definedName name="_xlnm.Print_Area" localSheetId="0">SDC!$A$1:$M$55</definedName>
    <definedName name="ATGHH" localSheetId="1" hidden="1">#REF!</definedName>
    <definedName name="ATGHH" localSheetId="2" hidden="1">#REF!</definedName>
    <definedName name="ATGHH" localSheetId="3" hidden="1">#REF!</definedName>
    <definedName name="ATGHH" hidden="1">#REF!</definedName>
    <definedName name="AVBC" localSheetId="1" hidden="1">#REF!</definedName>
    <definedName name="AVBC" localSheetId="2" hidden="1">#REF!</definedName>
    <definedName name="AVBC" localSheetId="3" hidden="1">#REF!</definedName>
    <definedName name="AVBC" hidden="1">#REF!</definedName>
    <definedName name="AXCC" localSheetId="1" hidden="1">#REF!</definedName>
    <definedName name="AXCC" localSheetId="2" hidden="1">#REF!</definedName>
    <definedName name="AXCC" localSheetId="3" hidden="1">#REF!</definedName>
    <definedName name="AXCC" hidden="1">#REF!</definedName>
    <definedName name="AXX" localSheetId="1" hidden="1">#REF!</definedName>
    <definedName name="AXX" localSheetId="2" hidden="1">#REF!</definedName>
    <definedName name="AXX" localSheetId="3" hidden="1">#REF!</definedName>
    <definedName name="AXX" hidden="1">#REF!</definedName>
    <definedName name="Aグラフ" localSheetId="1" hidden="1">#REF!</definedName>
    <definedName name="Aグラフ" localSheetId="2" hidden="1">#REF!</definedName>
    <definedName name="Aグラフ" localSheetId="3" hidden="1">#REF!</definedName>
    <definedName name="Aグラフ" hidden="1">#REF!</definedName>
    <definedName name="badb" localSheetId="1" hidden="1">{"MG-2002-F1",#N/A,FALSE,"PPU-Telemig";"MG-2002-F2",#N/A,FALSE,"PPU-Telemig";"MG-2002-F3",#N/A,FALSE,"PPU-Telemig";"MG-2002-F4",#N/A,FALSE,"PPU-Telemig";"MG-2003-F1",#N/A,FALSE,"PPU-Telemig";"MG-2004-F1",#N/A,FALSE,"PPU-Telemig"}</definedName>
    <definedName name="badb" localSheetId="2" hidden="1">{"MG-2002-F1",#N/A,FALSE,"PPU-Telemig";"MG-2002-F2",#N/A,FALSE,"PPU-Telemig";"MG-2002-F3",#N/A,FALSE,"PPU-Telemig";"MG-2002-F4",#N/A,FALSE,"PPU-Telemig";"MG-2003-F1",#N/A,FALSE,"PPU-Telemig";"MG-2004-F1",#N/A,FALSE,"PPU-Telemig"}</definedName>
    <definedName name="badb" localSheetId="3" hidden="1">{"MG-2002-F1",#N/A,FALSE,"PPU-Telemig";"MG-2002-F2",#N/A,FALSE,"PPU-Telemig";"MG-2002-F3",#N/A,FALSE,"PPU-Telemig";"MG-2002-F4",#N/A,FALSE,"PPU-Telemig";"MG-2003-F1",#N/A,FALSE,"PPU-Telemig";"MG-2004-F1",#N/A,FALSE,"PPU-Telemig"}</definedName>
    <definedName name="badb" hidden="1">{"MG-2002-F1",#N/A,FALSE,"PPU-Telemig";"MG-2002-F2",#N/A,FALSE,"PPU-Telemig";"MG-2002-F3",#N/A,FALSE,"PPU-Telemig";"MG-2002-F4",#N/A,FALSE,"PPU-Telemig";"MG-2003-F1",#N/A,FALSE,"PPU-Telemig";"MG-2004-F1",#N/A,FALSE,"PPU-Telemig"}</definedName>
    <definedName name="bn" localSheetId="1" hidden="1">{"'内訳表'!$B$2:$N$64"}</definedName>
    <definedName name="bn" localSheetId="2" hidden="1">{"'内訳表'!$B$2:$N$64"}</definedName>
    <definedName name="bn" localSheetId="3" hidden="1">{"'内訳表'!$B$2:$N$64"}</definedName>
    <definedName name="bn" hidden="1">{"'内訳表'!$B$2:$N$64"}</definedName>
    <definedName name="Ｂグラフ" localSheetId="1" hidden="1">#REF!</definedName>
    <definedName name="Ｂグラフ" localSheetId="2" hidden="1">#REF!</definedName>
    <definedName name="Ｂグラフ" localSheetId="3" hidden="1">#REF!</definedName>
    <definedName name="Ｂグラフ" hidden="1">#REF!</definedName>
    <definedName name="CALENDARIO">[2]CALENDARIO!$B$6:$H$161</definedName>
    <definedName name="Calidad">[4]PERSONAL!$P$58</definedName>
    <definedName name="Campamento">[4]PERSONAL!$P$122</definedName>
    <definedName name="Ｃグラフ" localSheetId="1" hidden="1">#REF!</definedName>
    <definedName name="Ｃグラフ" localSheetId="2" hidden="1">#REF!</definedName>
    <definedName name="Ｃグラフ" localSheetId="3" hidden="1">#REF!</definedName>
    <definedName name="Ｃグラフ" hidden="1">#REF!</definedName>
    <definedName name="dasd" localSheetId="1" hidden="1">#REF!</definedName>
    <definedName name="dasd" localSheetId="2" hidden="1">#REF!</definedName>
    <definedName name="dasd" localSheetId="3" hidden="1">#REF!</definedName>
    <definedName name="dasd" hidden="1">#REF!</definedName>
    <definedName name="Decision">[5]lista!$A$6:$A$7</definedName>
    <definedName name="desayuno">'[3]Resumen Preparaciones'!$C$5:$C$50</definedName>
    <definedName name="DESAYUNOS">'[3]Resumen Preparaciones'!$C$5:$C$33</definedName>
    <definedName name="DFG" localSheetId="1" hidden="1">#REF!</definedName>
    <definedName name="DFG" localSheetId="2" hidden="1">#REF!</definedName>
    <definedName name="DFG" localSheetId="3" hidden="1">#REF!</definedName>
    <definedName name="DFG" hidden="1">#REF!</definedName>
    <definedName name="dfgd56" localSheetId="1" hidden="1">{0,#N/A,FALSE,0;0,#N/A,FALSE,0;0,#N/A,FALSE,0;0,#N/A,FALSE,0;0,#N/A,FALSE,0;0,#N/A,FALSE,0}</definedName>
    <definedName name="dfgd56" localSheetId="2" hidden="1">{0,#N/A,FALSE,0;0,#N/A,FALSE,0;0,#N/A,FALSE,0;0,#N/A,FALSE,0;0,#N/A,FALSE,0;0,#N/A,FALSE,0}</definedName>
    <definedName name="dfgd56" localSheetId="3" hidden="1">{0,#N/A,FALSE,0;0,#N/A,FALSE,0;0,#N/A,FALSE,0;0,#N/A,FALSE,0;0,#N/A,FALSE,0;0,#N/A,FALSE,0}</definedName>
    <definedName name="dfgd56" hidden="1">{0,#N/A,FALSE,0;0,#N/A,FALSE,0;0,#N/A,FALSE,0;0,#N/A,FALSE,0;0,#N/A,FALSE,0;0,#N/A,FALSE,0}</definedName>
    <definedName name="DFGH" localSheetId="1" hidden="1">#REF!</definedName>
    <definedName name="DFGH" localSheetId="2" hidden="1">#REF!</definedName>
    <definedName name="DFGH" localSheetId="3" hidden="1">#REF!</definedName>
    <definedName name="DFGH" hidden="1">#REF!</definedName>
    <definedName name="DFSG" localSheetId="1" hidden="1">#REF!</definedName>
    <definedName name="DFSG" localSheetId="2" hidden="1">#REF!</definedName>
    <definedName name="DFSG" localSheetId="3" hidden="1">#REF!</definedName>
    <definedName name="DFSG" hidden="1">#REF!</definedName>
    <definedName name="dgb" localSheetId="1" hidden="1">{"'内訳表'!$B$2:$N$64"}</definedName>
    <definedName name="dgb" localSheetId="2" hidden="1">{"'内訳表'!$B$2:$N$64"}</definedName>
    <definedName name="dgb" localSheetId="3" hidden="1">{"'内訳表'!$B$2:$N$64"}</definedName>
    <definedName name="dgb" hidden="1">{"'内訳表'!$B$2:$N$64"}</definedName>
    <definedName name="dhb" localSheetId="1" hidden="1">{"'内訳表'!$B$2:$N$64"}</definedName>
    <definedName name="dhb" localSheetId="2" hidden="1">{"'内訳表'!$B$2:$N$64"}</definedName>
    <definedName name="dhb" localSheetId="3" hidden="1">{"'内訳表'!$B$2:$N$64"}</definedName>
    <definedName name="dhb" hidden="1">{"'内訳表'!$B$2:$N$64"}</definedName>
    <definedName name="dszgre" localSheetId="1" hidden="1">{"MG-2002-F1",#N/A,FALSE,"PPU-Telemig";"MG-2002-F2",#N/A,FALSE,"PPU-Telemig";"MG-2002-F3",#N/A,FALSE,"PPU-Telemig";"MG-2002-F4",#N/A,FALSE,"PPU-Telemig";"MG-2003-F1",#N/A,FALSE,"PPU-Telemig";"MG-2004-F1",#N/A,FALSE,"PPU-Telemig"}</definedName>
    <definedName name="dszgre" localSheetId="2" hidden="1">{"MG-2002-F1",#N/A,FALSE,"PPU-Telemig";"MG-2002-F2",#N/A,FALSE,"PPU-Telemig";"MG-2002-F3",#N/A,FALSE,"PPU-Telemig";"MG-2002-F4",#N/A,FALSE,"PPU-Telemig";"MG-2003-F1",#N/A,FALSE,"PPU-Telemig";"MG-2004-F1",#N/A,FALSE,"PPU-Telemig"}</definedName>
    <definedName name="dszgre" localSheetId="3" hidden="1">{"MG-2002-F1",#N/A,FALSE,"PPU-Telemig";"MG-2002-F2",#N/A,FALSE,"PPU-Telemig";"MG-2002-F3",#N/A,FALSE,"PPU-Telemig";"MG-2002-F4",#N/A,FALSE,"PPU-Telemig";"MG-2003-F1",#N/A,FALSE,"PPU-Telemig";"MG-2004-F1",#N/A,FALSE,"PPU-Telemig"}</definedName>
    <definedName name="dszgre" hidden="1">{"MG-2002-F1",#N/A,FALSE,"PPU-Telemig";"MG-2002-F2",#N/A,FALSE,"PPU-Telemig";"MG-2002-F3",#N/A,FALSE,"PPU-Telemig";"MG-2002-F4",#N/A,FALSE,"PPU-Telemig";"MG-2003-F1",#N/A,FALSE,"PPU-Telemig";"MG-2004-F1",#N/A,FALSE,"PPU-Telemig"}</definedName>
    <definedName name="dxhm" localSheetId="1" hidden="1">{"MG-2002-F1",#N/A,FALSE,"PPU-Telemig";"MG-2002-F2",#N/A,FALSE,"PPU-Telemig";"MG-2002-F3",#N/A,FALSE,"PPU-Telemig";"MG-2002-F4",#N/A,FALSE,"PPU-Telemig";"MG-2003-F1",#N/A,FALSE,"PPU-Telemig";"MG-2004-F1",#N/A,FALSE,"PPU-Telemig"}</definedName>
    <definedName name="dxhm" localSheetId="2" hidden="1">{"MG-2002-F1",#N/A,FALSE,"PPU-Telemig";"MG-2002-F2",#N/A,FALSE,"PPU-Telemig";"MG-2002-F3",#N/A,FALSE,"PPU-Telemig";"MG-2002-F4",#N/A,FALSE,"PPU-Telemig";"MG-2003-F1",#N/A,FALSE,"PPU-Telemig";"MG-2004-F1",#N/A,FALSE,"PPU-Telemig"}</definedName>
    <definedName name="dxhm" localSheetId="3"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localSheetId="1" hidden="1">#REF!</definedName>
    <definedName name="Ｄグラフ" localSheetId="2" hidden="1">#REF!</definedName>
    <definedName name="Ｄグラフ" localSheetId="3" hidden="1">#REF!</definedName>
    <definedName name="Ｄグラフ" hidden="1">#REF!</definedName>
    <definedName name="eagrbve" localSheetId="1" hidden="1">{"'内訳表'!$B$2:$N$64"}</definedName>
    <definedName name="eagrbve" localSheetId="2" hidden="1">{"'内訳表'!$B$2:$N$64"}</definedName>
    <definedName name="eagrbve" localSheetId="3" hidden="1">{"'内訳表'!$B$2:$N$64"}</definedName>
    <definedName name="eagrbve" hidden="1">{"'内訳表'!$B$2:$N$64"}</definedName>
    <definedName name="eargbwrg" localSheetId="1" hidden="1">{"'内訳表'!$B$2:$N$64"}</definedName>
    <definedName name="eargbwrg" localSheetId="2" hidden="1">{"'内訳表'!$B$2:$N$64"}</definedName>
    <definedName name="eargbwrg" localSheetId="3" hidden="1">{"'内訳表'!$B$2:$N$64"}</definedName>
    <definedName name="eargbwrg" hidden="1">{"'内訳表'!$B$2:$N$64"}</definedName>
    <definedName name="EE" localSheetId="1" hidden="1">{"MG-2002-F1",#N/A,FALSE,"PPU-Telemig";"MG-2002-F2",#N/A,FALSE,"PPU-Telemig";"MG-2002-F3",#N/A,FALSE,"PPU-Telemig";"MG-2002-F4",#N/A,FALSE,"PPU-Telemig";"MG-2003-F1",#N/A,FALSE,"PPU-Telemig";"MG-2004-F1",#N/A,FALSE,"PPU-Telemig"}</definedName>
    <definedName name="EE" localSheetId="2" hidden="1">{"MG-2002-F1",#N/A,FALSE,"PPU-Telemig";"MG-2002-F2",#N/A,FALSE,"PPU-Telemig";"MG-2002-F3",#N/A,FALSE,"PPU-Telemig";"MG-2002-F4",#N/A,FALSE,"PPU-Telemig";"MG-2003-F1",#N/A,FALSE,"PPU-Telemig";"MG-2004-F1",#N/A,FALSE,"PPU-Telemig"}</definedName>
    <definedName name="EE" localSheetId="3" hidden="1">{"MG-2002-F1",#N/A,FALSE,"PPU-Telemig";"MG-2002-F2",#N/A,FALSE,"PPU-Telemig";"MG-2002-F3",#N/A,FALSE,"PPU-Telemig";"MG-2002-F4",#N/A,FALSE,"PPU-Telemig";"MG-2003-F1",#N/A,FALSE,"PPU-Telemig";"MG-2004-F1",#N/A,FALSE,"PPU-Telemig"}</definedName>
    <definedName name="EE" hidden="1">{"MG-2002-F1",#N/A,FALSE,"PPU-Telemig";"MG-2002-F2",#N/A,FALSE,"PPU-Telemig";"MG-2002-F3",#N/A,FALSE,"PPU-Telemig";"MG-2002-F4",#N/A,FALSE,"PPU-Telemig";"MG-2003-F1",#N/A,FALSE,"PPU-Telemig";"MG-2004-F1",#N/A,FALSE,"PPU-Telemig"}</definedName>
    <definedName name="Ensayos">[4]PERSONAL!$P$100</definedName>
    <definedName name="Estrategia">[6]Tablas!$F$2:$F$34</definedName>
    <definedName name="ET" localSheetId="1" hidden="1">{"MG-2002-F1",#N/A,FALSE,"PPU-Telemig";"MG-2002-F2",#N/A,FALSE,"PPU-Telemig";"MG-2002-F3",#N/A,FALSE,"PPU-Telemig";"MG-2002-F4",#N/A,FALSE,"PPU-Telemig";"MG-2003-F1",#N/A,FALSE,"PPU-Telemig";"MG-2004-F1",#N/A,FALSE,"PPU-Telemig"}</definedName>
    <definedName name="ET" localSheetId="2" hidden="1">{"MG-2002-F1",#N/A,FALSE,"PPU-Telemig";"MG-2002-F2",#N/A,FALSE,"PPU-Telemig";"MG-2002-F3",#N/A,FALSE,"PPU-Telemig";"MG-2002-F4",#N/A,FALSE,"PPU-Telemig";"MG-2003-F1",#N/A,FALSE,"PPU-Telemig";"MG-2004-F1",#N/A,FALSE,"PPU-Telemig"}</definedName>
    <definedName name="ET" localSheetId="3" hidden="1">{"MG-2002-F1",#N/A,FALSE,"PPU-Telemig";"MG-2002-F2",#N/A,FALSE,"PPU-Telemig";"MG-2002-F3",#N/A,FALSE,"PPU-Telemig";"MG-2002-F4",#N/A,FALSE,"PPU-Telemig";"MG-2003-F1",#N/A,FALSE,"PPU-Telemig";"MG-2004-F1",#N/A,FALSE,"PPU-Telemig"}</definedName>
    <definedName name="ET" hidden="1">{"MG-2002-F1",#N/A,FALSE,"PPU-Telemig";"MG-2002-F2",#N/A,FALSE,"PPU-Telemig";"MG-2002-F3",#N/A,FALSE,"PPU-Telemig";"MG-2002-F4",#N/A,FALSE,"PPU-Telemig";"MG-2003-F1",#N/A,FALSE,"PPU-Telemig";"MG-2004-F1",#N/A,FALSE,"PPU-Telemig"}</definedName>
    <definedName name="EUR">'[2]DATOS ENTRADA'!$E$2</definedName>
    <definedName name="Ｅグラフ" localSheetId="1" hidden="1">#REF!</definedName>
    <definedName name="Ｅグラフ" localSheetId="2" hidden="1">#REF!</definedName>
    <definedName name="Ｅグラフ" localSheetId="3" hidden="1">#REF!</definedName>
    <definedName name="Ｅグラフ" hidden="1">#REF!</definedName>
    <definedName name="fbvdv" localSheetId="1" hidden="1">{"MG-2002-F1",#N/A,FALSE,"PPU-Telemig";"MG-2002-F2",#N/A,FALSE,"PPU-Telemig";"MG-2002-F3",#N/A,FALSE,"PPU-Telemig";"MG-2002-F4",#N/A,FALSE,"PPU-Telemig";"MG-2003-F1",#N/A,FALSE,"PPU-Telemig";"MG-2004-F1",#N/A,FALSE,"PPU-Telemig"}</definedName>
    <definedName name="fbvdv" localSheetId="2" hidden="1">{"MG-2002-F1",#N/A,FALSE,"PPU-Telemig";"MG-2002-F2",#N/A,FALSE,"PPU-Telemig";"MG-2002-F3",#N/A,FALSE,"PPU-Telemig";"MG-2002-F4",#N/A,FALSE,"PPU-Telemig";"MG-2003-F1",#N/A,FALSE,"PPU-Telemig";"MG-2004-F1",#N/A,FALSE,"PPU-Telemig"}</definedName>
    <definedName name="fbvdv" localSheetId="3" hidden="1">{"MG-2002-F1",#N/A,FALSE,"PPU-Telemig";"MG-2002-F2",#N/A,FALSE,"PPU-Telemig";"MG-2002-F3",#N/A,FALSE,"PPU-Telemig";"MG-2002-F4",#N/A,FALSE,"PPU-Telemig";"MG-2003-F1",#N/A,FALSE,"PPU-Telemig";"MG-2004-F1",#N/A,FALSE,"PPU-Telemig"}</definedName>
    <definedName name="fbvdv" hidden="1">{"MG-2002-F1",#N/A,FALSE,"PPU-Telemig";"MG-2002-F2",#N/A,FALSE,"PPU-Telemig";"MG-2002-F3",#N/A,FALSE,"PPU-Telemig";"MG-2002-F4",#N/A,FALSE,"PPU-Telemig";"MG-2003-F1",#N/A,FALSE,"PPU-Telemig";"MG-2004-F1",#N/A,FALSE,"PPU-Telemig"}</definedName>
    <definedName name="fdfd" localSheetId="1" hidden="1">{"MG-2002-F1",#N/A,FALSE,"PPU-Telemig";"MG-2002-F2",#N/A,FALSE,"PPU-Telemig";"MG-2002-F3",#N/A,FALSE,"PPU-Telemig";"MG-2002-F4",#N/A,FALSE,"PPU-Telemig";"MG-2003-F1",#N/A,FALSE,"PPU-Telemig";"MG-2004-F1",#N/A,FALSE,"PPU-Telemig"}</definedName>
    <definedName name="fdfd" localSheetId="2" hidden="1">{"MG-2002-F1",#N/A,FALSE,"PPU-Telemig";"MG-2002-F2",#N/A,FALSE,"PPU-Telemig";"MG-2002-F3",#N/A,FALSE,"PPU-Telemig";"MG-2002-F4",#N/A,FALSE,"PPU-Telemig";"MG-2003-F1",#N/A,FALSE,"PPU-Telemig";"MG-2004-F1",#N/A,FALSE,"PPU-Telemig"}</definedName>
    <definedName name="fdfd" localSheetId="3"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localSheetId="1" hidden="1">#REF!</definedName>
    <definedName name="FDG" localSheetId="2" hidden="1">#REF!</definedName>
    <definedName name="FDG" localSheetId="3" hidden="1">#REF!</definedName>
    <definedName name="FDG" hidden="1">#REF!</definedName>
    <definedName name="fecha_fin_servicio">[2]CONFIGURACIÓN!$C$10</definedName>
    <definedName name="fecha_inicio_servicio">[2]CONFIGURACIÓN!$C$9</definedName>
    <definedName name="ff" localSheetId="1" hidden="1">{#N/A,#N/A,TRUE,"Report"}</definedName>
    <definedName name="ff" localSheetId="2" hidden="1">{#N/A,#N/A,TRUE,"Report"}</definedName>
    <definedName name="ff" localSheetId="3" hidden="1">{#N/A,#N/A,TRUE,"Report"}</definedName>
    <definedName name="ff" hidden="1">{#N/A,#N/A,TRUE,"Report"}</definedName>
    <definedName name="FFF" localSheetId="1" hidden="1">{"MG-2002-F1",#N/A,FALSE,"PPU-Telemig";"MG-2002-F2",#N/A,FALSE,"PPU-Telemig";"MG-2002-F3",#N/A,FALSE,"PPU-Telemig";"MG-2002-F4",#N/A,FALSE,"PPU-Telemig";"MG-2003-F1",#N/A,FALSE,"PPU-Telemig";"MG-2004-F1",#N/A,FALSE,"PPU-Telemig"}</definedName>
    <definedName name="FFF" localSheetId="2" hidden="1">{"MG-2002-F1",#N/A,FALSE,"PPU-Telemig";"MG-2002-F2",#N/A,FALSE,"PPU-Telemig";"MG-2002-F3",#N/A,FALSE,"PPU-Telemig";"MG-2002-F4",#N/A,FALSE,"PPU-Telemig";"MG-2003-F1",#N/A,FALSE,"PPU-Telemig";"MG-2004-F1",#N/A,FALSE,"PPU-Telemig"}</definedName>
    <definedName name="FFF" localSheetId="3" hidden="1">{"MG-2002-F1",#N/A,FALSE,"PPU-Telemig";"MG-2002-F2",#N/A,FALSE,"PPU-Telemig";"MG-2002-F3",#N/A,FALSE,"PPU-Telemig";"MG-2002-F4",#N/A,FALSE,"PPU-Telemig";"MG-2003-F1",#N/A,FALSE,"PPU-Telemig";"MG-2004-F1",#N/A,FALSE,"PPU-Telemig"}</definedName>
    <definedName name="FFF" hidden="1">{"MG-2002-F1",#N/A,FALSE,"PPU-Telemig";"MG-2002-F2",#N/A,FALSE,"PPU-Telemig";"MG-2002-F3",#N/A,FALSE,"PPU-Telemig";"MG-2002-F4",#N/A,FALSE,"PPU-Telemig";"MG-2003-F1",#N/A,FALSE,"PPU-Telemig";"MG-2004-F1",#N/A,FALSE,"PPU-Telemig"}</definedName>
    <definedName name="fgsznzfd" localSheetId="1" hidden="1">{"'内訳表'!$B$2:$N$64"}</definedName>
    <definedName name="fgsznzfd" localSheetId="2" hidden="1">{"'内訳表'!$B$2:$N$64"}</definedName>
    <definedName name="fgsznzfd" localSheetId="3" hidden="1">{"'内訳表'!$B$2:$N$64"}</definedName>
    <definedName name="fgsznzfd" hidden="1">{"'内訳表'!$B$2:$N$64"}</definedName>
    <definedName name="fgxnbf" localSheetId="1" hidden="1">{"MG-2002-F1",#N/A,FALSE,"PPU-Telemig";"MG-2002-F2",#N/A,FALSE,"PPU-Telemig";"MG-2002-F3",#N/A,FALSE,"PPU-Telemig";"MG-2002-F4",#N/A,FALSE,"PPU-Telemig";"MG-2003-F1",#N/A,FALSE,"PPU-Telemig";"MG-2004-F1",#N/A,FALSE,"PPU-Telemig"}</definedName>
    <definedName name="fgxnbf" localSheetId="2" hidden="1">{"MG-2002-F1",#N/A,FALSE,"PPU-Telemig";"MG-2002-F2",#N/A,FALSE,"PPU-Telemig";"MG-2002-F3",#N/A,FALSE,"PPU-Telemig";"MG-2002-F4",#N/A,FALSE,"PPU-Telemig";"MG-2003-F1",#N/A,FALSE,"PPU-Telemig";"MG-2004-F1",#N/A,FALSE,"PPU-Telemig"}</definedName>
    <definedName name="fgxnbf" localSheetId="3" hidden="1">{"MG-2002-F1",#N/A,FALSE,"PPU-Telemig";"MG-2002-F2",#N/A,FALSE,"PPU-Telemig";"MG-2002-F3",#N/A,FALSE,"PPU-Telemig";"MG-2002-F4",#N/A,FALSE,"PPU-Telemig";"MG-2003-F1",#N/A,FALSE,"PPU-Telemig";"MG-2004-F1",#N/A,FALSE,"PPU-Telemig"}</definedName>
    <definedName name="fgxnbf" hidden="1">{"MG-2002-F1",#N/A,FALSE,"PPU-Telemig";"MG-2002-F2",#N/A,FALSE,"PPU-Telemig";"MG-2002-F3",#N/A,FALSE,"PPU-Telemig";"MG-2002-F4",#N/A,FALSE,"PPU-Telemig";"MG-2003-F1",#N/A,FALSE,"PPU-Telemig";"MG-2004-F1",#N/A,FALSE,"PPU-Telemig"}</definedName>
    <definedName name="FSDFSD" localSheetId="1" hidden="1">{0,#N/A,FALSE,0;0,#N/A,FALSE,0;0,#N/A,FALSE,0;0,#N/A,FALSE,0;0,#N/A,FALSE,0;0,#N/A,FALSE,0}</definedName>
    <definedName name="FSDFSD" localSheetId="2" hidden="1">{0,#N/A,FALSE,0;0,#N/A,FALSE,0;0,#N/A,FALSE,0;0,#N/A,FALSE,0;0,#N/A,FALSE,0;0,#N/A,FALSE,0}</definedName>
    <definedName name="FSDFSD" localSheetId="3" hidden="1">{0,#N/A,FALSE,0;0,#N/A,FALSE,0;0,#N/A,FALSE,0;0,#N/A,FALSE,0;0,#N/A,FALSE,0;0,#N/A,FALSE,0}</definedName>
    <definedName name="FSDFSD" hidden="1">{0,#N/A,FALSE,0;0,#N/A,FALSE,0;0,#N/A,FALSE,0;0,#N/A,FALSE,0;0,#N/A,FALSE,0;0,#N/A,FALSE,0}</definedName>
    <definedName name="fsmnfs" localSheetId="1" hidden="1">{"MG-2002-F1",#N/A,FALSE,"PPU-Telemig";"MG-2002-F2",#N/A,FALSE,"PPU-Telemig";"MG-2002-F3",#N/A,FALSE,"PPU-Telemig";"MG-2002-F4",#N/A,FALSE,"PPU-Telemig";"MG-2003-F1",#N/A,FALSE,"PPU-Telemig";"MG-2004-F1",#N/A,FALSE,"PPU-Telemig"}</definedName>
    <definedName name="fsmnfs" localSheetId="2" hidden="1">{"MG-2002-F1",#N/A,FALSE,"PPU-Telemig";"MG-2002-F2",#N/A,FALSE,"PPU-Telemig";"MG-2002-F3",#N/A,FALSE,"PPU-Telemig";"MG-2002-F4",#N/A,FALSE,"PPU-Telemig";"MG-2003-F1",#N/A,FALSE,"PPU-Telemig";"MG-2004-F1",#N/A,FALSE,"PPU-Telemig"}</definedName>
    <definedName name="fsmnfs" localSheetId="3" hidden="1">{"MG-2002-F1",#N/A,FALSE,"PPU-Telemig";"MG-2002-F2",#N/A,FALSE,"PPU-Telemig";"MG-2002-F3",#N/A,FALSE,"PPU-Telemig";"MG-2002-F4",#N/A,FALSE,"PPU-Telemig";"MG-2003-F1",#N/A,FALSE,"PPU-Telemig";"MG-2004-F1",#N/A,FALSE,"PPU-Telemig"}</definedName>
    <definedName name="fsmnfs" hidden="1">{"MG-2002-F1",#N/A,FALSE,"PPU-Telemig";"MG-2002-F2",#N/A,FALSE,"PPU-Telemig";"MG-2002-F3",#N/A,FALSE,"PPU-Telemig";"MG-2002-F4",#N/A,FALSE,"PPU-Telemig";"MG-2003-F1",#N/A,FALSE,"PPU-Telemig";"MG-2004-F1",#N/A,FALSE,"PPU-Telemig"}</definedName>
    <definedName name="Fuente">[6]Tablas!$D$2:$D$10</definedName>
    <definedName name="Ｆグラフ" localSheetId="1" hidden="1">#REF!</definedName>
    <definedName name="Ｆグラフ" localSheetId="2" hidden="1">#REF!</definedName>
    <definedName name="Ｆグラフ" localSheetId="3" hidden="1">#REF!</definedName>
    <definedName name="Ｆグラフ" hidden="1">#REF!</definedName>
    <definedName name="gbvREDSAb" localSheetId="1" hidden="1">{"MG-2002-F1",#N/A,FALSE,"PPU-Telemig";"MG-2002-F2",#N/A,FALSE,"PPU-Telemig";"MG-2002-F3",#N/A,FALSE,"PPU-Telemig";"MG-2002-F4",#N/A,FALSE,"PPU-Telemig";"MG-2003-F1",#N/A,FALSE,"PPU-Telemig";"MG-2004-F1",#N/A,FALSE,"PPU-Telemig"}</definedName>
    <definedName name="gbvREDSAb" localSheetId="2" hidden="1">{"MG-2002-F1",#N/A,FALSE,"PPU-Telemig";"MG-2002-F2",#N/A,FALSE,"PPU-Telemig";"MG-2002-F3",#N/A,FALSE,"PPU-Telemig";"MG-2002-F4",#N/A,FALSE,"PPU-Telemig";"MG-2003-F1",#N/A,FALSE,"PPU-Telemig";"MG-2004-F1",#N/A,FALSE,"PPU-Telemig"}</definedName>
    <definedName name="gbvREDSAb" localSheetId="3" hidden="1">{"MG-2002-F1",#N/A,FALSE,"PPU-Telemig";"MG-2002-F2",#N/A,FALSE,"PPU-Telemig";"MG-2002-F3",#N/A,FALSE,"PPU-Telemig";"MG-2002-F4",#N/A,FALSE,"PPU-Telemig";"MG-2003-F1",#N/A,FALSE,"PPU-Telemig";"MG-2004-F1",#N/A,FALSE,"PPU-Telemig"}</definedName>
    <definedName name="gbvREDSAb" hidden="1">{"MG-2002-F1",#N/A,FALSE,"PPU-Telemig";"MG-2002-F2",#N/A,FALSE,"PPU-Telemig";"MG-2002-F3",#N/A,FALSE,"PPU-Telemig";"MG-2002-F4",#N/A,FALSE,"PPU-Telemig";"MG-2003-F1",#N/A,FALSE,"PPU-Telemig";"MG-2004-F1",#N/A,FALSE,"PPU-Telemig"}</definedName>
    <definedName name="geral" localSheetId="1" hidden="1">{"MG-2002-F1",#N/A,FALSE,"PPU-Telemig";"MG-2002-F2",#N/A,FALSE,"PPU-Telemig";"MG-2002-F3",#N/A,FALSE,"PPU-Telemig";"MG-2002-F4",#N/A,FALSE,"PPU-Telemig";"MG-2003-F1",#N/A,FALSE,"PPU-Telemig";"MG-2004-F1",#N/A,FALSE,"PPU-Telemig"}</definedName>
    <definedName name="geral" localSheetId="2" hidden="1">{"MG-2002-F1",#N/A,FALSE,"PPU-Telemig";"MG-2002-F2",#N/A,FALSE,"PPU-Telemig";"MG-2002-F3",#N/A,FALSE,"PPU-Telemig";"MG-2002-F4",#N/A,FALSE,"PPU-Telemig";"MG-2003-F1",#N/A,FALSE,"PPU-Telemig";"MG-2004-F1",#N/A,FALSE,"PPU-Telemig"}</definedName>
    <definedName name="geral" localSheetId="3"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localSheetId="1" hidden="1">#REF!</definedName>
    <definedName name="GFH" localSheetId="2" hidden="1">#REF!</definedName>
    <definedName name="GFH" localSheetId="3" hidden="1">#REF!</definedName>
    <definedName name="GFH" hidden="1">#REF!</definedName>
    <definedName name="hhjn" localSheetId="1" hidden="1">{"MG-2002-F1",#N/A,FALSE,"PPU-Telemig";"MG-2002-F2",#N/A,FALSE,"PPU-Telemig";"MG-2002-F3",#N/A,FALSE,"PPU-Telemig";"MG-2002-F4",#N/A,FALSE,"PPU-Telemig";"MG-2003-F1",#N/A,FALSE,"PPU-Telemig";"MG-2004-F1",#N/A,FALSE,"PPU-Telemig"}</definedName>
    <definedName name="hhjn" localSheetId="2" hidden="1">{"MG-2002-F1",#N/A,FALSE,"PPU-Telemig";"MG-2002-F2",#N/A,FALSE,"PPU-Telemig";"MG-2002-F3",#N/A,FALSE,"PPU-Telemig";"MG-2002-F4",#N/A,FALSE,"PPU-Telemig";"MG-2003-F1",#N/A,FALSE,"PPU-Telemig";"MG-2004-F1",#N/A,FALSE,"PPU-Telemig"}</definedName>
    <definedName name="hhjn" localSheetId="3" hidden="1">{"MG-2002-F1",#N/A,FALSE,"PPU-Telemig";"MG-2002-F2",#N/A,FALSE,"PPU-Telemig";"MG-2002-F3",#N/A,FALSE,"PPU-Telemig";"MG-2002-F4",#N/A,FALSE,"PPU-Telemig";"MG-2003-F1",#N/A,FALSE,"PPU-Telemig";"MG-2004-F1",#N/A,FALSE,"PPU-Telemig"}</definedName>
    <definedName name="hhjn" hidden="1">{"MG-2002-F1",#N/A,FALSE,"PPU-Telemig";"MG-2002-F2",#N/A,FALSE,"PPU-Telemig";"MG-2002-F3",#N/A,FALSE,"PPU-Telemig";"MG-2002-F4",#N/A,FALSE,"PPU-Telemig";"MG-2003-F1",#N/A,FALSE,"PPU-Telemig";"MG-2004-F1",#N/A,FALSE,"PPU-Telemig"}</definedName>
    <definedName name="hjgmyjk" localSheetId="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localSheetId="1" hidden="1">{#N/A,#N/A,FALSE,"KEGELLE 1 (3)";#N/A,#N/A,FALSE,"KEGELLE 2 (3)";#N/A,#N/A,FALSE,"KEGELLE 3 (3)";#N/A,#N/A,FALSE,"KEGELLE 4 (3)";#N/A,#N/A,FALSE,"KEGELLE 5 (3)";#N/A,#N/A,FALSE,"KEGELLE 6 (3)";#N/A,#N/A,FALSE,"KEGELLE 7 (3)"}</definedName>
    <definedName name="hjm" localSheetId="2" hidden="1">{#N/A,#N/A,FALSE,"KEGELLE 1 (3)";#N/A,#N/A,FALSE,"KEGELLE 2 (3)";#N/A,#N/A,FALSE,"KEGELLE 3 (3)";#N/A,#N/A,FALSE,"KEGELLE 4 (3)";#N/A,#N/A,FALSE,"KEGELLE 5 (3)";#N/A,#N/A,FALSE,"KEGELLE 6 (3)";#N/A,#N/A,FALSE,"KEGELLE 7 (3)"}</definedName>
    <definedName name="hjm" localSheetId="3" hidden="1">{#N/A,#N/A,FALSE,"KEGELLE 1 (3)";#N/A,#N/A,FALSE,"KEGELLE 2 (3)";#N/A,#N/A,FALSE,"KEGELLE 3 (3)";#N/A,#N/A,FALSE,"KEGELLE 4 (3)";#N/A,#N/A,FALSE,"KEGELLE 5 (3)";#N/A,#N/A,FALSE,"KEGELLE 6 (3)";#N/A,#N/A,FALSE,"KEGELLE 7 (3)"}</definedName>
    <definedName name="hjm" hidden="1">{#N/A,#N/A,FALSE,"KEGELLE 1 (3)";#N/A,#N/A,FALSE,"KEGELLE 2 (3)";#N/A,#N/A,FALSE,"KEGELLE 3 (3)";#N/A,#N/A,FALSE,"KEGELLE 4 (3)";#N/A,#N/A,FALSE,"KEGELLE 5 (3)";#N/A,#N/A,FALSE,"KEGELLE 6 (3)";#N/A,#N/A,FALSE,"KEGELLE 7 (3)"}</definedName>
    <definedName name="hjmhg" localSheetId="1" hidden="1">{#N/A,#N/A,FALSE,"KEGELLE 1 (2)";#N/A,#N/A,FALSE,"KEGELLE 2 (2)";#N/A,#N/A,FALSE,"KEGELLE 3 (2)";#N/A,#N/A,FALSE,"KEGELLE 4 (2)";#N/A,#N/A,FALSE,"KEGELLE 5 (2)";#N/A,#N/A,FALSE,"KEGELLE 6 (2)";#N/A,#N/A,FALSE,"KEGELLE 7 (2)"}</definedName>
    <definedName name="hjmhg" localSheetId="2" hidden="1">{#N/A,#N/A,FALSE,"KEGELLE 1 (2)";#N/A,#N/A,FALSE,"KEGELLE 2 (2)";#N/A,#N/A,FALSE,"KEGELLE 3 (2)";#N/A,#N/A,FALSE,"KEGELLE 4 (2)";#N/A,#N/A,FALSE,"KEGELLE 5 (2)";#N/A,#N/A,FALSE,"KEGELLE 6 (2)";#N/A,#N/A,FALSE,"KEGELLE 7 (2)"}</definedName>
    <definedName name="hjmhg" localSheetId="3" hidden="1">{#N/A,#N/A,FALSE,"KEGELLE 1 (2)";#N/A,#N/A,FALSE,"KEGELLE 2 (2)";#N/A,#N/A,FALSE,"KEGELLE 3 (2)";#N/A,#N/A,FALSE,"KEGELLE 4 (2)";#N/A,#N/A,FALSE,"KEGELLE 5 (2)";#N/A,#N/A,FALSE,"KEGELLE 6 (2)";#N/A,#N/A,FALSE,"KEGELLE 7 (2)"}</definedName>
    <definedName name="hjmhg" hidden="1">{#N/A,#N/A,FALSE,"KEGELLE 1 (2)";#N/A,#N/A,FALSE,"KEGELLE 2 (2)";#N/A,#N/A,FALSE,"KEGELLE 3 (2)";#N/A,#N/A,FALSE,"KEGELLE 4 (2)";#N/A,#N/A,FALSE,"KEGELLE 5 (2)";#N/A,#N/A,FALSE,"KEGELLE 6 (2)";#N/A,#N/A,FALSE,"KEGELLE 7 (2)"}</definedName>
    <definedName name="hmstj" localSheetId="1" hidden="1">{#N/A,#N/A,TRUE,"Report"}</definedName>
    <definedName name="hmstj" localSheetId="2" hidden="1">{#N/A,#N/A,TRUE,"Report"}</definedName>
    <definedName name="hmstj" localSheetId="3" hidden="1">{#N/A,#N/A,TRUE,"Report"}</definedName>
    <definedName name="hmstj" hidden="1">{#N/A,#N/A,TRUE,"Report"}</definedName>
    <definedName name="hnfg" localSheetId="1" hidden="1">{"MG-2002-F1",#N/A,FALSE,"PPU-Telemig";"MG-2002-F2",#N/A,FALSE,"PPU-Telemig";"MG-2002-F3",#N/A,FALSE,"PPU-Telemig";"MG-2002-F4",#N/A,FALSE,"PPU-Telemig";"MG-2003-F1",#N/A,FALSE,"PPU-Telemig";"MG-2004-F1",#N/A,FALSE,"PPU-Telemig"}</definedName>
    <definedName name="hnfg" localSheetId="2" hidden="1">{"MG-2002-F1",#N/A,FALSE,"PPU-Telemig";"MG-2002-F2",#N/A,FALSE,"PPU-Telemig";"MG-2002-F3",#N/A,FALSE,"PPU-Telemig";"MG-2002-F4",#N/A,FALSE,"PPU-Telemig";"MG-2003-F1",#N/A,FALSE,"PPU-Telemig";"MG-2004-F1",#N/A,FALSE,"PPU-Telemig"}</definedName>
    <definedName name="hnfg" localSheetId="3" hidden="1">{"MG-2002-F1",#N/A,FALSE,"PPU-Telemig";"MG-2002-F2",#N/A,FALSE,"PPU-Telemig";"MG-2002-F3",#N/A,FALSE,"PPU-Telemig";"MG-2002-F4",#N/A,FALSE,"PPU-Telemig";"MG-2003-F1",#N/A,FALSE,"PPU-Telemig";"MG-2004-F1",#N/A,FALSE,"PPU-Telemig"}</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localSheetId="1" hidden="1">{"'内訳表'!$B$2:$N$64"}</definedName>
    <definedName name="hsf" localSheetId="2" hidden="1">{"'内訳表'!$B$2:$N$64"}</definedName>
    <definedName name="hsf" localSheetId="3" hidden="1">{"'内訳表'!$B$2:$N$64"}</definedName>
    <definedName name="hsf" hidden="1">{"'内訳表'!$B$2:$N$64"}</definedName>
    <definedName name="HTML_CodePage" hidden="1">1252</definedName>
    <definedName name="HTML_Control" localSheetId="1" hidden="1">{"'Planner Cell based'!$A$1:$H$142"}</definedName>
    <definedName name="HTML_Control" localSheetId="2" hidden="1">{"'Planner Cell based'!$A$1:$H$142"}</definedName>
    <definedName name="HTML_Control" localSheetId="3" hidden="1">{"'Planner Cell based'!$A$1:$H$142"}</definedName>
    <definedName name="HTML_Control" hidden="1">{"'Planner Cell based'!$A$1:$H$142"}</definedName>
    <definedName name="HTML_Description" hidden="1">""</definedName>
    <definedName name="HTML_Email" hidden="1">""</definedName>
    <definedName name="HTML_Header" hidden="1">"Planner Cell based"</definedName>
    <definedName name="HTML_LastUpdate" hidden="1">"24.08.2001"</definedName>
    <definedName name="HTML_LineAfter" hidden="1">FALSE</definedName>
    <definedName name="HTML_LineBefore" hidden="1">FALSE</definedName>
    <definedName name="HTML_Name" hidden="1">"OEN NT-Netz"</definedName>
    <definedName name="HTML_OBDlg2" hidden="1">TRUE</definedName>
    <definedName name="HTML_OBDlg4" hidden="1">TRUE</definedName>
    <definedName name="HTML_OS" hidden="1">0</definedName>
    <definedName name="HTML_PathFile" hidden="1">"F:\TV 4\Ebner\MeinHTML.htm"</definedName>
    <definedName name="HTML_Title" hidden="1">"Ang-ACI8-CB_neu230801 TDM"</definedName>
    <definedName name="ii" localSheetId="1" hidden="1">{"'内訳表'!$B$2:$N$64"}</definedName>
    <definedName name="ii" localSheetId="2" hidden="1">{"'内訳表'!$B$2:$N$64"}</definedName>
    <definedName name="ii" localSheetId="3" hidden="1">{"'内訳表'!$B$2:$N$64"}</definedName>
    <definedName name="ii" hidden="1">{"'内訳表'!$B$2:$N$64"}</definedName>
    <definedName name="Info_Prazo_do_contrato">[7]Seletor!$C$13</definedName>
    <definedName name="IVASobreUtilidad">[4]IMPUESTOS!$E$16</definedName>
    <definedName name="JGJ" localSheetId="1" hidden="1">{0,#N/A,FALSE,0;0,#N/A,FALSE,0;0,#N/A,FALSE,0;0,#N/A,FALSE,0;0,#N/A,FALSE,0;0,#N/A,FALSE,0}</definedName>
    <definedName name="JGJ" localSheetId="2" hidden="1">{0,#N/A,FALSE,0;0,#N/A,FALSE,0;0,#N/A,FALSE,0;0,#N/A,FALSE,0;0,#N/A,FALSE,0;0,#N/A,FALSE,0}</definedName>
    <definedName name="JGJ" localSheetId="3" hidden="1">{0,#N/A,FALSE,0;0,#N/A,FALSE,0;0,#N/A,FALSE,0;0,#N/A,FALSE,0;0,#N/A,FALSE,0;0,#N/A,FALSE,0}</definedName>
    <definedName name="JGJ" hidden="1">{0,#N/A,FALSE,0;0,#N/A,FALSE,0;0,#N/A,FALSE,0;0,#N/A,FALSE,0;0,#N/A,FALSE,0;0,#N/A,FALSE,0}</definedName>
    <definedName name="l" localSheetId="1" hidden="1">{"MG-2002-F1",#N/A,FALSE,"PPU-Telemig";"MG-2002-F2",#N/A,FALSE,"PPU-Telemig";"MG-2002-F3",#N/A,FALSE,"PPU-Telemig";"MG-2002-F4",#N/A,FALSE,"PPU-Telemig";"MG-2003-F1",#N/A,FALSE,"PPU-Telemig";"MG-2004-F1",#N/A,FALSE,"PPU-Telemig"}</definedName>
    <definedName name="l" localSheetId="2" hidden="1">{"MG-2002-F1",#N/A,FALSE,"PPU-Telemig";"MG-2002-F2",#N/A,FALSE,"PPU-Telemig";"MG-2002-F3",#N/A,FALSE,"PPU-Telemig";"MG-2002-F4",#N/A,FALSE,"PPU-Telemig";"MG-2003-F1",#N/A,FALSE,"PPU-Telemig";"MG-2004-F1",#N/A,FALSE,"PPU-Telemig"}</definedName>
    <definedName name="l" localSheetId="3" hidden="1">{"MG-2002-F1",#N/A,FALSE,"PPU-Telemig";"MG-2002-F2",#N/A,FALSE,"PPU-Telemig";"MG-2002-F3",#N/A,FALSE,"PPU-Telemig";"MG-2002-F4",#N/A,FALSE,"PPU-Telemig";"MG-2003-F1",#N/A,FALSE,"PPU-Telemig";"MG-2004-F1",#N/A,FALSE,"PPU-Telemig"}</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localSheetId="1" hidden="1">{"'内訳表'!$B$2:$N$64"}</definedName>
    <definedName name="mdgh" localSheetId="2" hidden="1">{"'内訳表'!$B$2:$N$64"}</definedName>
    <definedName name="mdgh" localSheetId="3" hidden="1">{"'内訳表'!$B$2:$N$64"}</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m" localSheetId="1" hidden="1">{"MG-2002-F1",#N/A,FALSE,"PPU-Telemig";"MG-2002-F2",#N/A,FALSE,"PPU-Telemig";"MG-2002-F3",#N/A,FALSE,"PPU-Telemig";"MG-2002-F4",#N/A,FALSE,"PPU-Telemig";"MG-2003-F1",#N/A,FALSE,"PPU-Telemig";"MG-2004-F1",#N/A,FALSE,"PPU-Telemig"}</definedName>
    <definedName name="mmm" localSheetId="2" hidden="1">{"MG-2002-F1",#N/A,FALSE,"PPU-Telemig";"MG-2002-F2",#N/A,FALSE,"PPU-Telemig";"MG-2002-F3",#N/A,FALSE,"PPU-Telemig";"MG-2002-F4",#N/A,FALSE,"PPU-Telemig";"MG-2003-F1",#N/A,FALSE,"PPU-Telemig";"MG-2004-F1",#N/A,FALSE,"PPU-Telemig"}</definedName>
    <definedName name="mmm" localSheetId="3" hidden="1">{"MG-2002-F1",#N/A,FALSE,"PPU-Telemig";"MG-2002-F2",#N/A,FALSE,"PPU-Telemig";"MG-2002-F3",#N/A,FALSE,"PPU-Telemig";"MG-2002-F4",#N/A,FALSE,"PPU-Telemig";"MG-2003-F1",#N/A,FALSE,"PPU-Telemig";"MG-2004-F1",#N/A,FALSE,"PPU-Telemig"}</definedName>
    <definedName name="mmm" hidden="1">{"MG-2002-F1",#N/A,FALSE,"PPU-Telemig";"MG-2002-F2",#N/A,FALSE,"PPU-Telemig";"MG-2002-F3",#N/A,FALSE,"PPU-Telemig";"MG-2002-F4",#N/A,FALSE,"PPU-Telemig";"MG-2003-F1",#N/A,FALSE,"PPU-Telemig";"MG-2004-F1",#N/A,FALSE,"PPU-Telemig"}</definedName>
    <definedName name="mnhgd" localSheetId="1" hidden="1">{"MG-2002-F1",#N/A,FALSE,"PPU-Telemig";"MG-2002-F2",#N/A,FALSE,"PPU-Telemig";"MG-2002-F3",#N/A,FALSE,"PPU-Telemig";"MG-2002-F4",#N/A,FALSE,"PPU-Telemig";"MG-2003-F1",#N/A,FALSE,"PPU-Telemig";"MG-2004-F1",#N/A,FALSE,"PPU-Telemig"}</definedName>
    <definedName name="mnhgd" localSheetId="2" hidden="1">{"MG-2002-F1",#N/A,FALSE,"PPU-Telemig";"MG-2002-F2",#N/A,FALSE,"PPU-Telemig";"MG-2002-F3",#N/A,FALSE,"PPU-Telemig";"MG-2002-F4",#N/A,FALSE,"PPU-Telemig";"MG-2003-F1",#N/A,FALSE,"PPU-Telemig";"MG-2004-F1",#N/A,FALSE,"PPU-Telemig"}</definedName>
    <definedName name="mnhgd" localSheetId="3"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'[8]Cons Cotizac - Examenes médicos'!$M$12:$R$12</definedName>
    <definedName name="ndc" localSheetId="1" hidden="1">{"'内訳表'!$B$2:$N$64"}</definedName>
    <definedName name="ndc" localSheetId="2" hidden="1">{"'内訳表'!$B$2:$N$64"}</definedName>
    <definedName name="ndc" localSheetId="3" hidden="1">{"'内訳表'!$B$2:$N$64"}</definedName>
    <definedName name="ndc" hidden="1">{"'内訳表'!$B$2:$N$64"}</definedName>
    <definedName name="NoFacturable">[4]PERSONAL!$P$46</definedName>
    <definedName name="normal" localSheetId="1" hidden="1">#REF!</definedName>
    <definedName name="normal" localSheetId="2" hidden="1">#REF!</definedName>
    <definedName name="normal" localSheetId="3" hidden="1">#REF!</definedName>
    <definedName name="normal" hidden="1">#REF!</definedName>
    <definedName name="normal2" localSheetId="1" hidden="1">#REF!</definedName>
    <definedName name="normal2" localSheetId="2" hidden="1">#REF!</definedName>
    <definedName name="normal2" localSheetId="3" hidden="1">#REF!</definedName>
    <definedName name="normal2" hidden="1">#REF!</definedName>
    <definedName name="normal3" localSheetId="1" hidden="1">#REF!</definedName>
    <definedName name="normal3" localSheetId="2" hidden="1">#REF!</definedName>
    <definedName name="normal3" localSheetId="3" hidden="1">#REF!</definedName>
    <definedName name="normal3" hidden="1">#REF!</definedName>
    <definedName name="normal4" localSheetId="1" hidden="1">#REF!</definedName>
    <definedName name="normal4" localSheetId="2" hidden="1">#REF!</definedName>
    <definedName name="normal4" localSheetId="3" hidden="1">#REF!</definedName>
    <definedName name="normal4" hidden="1">#REF!</definedName>
    <definedName name="normal5" localSheetId="1" hidden="1">#REF!</definedName>
    <definedName name="normal5" localSheetId="2" hidden="1">#REF!</definedName>
    <definedName name="normal5" localSheetId="3" hidden="1">#REF!</definedName>
    <definedName name="normal5" hidden="1">#REF!</definedName>
    <definedName name="normal6" localSheetId="1" hidden="1">#REF!</definedName>
    <definedName name="normal6" localSheetId="2" hidden="1">#REF!</definedName>
    <definedName name="normal6" localSheetId="3" hidden="1">#REF!</definedName>
    <definedName name="normal6" hidden="1">#REF!</definedName>
    <definedName name="Objetivos">[6]Tablas!$E$2:$E$17</definedName>
    <definedName name="Oficina">[4]PERSONAL!$P$69</definedName>
    <definedName name="oo" localSheetId="1" hidden="1">{"'内訳表'!$B$2:$N$64"}</definedName>
    <definedName name="oo" localSheetId="2" hidden="1">{"'内訳表'!$B$2:$N$64"}</definedName>
    <definedName name="oo" localSheetId="3" hidden="1">{"'内訳表'!$B$2:$N$64"}</definedName>
    <definedName name="oo" hidden="1">{"'内訳表'!$B$2:$N$64"}</definedName>
    <definedName name="PARTICIPACION">[5]lista!$A$15:$A$17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'[9]SALARIO DE REFERENCIA'!$B$7:$B$121</definedName>
    <definedName name="perfiles">'[10]SALARIO DE REFERENCIA'!$B$7:$B$121</definedName>
    <definedName name="pilares">[6]Tablas!$G$2:$G$6</definedName>
    <definedName name="Procedencia">[5]lista!$A$2:$A$3</definedName>
    <definedName name="productosdef">'[3]Precios Alimentos'!$A$5031:$A$5730</definedName>
    <definedName name="Profesional">[4]PERSONAL!$P$12</definedName>
    <definedName name="reahgbaerg" localSheetId="1" hidden="1">{"'内訳表'!$B$2:$N$64"}</definedName>
    <definedName name="reahgbaerg" localSheetId="2" hidden="1">{"'内訳表'!$B$2:$N$64"}</definedName>
    <definedName name="reahgbaerg" localSheetId="3" hidden="1">{"'内訳表'!$B$2:$N$64"}</definedName>
    <definedName name="reahgbaerg" hidden="1">{"'内訳表'!$B$2:$N$64"}</definedName>
    <definedName name="res" localSheetId="1" hidden="1">{"MG-2002-F1",#N/A,FALSE,"PPU-Telemig";"MG-2002-F2",#N/A,FALSE,"PPU-Telemig";"MG-2002-F3",#N/A,FALSE,"PPU-Telemig";"MG-2002-F4",#N/A,FALSE,"PPU-Telemig";"MG-2003-F1",#N/A,FALSE,"PPU-Telemig";"MG-2004-F1",#N/A,FALSE,"PPU-Telemig"}</definedName>
    <definedName name="res" localSheetId="2" hidden="1">{"MG-2002-F1",#N/A,FALSE,"PPU-Telemig";"MG-2002-F2",#N/A,FALSE,"PPU-Telemig";"MG-2002-F3",#N/A,FALSE,"PPU-Telemig";"MG-2002-F4",#N/A,FALSE,"PPU-Telemig";"MG-2003-F1",#N/A,FALSE,"PPU-Telemig";"MG-2004-F1",#N/A,FALSE,"PPU-Telemig"}</definedName>
    <definedName name="res" localSheetId="3" hidden="1">{"MG-2002-F1",#N/A,FALSE,"PPU-Telemig";"MG-2002-F2",#N/A,FALSE,"PPU-Telemig";"MG-2002-F3",#N/A,FALSE,"PPU-Telemig";"MG-2002-F4",#N/A,FALSE,"PPU-Telemig";"MG-2003-F1",#N/A,FALSE,"PPU-Telemig";"MG-2004-F1",#N/A,FALSE,"PPU-Telemig"}</definedName>
    <definedName name="res" hidden="1">{"MG-2002-F1",#N/A,FALSE,"PPU-Telemig";"MG-2002-F2",#N/A,FALSE,"PPU-Telemig";"MG-2002-F3",#N/A,FALSE,"PPU-Telemig";"MG-2002-F4",#N/A,FALSE,"PPU-Telemig";"MG-2003-F1",#N/A,FALSE,"PPU-Telemig";"MG-2004-F1",#N/A,FALSE,"PPU-Telemig"}</definedName>
    <definedName name="RESPUESTAS">#REF!</definedName>
    <definedName name="rggvs" localSheetId="1" hidden="1">{"'内訳表'!$B$2:$N$64"}</definedName>
    <definedName name="rggvs" localSheetId="2" hidden="1">{"'内訳表'!$B$2:$N$64"}</definedName>
    <definedName name="rggvs" localSheetId="3" hidden="1">{"'内訳表'!$B$2:$N$64"}</definedName>
    <definedName name="rggvs" hidden="1">{"'内訳表'!$B$2:$N$64"}</definedName>
    <definedName name="rnrsy" localSheetId="1" hidden="1">{#N/A,#N/A,TRUE,"Report"}</definedName>
    <definedName name="rnrsy" localSheetId="2" hidden="1">{#N/A,#N/A,TRUE,"Report"}</definedName>
    <definedName name="rnrsy" localSheetId="3" hidden="1">{#N/A,#N/A,TRUE,"Report"}</definedName>
    <definedName name="rnrsy" hidden="1">{#N/A,#N/A,TRUE,"Report"}</definedName>
    <definedName name="rrr" localSheetId="1" hidden="1">{"MG-2002-F1",#N/A,FALSE,"PPU-Telemig";"MG-2002-F2",#N/A,FALSE,"PPU-Telemig";"MG-2002-F3",#N/A,FALSE,"PPU-Telemig";"MG-2002-F4",#N/A,FALSE,"PPU-Telemig";"MG-2003-F1",#N/A,FALSE,"PPU-Telemig";"MG-2004-F1",#N/A,FALSE,"PPU-Telemig"}</definedName>
    <definedName name="rrr" localSheetId="2" hidden="1">{"MG-2002-F1",#N/A,FALSE,"PPU-Telemig";"MG-2002-F2",#N/A,FALSE,"PPU-Telemig";"MG-2002-F3",#N/A,FALSE,"PPU-Telemig";"MG-2002-F4",#N/A,FALSE,"PPU-Telemig";"MG-2003-F1",#N/A,FALSE,"PPU-Telemig";"MG-2004-F1",#N/A,FALSE,"PPU-Telemig"}</definedName>
    <definedName name="rrr" localSheetId="3" hidden="1">{"MG-2002-F1",#N/A,FALSE,"PPU-Telemig";"MG-2002-F2",#N/A,FALSE,"PPU-Telemig";"MG-2002-F3",#N/A,FALSE,"PPU-Telemig";"MG-2002-F4",#N/A,FALSE,"PPU-Telemig";"MG-2003-F1",#N/A,FALSE,"PPU-Telemig";"MG-2004-F1",#N/A,FALSE,"PPU-Telemig"}</definedName>
    <definedName name="rrr" hidden="1">{"MG-2002-F1",#N/A,FALSE,"PPU-Telemig";"MG-2002-F2",#N/A,FALSE,"PPU-Telemig";"MG-2002-F3",#N/A,FALSE,"PPU-Telemig";"MG-2002-F4",#N/A,FALSE,"PPU-Telemig";"MG-2003-F1",#N/A,FALSE,"PPU-Telemig";"MG-2004-F1",#N/A,FALSE,"PPU-Telemig"}</definedName>
    <definedName name="RY" localSheetId="1" hidden="1">{"MG-2002-F1",#N/A,FALSE,"PPU-Telemig";"MG-2002-F2",#N/A,FALSE,"PPU-Telemig";"MG-2002-F3",#N/A,FALSE,"PPU-Telemig";"MG-2002-F4",#N/A,FALSE,"PPU-Telemig";"MG-2003-F1",#N/A,FALSE,"PPU-Telemig";"MG-2004-F1",#N/A,FALSE,"PPU-Telemig"}</definedName>
    <definedName name="RY" localSheetId="2" hidden="1">{"MG-2002-F1",#N/A,FALSE,"PPU-Telemig";"MG-2002-F2",#N/A,FALSE,"PPU-Telemig";"MG-2002-F3",#N/A,FALSE,"PPU-Telemig";"MG-2002-F4",#N/A,FALSE,"PPU-Telemig";"MG-2003-F1",#N/A,FALSE,"PPU-Telemig";"MG-2004-F1",#N/A,FALSE,"PPU-Telemig"}</definedName>
    <definedName name="RY" localSheetId="3"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'[11]Salarios de Referencia'!$B$7:$B$120</definedName>
    <definedName name="sdf" localSheetId="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localSheetId="1" hidden="1">[1]MEX95IB!#REF!</definedName>
    <definedName name="SDFGFH" localSheetId="2" hidden="1">[1]MEX95IB!#REF!</definedName>
    <definedName name="SDFGFH" localSheetId="3" hidden="1">[1]MEX95IB!#REF!</definedName>
    <definedName name="SDFGFH" hidden="1">[1]MEX95IB!#REF!</definedName>
    <definedName name="sencount" hidden="1">2</definedName>
    <definedName name="sfgm" localSheetId="1" hidden="1">{#N/A,#N/A,TRUE,"Report"}</definedName>
    <definedName name="sfgm" localSheetId="2" hidden="1">{#N/A,#N/A,TRUE,"Report"}</definedName>
    <definedName name="sfgm" localSheetId="3" hidden="1">{#N/A,#N/A,TRUE,"Report"}</definedName>
    <definedName name="sfgm" hidden="1">{#N/A,#N/A,TRUE,"Report"}</definedName>
    <definedName name="su" localSheetId="1" hidden="1">{"MG-2002-F1",#N/A,FALSE,"PPU-Telemig";"MG-2002-F2",#N/A,FALSE,"PPU-Telemig";"MG-2002-F3",#N/A,FALSE,"PPU-Telemig";"MG-2002-F4",#N/A,FALSE,"PPU-Telemig";"MG-2003-F1",#N/A,FALSE,"PPU-Telemig";"MG-2004-F1",#N/A,FALSE,"PPU-Telemig"}</definedName>
    <definedName name="su" localSheetId="2" hidden="1">{"MG-2002-F1",#N/A,FALSE,"PPU-Telemig";"MG-2002-F2",#N/A,FALSE,"PPU-Telemig";"MG-2002-F3",#N/A,FALSE,"PPU-Telemig";"MG-2002-F4",#N/A,FALSE,"PPU-Telemig";"MG-2003-F1",#N/A,FALSE,"PPU-Telemig";"MG-2004-F1",#N/A,FALSE,"PPU-Telemig"}</definedName>
    <definedName name="su" localSheetId="3" hidden="1">{"MG-2002-F1",#N/A,FALSE,"PPU-Telemig";"MG-2002-F2",#N/A,FALSE,"PPU-Telemig";"MG-2002-F3",#N/A,FALSE,"PPU-Telemig";"MG-2002-F4",#N/A,FALSE,"PPU-Telemig";"MG-2003-F1",#N/A,FALSE,"PPU-Telemig";"MG-2004-F1",#N/A,FALSE,"PPU-Telemig"}</definedName>
    <definedName name="su" hidden="1">{"MG-2002-F1",#N/A,FALSE,"PPU-Telemig";"MG-2002-F2",#N/A,FALSE,"PPU-Telemig";"MG-2002-F3",#N/A,FALSE,"PPU-Telemig";"MG-2002-F4",#N/A,FALSE,"PPU-Telemig";"MG-2003-F1",#N/A,FALSE,"PPU-Telemig";"MG-2004-F1",#N/A,FALSE,"PPU-Telemig"}</definedName>
    <definedName name="sugiura" localSheetId="1" hidden="1">{"'内訳表'!$B$2:$N$64"}</definedName>
    <definedName name="sugiura" localSheetId="2" hidden="1">{"'内訳表'!$B$2:$N$64"}</definedName>
    <definedName name="sugiura" localSheetId="3" hidden="1">{"'内訳表'!$B$2:$N$64"}</definedName>
    <definedName name="sugiura" hidden="1">{"'内訳表'!$B$2:$N$64"}</definedName>
    <definedName name="Tecnico">[4]PERSONAL!$P$34</definedName>
    <definedName name="tipo">[5]lista!$A$11:$A$13</definedName>
    <definedName name="tipodeanalisis">'[3]Analisis microbiologico'!$A$110:$A$182</definedName>
    <definedName name="_xlnm.Print_Titles" localSheetId="1">'INFO EXPERIENCIA'!$2:$6</definedName>
    <definedName name="_xlnm.Print_Titles" localSheetId="2">'INFO GENERAL Y FINANCIERA'!$2:$5</definedName>
    <definedName name="TotalImpuestosObra">[4]IMPUESTOS!$F$10</definedName>
    <definedName name="Tramite">[4]PERSONAL!$P$88</definedName>
    <definedName name="tta" localSheetId="1" hidden="1">{"MG-2002-F1",#N/A,FALSE,"PPU-Telemig";"MG-2002-F2",#N/A,FALSE,"PPU-Telemig";"MG-2002-F3",#N/A,FALSE,"PPU-Telemig";"MG-2002-F4",#N/A,FALSE,"PPU-Telemig";"MG-2003-F1",#N/A,FALSE,"PPU-Telemig";"MG-2004-F1",#N/A,FALSE,"PPU-Telemig"}</definedName>
    <definedName name="tta" localSheetId="2" hidden="1">{"MG-2002-F1",#N/A,FALSE,"PPU-Telemig";"MG-2002-F2",#N/A,FALSE,"PPU-Telemig";"MG-2002-F3",#N/A,FALSE,"PPU-Telemig";"MG-2002-F4",#N/A,FALSE,"PPU-Telemig";"MG-2003-F1",#N/A,FALSE,"PPU-Telemig";"MG-2004-F1",#N/A,FALSE,"PPU-Telemig"}</definedName>
    <definedName name="tta" localSheetId="3" hidden="1">{"MG-2002-F1",#N/A,FALSE,"PPU-Telemig";"MG-2002-F2",#N/A,FALSE,"PPU-Telemig";"MG-2002-F3",#N/A,FALSE,"PPU-Telemig";"MG-2002-F4",#N/A,FALSE,"PPU-Telemig";"MG-2003-F1",#N/A,FALSE,"PPU-Telemig";"MG-2004-F1",#N/A,FALSE,"PPU-Telemig"}</definedName>
    <definedName name="tta" hidden="1">{"MG-2002-F1",#N/A,FALSE,"PPU-Telemig";"MG-2002-F2",#N/A,FALSE,"PPU-Telemig";"MG-2002-F3",#N/A,FALSE,"PPU-Telemig";"MG-2002-F4",#N/A,FALSE,"PPU-Telemig";"MG-2003-F1",#N/A,FALSE,"PPU-Telemig";"MG-2004-F1",#N/A,FALSE,"PPU-Telemig"}</definedName>
    <definedName name="USD">'[2]DATOS ENTRADA'!$E$1</definedName>
    <definedName name="v" localSheetId="1" hidden="1">#REF!</definedName>
    <definedName name="v" localSheetId="2" hidden="1">#REF!</definedName>
    <definedName name="v" localSheetId="3" hidden="1">#REF!</definedName>
    <definedName name="v" hidden="1">#REF!</definedName>
    <definedName name="venc">'[2]Cash Flow (COP)'!$D$10</definedName>
    <definedName name="Viajes">[4]PERSONAL!$P$93</definedName>
    <definedName name="whrt" localSheetId="1" hidden="1">{"'内訳表'!$B$2:$N$64"}</definedName>
    <definedName name="whrt" localSheetId="2" hidden="1">{"'内訳表'!$B$2:$N$64"}</definedName>
    <definedName name="whrt" localSheetId="3" hidden="1">{"'内訳表'!$B$2:$N$64"}</definedName>
    <definedName name="whrt" hidden="1">{"'内訳表'!$B$2:$N$64"}</definedName>
    <definedName name="wrn.100." localSheetId="1"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2"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localSheetId="3"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localSheetId="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2"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localSheetId="3"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localSheetId="1"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localSheetId="3"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1"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2"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localSheetId="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localSheetId="1" hidden="1">{#N/A,#N/A,FALSE,"KEGELLE 1 (2)";#N/A,#N/A,FALSE,"KEGELLE 2 (2)";#N/A,#N/A,FALSE,"KEGELLE 3 (2)";#N/A,#N/A,FALSE,"KEGELLE 4 (2)";#N/A,#N/A,FALSE,"KEGELLE 5 (2)";#N/A,#N/A,FALSE,"KEGELLE 6 (2)";#N/A,#N/A,FALSE,"KEGELLE 7 (2)"}</definedName>
    <definedName name="wrn.55." localSheetId="2" hidden="1">{#N/A,#N/A,FALSE,"KEGELLE 1 (2)";#N/A,#N/A,FALSE,"KEGELLE 2 (2)";#N/A,#N/A,FALSE,"KEGELLE 3 (2)";#N/A,#N/A,FALSE,"KEGELLE 4 (2)";#N/A,#N/A,FALSE,"KEGELLE 5 (2)";#N/A,#N/A,FALSE,"KEGELLE 6 (2)";#N/A,#N/A,FALSE,"KEGELLE 7 (2)"}</definedName>
    <definedName name="wrn.55." localSheetId="3" hidden="1">{#N/A,#N/A,FALSE,"KEGELLE 1 (2)";#N/A,#N/A,FALSE,"KEGELLE 2 (2)";#N/A,#N/A,FALSE,"KEGELLE 3 (2)";#N/A,#N/A,FALSE,"KEGELLE 4 (2)";#N/A,#N/A,FALSE,"KEGELLE 5 (2)";#N/A,#N/A,FALSE,"KEGELLE 6 (2)";#N/A,#N/A,FALSE,"KEGELLE 7 (2)"}</definedName>
    <definedName name="wrn.55." hidden="1">{#N/A,#N/A,FALSE,"KEGELLE 1 (2)";#N/A,#N/A,FALSE,"KEGELLE 2 (2)";#N/A,#N/A,FALSE,"KEGELLE 3 (2)";#N/A,#N/A,FALSE,"KEGELLE 4 (2)";#N/A,#N/A,FALSE,"KEGELLE 5 (2)";#N/A,#N/A,FALSE,"KEGELLE 6 (2)";#N/A,#N/A,FALSE,"KEGELLE 7 (2)"}</definedName>
    <definedName name="wrn.66." localSheetId="1" hidden="1">{#N/A,#N/A,FALSE,"KEGELLE 1 (3)";#N/A,#N/A,FALSE,"KEGELLE 2 (3)";#N/A,#N/A,FALSE,"KEGELLE 3 (3)";#N/A,#N/A,FALSE,"KEGELLE 4 (3)";#N/A,#N/A,FALSE,"KEGELLE 5 (3)";#N/A,#N/A,FALSE,"KEGELLE 6 (3)";#N/A,#N/A,FALSE,"KEGELLE 7 (3)"}</definedName>
    <definedName name="wrn.66." localSheetId="2" hidden="1">{#N/A,#N/A,FALSE,"KEGELLE 1 (3)";#N/A,#N/A,FALSE,"KEGELLE 2 (3)";#N/A,#N/A,FALSE,"KEGELLE 3 (3)";#N/A,#N/A,FALSE,"KEGELLE 4 (3)";#N/A,#N/A,FALSE,"KEGELLE 5 (3)";#N/A,#N/A,FALSE,"KEGELLE 6 (3)";#N/A,#N/A,FALSE,"KEGELLE 7 (3)"}</definedName>
    <definedName name="wrn.66." localSheetId="3" hidden="1">{#N/A,#N/A,FALSE,"KEGELLE 1 (3)";#N/A,#N/A,FALSE,"KEGELLE 2 (3)";#N/A,#N/A,FALSE,"KEGELLE 3 (3)";#N/A,#N/A,FALSE,"KEGELLE 4 (3)";#N/A,#N/A,FALSE,"KEGELLE 5 (3)";#N/A,#N/A,FALSE,"KEGELLE 6 (3)";#N/A,#N/A,FALSE,"KEGELLE 7 (3)"}</definedName>
    <definedName name="wrn.66." hidden="1">{#N/A,#N/A,FALSE,"KEGELLE 1 (3)";#N/A,#N/A,FALSE,"KEGELLE 2 (3)";#N/A,#N/A,FALSE,"KEGELLE 3 (3)";#N/A,#N/A,FALSE,"KEGELLE 4 (3)";#N/A,#N/A,FALSE,"KEGELLE 5 (3)";#N/A,#N/A,FALSE,"KEGELLE 6 (3)";#N/A,#N/A,FALSE,"KEGELLE 7 (3)"}</definedName>
    <definedName name="wrn.89." localSheetId="1" hidden="1">{#N/A,#N/A,FALSE,"KEGELLE 2";#N/A,#N/A,FALSE,"KEGELLE 3";#N/A,#N/A,FALSE,"KEGELLE 4";#N/A,#N/A,FALSE,"KEGELLE 5";#N/A,#N/A,FALSE,"KEGELLE 6";#N/A,#N/A,FALSE,"KEGELLE 7"}</definedName>
    <definedName name="wrn.89." localSheetId="2" hidden="1">{#N/A,#N/A,FALSE,"KEGELLE 2";#N/A,#N/A,FALSE,"KEGELLE 3";#N/A,#N/A,FALSE,"KEGELLE 4";#N/A,#N/A,FALSE,"KEGELLE 5";#N/A,#N/A,FALSE,"KEGELLE 6";#N/A,#N/A,FALSE,"KEGELLE 7"}</definedName>
    <definedName name="wrn.89." localSheetId="3" hidden="1">{#N/A,#N/A,FALSE,"KEGELLE 2";#N/A,#N/A,FALSE,"KEGELLE 3";#N/A,#N/A,FALSE,"KEGELLE 4";#N/A,#N/A,FALSE,"KEGELLE 5";#N/A,#N/A,FALSE,"KEGELLE 6";#N/A,#N/A,FALSE,"KEGELLE 7"}</definedName>
    <definedName name="wrn.89." hidden="1">{#N/A,#N/A,FALSE,"KEGELLE 2";#N/A,#N/A,FALSE,"KEGELLE 3";#N/A,#N/A,FALSE,"KEGELLE 4";#N/A,#N/A,FALSE,"KEGELLE 5";#N/A,#N/A,FALSE,"KEGELLE 6";#N/A,#N/A,FALSE,"KEGELLE 7"}</definedName>
    <definedName name="wrn.90." localSheetId="1"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2"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localSheetId="3"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localSheetId="1" hidden="1">{#N/A,#N/A,TRUE,"Report"}</definedName>
    <definedName name="wrn.Capacity._.Calculations._.for._.FM3." localSheetId="2" hidden="1">{#N/A,#N/A,TRUE,"Report"}</definedName>
    <definedName name="wrn.Capacity._.Calculations._.for._.FM3." localSheetId="3" hidden="1">{#N/A,#N/A,TRUE,"Report"}</definedName>
    <definedName name="wrn.Capacity._.Calculations._.for._.FM3." hidden="1">{#N/A,#N/A,TRUE,"Report"}</definedName>
    <definedName name="wrn.GGP1." localSheetId="1" hidden="1">{#N/A,#N/A,TRUE,"TOT-GGRAL";#N/A,#N/A,TRUE,"G1000";#N/A,#N/A,TRUE,"G1200";#N/A,#N/A,TRUE,"G1400"}</definedName>
    <definedName name="wrn.GGP1." localSheetId="2" hidden="1">{#N/A,#N/A,TRUE,"TOT-GGRAL";#N/A,#N/A,TRUE,"G1000";#N/A,#N/A,TRUE,"G1200";#N/A,#N/A,TRUE,"G1400"}</definedName>
    <definedName name="wrn.GGP1." localSheetId="3" hidden="1">{#N/A,#N/A,TRUE,"TOT-GGRAL";#N/A,#N/A,TRUE,"G1000";#N/A,#N/A,TRUE,"G1200";#N/A,#N/A,TRUE,"G1400"}</definedName>
    <definedName name="wrn.GGP1." hidden="1">{#N/A,#N/A,TRUE,"TOT-GGRAL";#N/A,#N/A,TRUE,"G1000";#N/A,#N/A,TRUE,"G1200";#N/A,#N/A,TRUE,"G1400"}</definedName>
    <definedName name="wrn.GGP2." localSheetId="1" hidden="1">{#N/A,#N/A,TRUE,"TOT-GGRAL";#N/A,#N/A,TRUE,"G1000";#N/A,#N/A,TRUE,"G1200";#N/A,#N/A,TRUE,"G1400"}</definedName>
    <definedName name="wrn.GGP2." localSheetId="2" hidden="1">{#N/A,#N/A,TRUE,"TOT-GGRAL";#N/A,#N/A,TRUE,"G1000";#N/A,#N/A,TRUE,"G1200";#N/A,#N/A,TRUE,"G1400"}</definedName>
    <definedName name="wrn.GGP2." localSheetId="3" hidden="1">{#N/A,#N/A,TRUE,"TOT-GGRAL";#N/A,#N/A,TRUE,"G1000";#N/A,#N/A,TRUE,"G1200";#N/A,#N/A,TRUE,"G1400"}</definedName>
    <definedName name="wrn.GGP2." hidden="1">{#N/A,#N/A,TRUE,"TOT-GGRAL";#N/A,#N/A,TRUE,"G1000";#N/A,#N/A,TRUE,"G1200";#N/A,#N/A,TRUE,"G1400"}</definedName>
    <definedName name="wrn.GGP3." localSheetId="1" hidden="1">{#N/A,#N/A,TRUE,"TOT-GGRAL";#N/A,#N/A,TRUE,"G1000";#N/A,#N/A,TRUE,"G1200";#N/A,#N/A,TRUE,"G1400"}</definedName>
    <definedName name="wrn.GGP3." localSheetId="2" hidden="1">{#N/A,#N/A,TRUE,"TOT-GGRAL";#N/A,#N/A,TRUE,"G1000";#N/A,#N/A,TRUE,"G1200";#N/A,#N/A,TRUE,"G1400"}</definedName>
    <definedName name="wrn.GGP3." localSheetId="3" hidden="1">{#N/A,#N/A,TRUE,"TOT-GGRAL";#N/A,#N/A,TRUE,"G1000";#N/A,#N/A,TRUE,"G1200";#N/A,#N/A,TRUE,"G1400"}</definedName>
    <definedName name="wrn.GGP3." hidden="1">{#N/A,#N/A,TRUE,"TOT-GGRAL";#N/A,#N/A,TRUE,"G1000";#N/A,#N/A,TRUE,"G1200";#N/A,#N/A,TRUE,"G1400"}</definedName>
    <definedName name="wrn.GGP4." localSheetId="1" hidden="1">{#N/A,#N/A,TRUE,"TOT-GGRAL";#N/A,#N/A,TRUE,"G1000";#N/A,#N/A,TRUE,"G1200";#N/A,#N/A,TRUE,"G1400"}</definedName>
    <definedName name="wrn.GGP4." localSheetId="2" hidden="1">{#N/A,#N/A,TRUE,"TOT-GGRAL";#N/A,#N/A,TRUE,"G1000";#N/A,#N/A,TRUE,"G1200";#N/A,#N/A,TRUE,"G1400"}</definedName>
    <definedName name="wrn.GGP4." localSheetId="3" hidden="1">{#N/A,#N/A,TRUE,"TOT-GGRAL";#N/A,#N/A,TRUE,"G1000";#N/A,#N/A,TRUE,"G1200";#N/A,#N/A,TRUE,"G1400"}</definedName>
    <definedName name="wrn.GGP4." hidden="1">{#N/A,#N/A,TRUE,"TOT-GGRAL";#N/A,#N/A,TRUE,"G1000";#N/A,#N/A,TRUE,"G1200";#N/A,#N/A,TRUE,"G1400"}</definedName>
    <definedName name="wrn.GGP5." localSheetId="1" hidden="1">{#N/A,#N/A,TRUE,"TOT-GGRAL"}</definedName>
    <definedName name="wrn.GGP5." localSheetId="2" hidden="1">{#N/A,#N/A,TRUE,"TOT-GGRAL"}</definedName>
    <definedName name="wrn.GGP5." localSheetId="3" hidden="1">{#N/A,#N/A,TRUE,"TOT-GGRAL"}</definedName>
    <definedName name="wrn.GGP5." hidden="1">{#N/A,#N/A,TRUE,"TOT-GGRAL"}</definedName>
    <definedName name="wrn.julio24." localSheetId="1" hidden="1">{#N/A,#N/A,FALSE,"310.1";#N/A,#N/A,FALSE,"321.1";#N/A,#N/A,FALSE,"320.3";#N/A,#N/A,FALSE,"330.1"}</definedName>
    <definedName name="wrn.julio24." localSheetId="2" hidden="1">{#N/A,#N/A,FALSE,"310.1";#N/A,#N/A,FALSE,"321.1";#N/A,#N/A,FALSE,"320.3";#N/A,#N/A,FALSE,"330.1"}</definedName>
    <definedName name="wrn.julio24." localSheetId="3" hidden="1">{#N/A,#N/A,FALSE,"310.1";#N/A,#N/A,FALSE,"321.1";#N/A,#N/A,FALSE,"320.3";#N/A,#N/A,FALSE,"330.1"}</definedName>
    <definedName name="wrn.julio24." hidden="1">{#N/A,#N/A,FALSE,"310.1";#N/A,#N/A,FALSE,"321.1";#N/A,#N/A,FALSE,"320.3";#N/A,#N/A,FALSE,"330.1"}</definedName>
    <definedName name="wrn.LPU._.MG." localSheetId="1" hidden="1">{"MG-2002-F1",#N/A,FALSE,"PPU-Telemig";"MG-2002-F2",#N/A,FALSE,"PPU-Telemig";"MG-2002-F3",#N/A,FALSE,"PPU-Telemig";"MG-2002-F4",#N/A,FALSE,"PPU-Telemig";"MG-2003-F1",#N/A,FALSE,"PPU-Telemig";"MG-2004-F1",#N/A,FALSE,"PPU-Telemig"}</definedName>
    <definedName name="wrn.LPU._.MG." localSheetId="2" hidden="1">{"MG-2002-F1",#N/A,FALSE,"PPU-Telemig";"MG-2002-F2",#N/A,FALSE,"PPU-Telemig";"MG-2002-F3",#N/A,FALSE,"PPU-Telemig";"MG-2002-F4",#N/A,FALSE,"PPU-Telemig";"MG-2003-F1",#N/A,FALSE,"PPU-Telemig";"MG-2004-F1",#N/A,FALSE,"PPU-Telemig"}</definedName>
    <definedName name="wrn.LPU._.MG." localSheetId="3" hidden="1">{"MG-2002-F1",#N/A,FALSE,"PPU-Telemig";"MG-2002-F2",#N/A,FALSE,"PPU-Telemig";"MG-2002-F3",#N/A,FALSE,"PPU-Telemig";"MG-2002-F4",#N/A,FALSE,"PPU-Telemig";"MG-2003-F1",#N/A,FALSE,"PPU-Telemig";"MG-2004-F1",#N/A,FALSE,"PPU-Telemig"}</definedName>
    <definedName name="wrn.LPU._.MG." hidden="1">{"MG-2002-F1",#N/A,FALSE,"PPU-Telemig";"MG-2002-F2",#N/A,FALSE,"PPU-Telemig";"MG-2002-F3",#N/A,FALSE,"PPU-Telemig";"MG-2002-F4",#N/A,FALSE,"PPU-Telemig";"MG-2003-F1",#N/A,FALSE,"PPU-Telemig";"MG-2004-F1",#N/A,FALSE,"PPU-Telemig"}</definedName>
    <definedName name="wrn.SUPPLY." localSheetId="1" hidden="1">{#N/A,#N/A,FALSE,"POLONNA 8";#N/A,#N/A,FALSE,"POLONNA 7";#N/A,#N/A,FALSE,"POLONNA 6";#N/A,#N/A,FALSE,"POLONNA 5 ";#N/A,#N/A,FALSE,"POLONNA 3";#N/A,#N/A,FALSE,"POLONNA 4";#N/A,#N/A,FALSE,"POLONNA 2";#N/A,#N/A,FALSE,"POLONNA 1"}</definedName>
    <definedName name="wrn.SUPPLY." localSheetId="2" hidden="1">{#N/A,#N/A,FALSE,"POLONNA 8";#N/A,#N/A,FALSE,"POLONNA 7";#N/A,#N/A,FALSE,"POLONNA 6";#N/A,#N/A,FALSE,"POLONNA 5 ";#N/A,#N/A,FALSE,"POLONNA 3";#N/A,#N/A,FALSE,"POLONNA 4";#N/A,#N/A,FALSE,"POLONNA 2";#N/A,#N/A,FALSE,"POLONNA 1"}</definedName>
    <definedName name="wrn.SUPPLY." localSheetId="3" hidden="1">{#N/A,#N/A,FALSE,"POLONNA 8";#N/A,#N/A,FALSE,"POLONNA 7";#N/A,#N/A,FALSE,"POLONNA 6";#N/A,#N/A,FALSE,"POLONNA 5 ";#N/A,#N/A,FALSE,"POLONNA 3";#N/A,#N/A,FALSE,"POLONNA 4";#N/A,#N/A,FALSE,"POLONNA 2";#N/A,#N/A,FALSE,"POLONNA 1"}</definedName>
    <definedName name="wrn.SUPPLY." hidden="1">{#N/A,#N/A,FALSE,"POLONNA 8";#N/A,#N/A,FALSE,"POLONNA 7";#N/A,#N/A,FALSE,"POLONNA 6";#N/A,#N/A,FALSE,"POLONNA 5 ";#N/A,#N/A,FALSE,"POLONNA 3";#N/A,#N/A,FALSE,"POLONNA 4";#N/A,#N/A,FALSE,"POLONNA 2";#N/A,#N/A,FALSE,"POLONNA 1"}</definedName>
    <definedName name="wrn.TOTAL." localSheetId="1"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2"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localSheetId="3"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localSheetId="1" hidden="1">{#N/A,#N/A,TRUE,"Report"}</definedName>
    <definedName name="ww" localSheetId="2" hidden="1">{#N/A,#N/A,TRUE,"Report"}</definedName>
    <definedName name="ww" localSheetId="3" hidden="1">{#N/A,#N/A,TRUE,"Report"}</definedName>
    <definedName name="ww" hidden="1">{#N/A,#N/A,TRUE,"Report"}</definedName>
    <definedName name="x">[5]lista!$A$11:$A$13</definedName>
    <definedName name="xxxx" localSheetId="1" hidden="1">{"'内訳表'!$B$2:$N$64"}</definedName>
    <definedName name="xxxx" localSheetId="2" hidden="1">{"'内訳表'!$B$2:$N$64"}</definedName>
    <definedName name="xxxx" localSheetId="3" hidden="1">{"'内訳表'!$B$2:$N$64"}</definedName>
    <definedName name="xxxx" hidden="1">{"'内訳表'!$B$2:$N$64"}</definedName>
    <definedName name="z" localSheetId="1" hidden="1">#REF!</definedName>
    <definedName name="z" localSheetId="2" hidden="1">#REF!</definedName>
    <definedName name="z" localSheetId="3" hidden="1">#REF!</definedName>
    <definedName name="z" hidden="1">#REF!</definedName>
    <definedName name="Z_7F78915F_9A90_4394_8F44_AAFC798A7E30_.wvu.Cols" localSheetId="1" hidden="1">'INFO EXPERIENCIA'!$L:$XFD</definedName>
    <definedName name="Z_7F78915F_9A90_4394_8F44_AAFC798A7E30_.wvu.Cols" localSheetId="2" hidden="1">'INFO GENERAL Y FINANCIERA'!$AS:$XFD</definedName>
    <definedName name="Z_7F78915F_9A90_4394_8F44_AAFC798A7E30_.wvu.Cols" localSheetId="3" hidden="1">POLIZAS!$I:$XFD</definedName>
    <definedName name="Z_7F78915F_9A90_4394_8F44_AAFC798A7E30_.wvu.FilterData" localSheetId="2" hidden="1">'INFO GENERAL Y FINANCIERA'!$B$38:$AW$38</definedName>
    <definedName name="Z_7F78915F_9A90_4394_8F44_AAFC798A7E30_.wvu.PrintArea" localSheetId="1" hidden="1">'INFO EXPERIENCIA'!$B$2:$J$23</definedName>
    <definedName name="Z_7F78915F_9A90_4394_8F44_AAFC798A7E30_.wvu.PrintArea" localSheetId="2" hidden="1">'INFO GENERAL Y FINANCIERA'!$B$2:$AQ$53</definedName>
    <definedName name="Z_7F78915F_9A90_4394_8F44_AAFC798A7E30_.wvu.PrintArea" localSheetId="3" hidden="1">POLIZAS!$B$2:$G$21</definedName>
    <definedName name="Z_7F78915F_9A90_4394_8F44_AAFC798A7E30_.wvu.PrintTitles" localSheetId="1" hidden="1">'INFO EXPERIENCIA'!$2:$6</definedName>
    <definedName name="Z_7F78915F_9A90_4394_8F44_AAFC798A7E30_.wvu.PrintTitles" localSheetId="2" hidden="1">'INFO GENERAL Y FINANCIERA'!$2:$5</definedName>
    <definedName name="Z_7F78915F_9A90_4394_8F44_AAFC798A7E30_.wvu.Rows" localSheetId="1" hidden="1">'INFO EXPERIENCIA'!$92:$1048576,'INFO EXPERIENCIA'!$25:$77</definedName>
    <definedName name="Z_7F78915F_9A90_4394_8F44_AAFC798A7E30_.wvu.Rows" localSheetId="2" hidden="1">'INFO GENERAL Y FINANCIERA'!$84:$1048576,'INFO GENERAL Y FINANCIERA'!$72:$83</definedName>
    <definedName name="Z_7F78915F_9A90_4394_8F44_AAFC798A7E30_.wvu.Rows" localSheetId="3" hidden="1">POLIZAS!$24:$1048576</definedName>
    <definedName name="Z_ABCCF9B4_4F75_4F3B_AAD2_54E1C063315C_.wvu.Cols" localSheetId="1" hidden="1">#REF!</definedName>
    <definedName name="Z_ABCCF9B4_4F75_4F3B_AAD2_54E1C063315C_.wvu.Cols" localSheetId="2" hidden="1">#REF!</definedName>
    <definedName name="Z_ABCCF9B4_4F75_4F3B_AAD2_54E1C063315C_.wvu.Cols" localSheetId="3" hidden="1">#REF!</definedName>
    <definedName name="Z_ABCCF9B4_4F75_4F3B_AAD2_54E1C063315C_.wvu.Cols" hidden="1">#REF!</definedName>
    <definedName name="Z_ABCCF9B4_4F75_4F3B_AAD2_54E1C063315C_.wvu.FilterData" localSheetId="1" hidden="1">#REF!</definedName>
    <definedName name="Z_ABCCF9B4_4F75_4F3B_AAD2_54E1C063315C_.wvu.FilterData" localSheetId="2" hidden="1">#REF!</definedName>
    <definedName name="Z_ABCCF9B4_4F75_4F3B_AAD2_54E1C063315C_.wvu.FilterData" localSheetId="3" hidden="1">#REF!</definedName>
    <definedName name="Z_ABCCF9B4_4F75_4F3B_AAD2_54E1C063315C_.wvu.FilterData" hidden="1">#REF!</definedName>
    <definedName name="Z_ABCCF9B4_4F75_4F3B_AAD2_54E1C063315C_.wvu.PrintArea" localSheetId="1" hidden="1">#REF!</definedName>
    <definedName name="Z_ABCCF9B4_4F75_4F3B_AAD2_54E1C063315C_.wvu.PrintArea" localSheetId="2" hidden="1">#REF!</definedName>
    <definedName name="Z_ABCCF9B4_4F75_4F3B_AAD2_54E1C063315C_.wvu.PrintArea" localSheetId="3" hidden="1">#REF!</definedName>
    <definedName name="Z_ABCCF9B4_4F75_4F3B_AAD2_54E1C063315C_.wvu.PrintArea" hidden="1">#REF!</definedName>
    <definedName name="Z_F9CA99AD_C278_46EA_BF73_757287BD45E8_.wvu.Cols" localSheetId="1" hidden="1">'INFO EXPERIENCIA'!$L:$XFD</definedName>
    <definedName name="Z_F9CA99AD_C278_46EA_BF73_757287BD45E8_.wvu.Cols" localSheetId="2" hidden="1">'INFO GENERAL Y FINANCIERA'!$AS:$XFD</definedName>
    <definedName name="Z_F9CA99AD_C278_46EA_BF73_757287BD45E8_.wvu.Cols" localSheetId="3" hidden="1">POLIZAS!$I:$XFD</definedName>
    <definedName name="Z_F9CA99AD_C278_46EA_BF73_757287BD45E8_.wvu.FilterData" localSheetId="2" hidden="1">'INFO GENERAL Y FINANCIERA'!$B$38:$AW$38</definedName>
    <definedName name="Z_F9CA99AD_C278_46EA_BF73_757287BD45E8_.wvu.PrintArea" localSheetId="1" hidden="1">'INFO EXPERIENCIA'!$B$2:$J$23</definedName>
    <definedName name="Z_F9CA99AD_C278_46EA_BF73_757287BD45E8_.wvu.PrintArea" localSheetId="2" hidden="1">'INFO GENERAL Y FINANCIERA'!$B$2:$AQ$53</definedName>
    <definedName name="Z_F9CA99AD_C278_46EA_BF73_757287BD45E8_.wvu.PrintArea" localSheetId="3" hidden="1">POLIZAS!$B$2:$G$21</definedName>
    <definedName name="Z_F9CA99AD_C278_46EA_BF73_757287BD45E8_.wvu.PrintTitles" localSheetId="1" hidden="1">'INFO EXPERIENCIA'!$2:$6</definedName>
    <definedName name="Z_F9CA99AD_C278_46EA_BF73_757287BD45E8_.wvu.PrintTitles" localSheetId="2" hidden="1">'INFO GENERAL Y FINANCIERA'!$2:$5</definedName>
    <definedName name="Z_F9CA99AD_C278_46EA_BF73_757287BD45E8_.wvu.Rows" localSheetId="1" hidden="1">'INFO EXPERIENCIA'!$92:$1048576,'INFO EXPERIENCIA'!$25:$77</definedName>
    <definedName name="Z_F9CA99AD_C278_46EA_BF73_757287BD45E8_.wvu.Rows" localSheetId="2" hidden="1">'INFO GENERAL Y FINANCIERA'!$84:$1048576,'INFO GENERAL Y FINANCIERA'!$72:$83</definedName>
    <definedName name="Z_F9CA99AD_C278_46EA_BF73_757287BD45E8_.wvu.Rows" localSheetId="3" hidden="1">POLIZAS!$24:$1048576</definedName>
    <definedName name="zzz">[12]Listas!$B$2:$B$34</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2" i="1" l="1"/>
  <c r="I38" i="1" s="1"/>
  <c r="I40" i="1" l="1"/>
  <c r="I37" i="1"/>
  <c r="I39" i="1"/>
  <c r="AL49" i="3"/>
  <c r="AH49" i="3"/>
  <c r="AL47" i="3"/>
  <c r="AH47" i="3"/>
  <c r="AL45" i="3"/>
  <c r="AH45" i="3"/>
  <c r="AL43" i="3"/>
  <c r="AH43" i="3"/>
  <c r="AL41" i="3"/>
  <c r="AH41" i="3"/>
  <c r="AL39" i="3"/>
  <c r="AH39" i="3"/>
  <c r="L40" i="1" l="1"/>
  <c r="L39" i="1"/>
  <c r="L37" i="1"/>
  <c r="L41" i="1" s="1"/>
  <c r="L32" i="1"/>
  <c r="I46" i="1"/>
  <c r="L46" i="1" s="1"/>
  <c r="L21" i="1"/>
  <c r="L20" i="1"/>
  <c r="L19" i="1"/>
  <c r="L18" i="1"/>
  <c r="L22" i="1" s="1"/>
  <c r="L25" i="1" s="1"/>
  <c r="L17" i="1"/>
  <c r="L28" i="1" l="1"/>
  <c r="L27" i="1"/>
  <c r="L29" i="1" s="1"/>
  <c r="L30" i="1" s="1"/>
  <c r="L33" i="1" s="1"/>
  <c r="M50" i="1" s="1"/>
  <c r="I45" i="1"/>
  <c r="L45" i="1" s="1"/>
  <c r="I44" i="1"/>
  <c r="M44" i="1" s="1"/>
  <c r="M47" i="1" s="1"/>
  <c r="L44" i="1" l="1"/>
  <c r="L47" i="1" s="1"/>
  <c r="L48" i="1" s="1"/>
  <c r="L38" i="1" s="1"/>
</calcChain>
</file>

<file path=xl/comments1.xml><?xml version="1.0" encoding="utf-8"?>
<comments xmlns="http://schemas.openxmlformats.org/spreadsheetml/2006/main">
  <authors>
    <author>Engree Johanna Duica Navarro</author>
  </authors>
  <commentList>
    <comment ref="AE33"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<sst xmlns="http://schemas.openxmlformats.org/spreadsheetml/2006/main" count="210" uniqueCount="181">
  <si>
    <t>Clasificación de la información:
Pública</t>
  </si>
  <si>
    <t>SOLICITUD DE COTIZACIÓN</t>
  </si>
  <si>
    <t>Objeto</t>
  </si>
  <si>
    <t>Realizar el diseño e implementación de un modelo de caracterización familiar y de análisis de la información disponible de las modalidades de la Dirección de Familia y Comunidades del ICBF que permita identificar “situaciones complejas” de las familias atendidas con base en los años 2016 - 2017.</t>
  </si>
  <si>
    <t xml:space="preserve">EMPRESA: </t>
  </si>
  <si>
    <t>NIT:</t>
  </si>
  <si>
    <t>FECHA:</t>
  </si>
  <si>
    <t>CONTACTO:</t>
  </si>
  <si>
    <t>CARGO:</t>
  </si>
  <si>
    <t>TEL. CELULAR:</t>
  </si>
  <si>
    <t>E-MAIL:</t>
  </si>
  <si>
    <t>DIRECCIÓN:</t>
  </si>
  <si>
    <t>TELEFONO FIJO:</t>
  </si>
  <si>
    <t>Instrucciones para el diligenciamiento del formato de cotización</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</si>
  <si>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t>
    </r>
    <r>
      <rPr>
        <sz val="8"/>
        <rFont val="Arial"/>
        <family val="2"/>
      </rPr>
      <t>• Los precios de la cotización deben ser expresados en PESOS COLOMBIANOS.
• Los valores deberán aproximarse por exceso o por defecto al entero más cercano así: (i) si es igual o superior a 50 centavos, se aproxima al entero siguiente; (ii) si es inferior a 50 centavos se baja al entero anterior.
• No modificar o quitar ningún ítem o sub-ítem.</t>
    </r>
  </si>
  <si>
    <r>
      <t xml:space="preserve">A) COTIZACIÓN POR PERSONAL </t>
    </r>
    <r>
      <rPr>
        <b/>
        <sz val="9"/>
        <color rgb="FFFF0000"/>
        <rFont val="Arial"/>
        <family val="2"/>
      </rPr>
      <t>(Nota 1)</t>
    </r>
  </si>
  <si>
    <t>CATEGORÍA DE COSTO</t>
  </si>
  <si>
    <t xml:space="preserve">CARGO </t>
  </si>
  <si>
    <t>Personas Requeridas</t>
  </si>
  <si>
    <t>Tiempo requerido en el proyecto</t>
  </si>
  <si>
    <t>% En el proyecto</t>
  </si>
  <si>
    <r>
      <t xml:space="preserve">Valor </t>
    </r>
    <r>
      <rPr>
        <b/>
        <sz val="9"/>
        <rFont val="Arial"/>
        <family val="2"/>
      </rPr>
      <t xml:space="preserve">mes
 (honorarios o salarios)
</t>
    </r>
    <r>
      <rPr>
        <b/>
        <sz val="9"/>
        <color rgb="FFFF0000"/>
        <rFont val="Arial"/>
        <family val="2"/>
      </rPr>
      <t>(Nota 2)</t>
    </r>
  </si>
  <si>
    <t>Precio Total 
(Periodo de ejecución)</t>
  </si>
  <si>
    <t>TALENTO HUMANO</t>
  </si>
  <si>
    <t>Director</t>
  </si>
  <si>
    <t xml:space="preserve">Experto en evaluación de programas y/o proyectos y/o políticas publicas </t>
  </si>
  <si>
    <t>Experto en política de infancia y adolescencia</t>
  </si>
  <si>
    <t>Experto en métodos cualitativos</t>
  </si>
  <si>
    <t>Encuestadores</t>
  </si>
  <si>
    <t>TOTAL TALENTO HUMANO</t>
  </si>
  <si>
    <t>CONCEPTO</t>
  </si>
  <si>
    <t>Desplazamiento</t>
  </si>
  <si>
    <t>Desplazamiento y Viáticos</t>
  </si>
  <si>
    <t>SUBTOTAL 1 = (TALENTO HUMANO + DESPLAZAMIENTO Y VIÁTICOS)</t>
  </si>
  <si>
    <t>Porcentaje %</t>
  </si>
  <si>
    <r>
      <t xml:space="preserve">Administración y Utilidad 
</t>
    </r>
    <r>
      <rPr>
        <b/>
        <sz val="9"/>
        <color indexed="10"/>
        <rFont val="Arial"/>
        <family val="2"/>
      </rPr>
      <t>(Nota 3)</t>
    </r>
  </si>
  <si>
    <t xml:space="preserve">Administración  </t>
  </si>
  <si>
    <t xml:space="preserve">Utilidad o Excedente social </t>
  </si>
  <si>
    <t>Tipo de sociedad --&gt;</t>
  </si>
  <si>
    <t>CON ANIMO DE LUCRO</t>
  </si>
  <si>
    <t xml:space="preserve">TOTAL ADMINISTRACIÓN Y UTILIDAD </t>
  </si>
  <si>
    <t>SUBTOTAL 2 = (SUBTOTAL 1  + ADMINISTRACIÓN + UTILIDAD)</t>
  </si>
  <si>
    <r>
      <t xml:space="preserve">CONCEPTO </t>
    </r>
    <r>
      <rPr>
        <b/>
        <sz val="9"/>
        <color rgb="FFFF0000"/>
        <rFont val="Arial"/>
        <family val="2"/>
      </rPr>
      <t>(Nota 4)</t>
    </r>
  </si>
  <si>
    <t>Porcentaje</t>
  </si>
  <si>
    <t>Impuestos</t>
  </si>
  <si>
    <t>IVA</t>
  </si>
  <si>
    <t xml:space="preserve">¿La compañía factura IVA por la prestación de este servicio? --&gt; </t>
  </si>
  <si>
    <t>NO</t>
  </si>
  <si>
    <t>TOTAL</t>
  </si>
  <si>
    <r>
      <t xml:space="preserve">B) COTIZACIÓN POR PRODUCTOS </t>
    </r>
    <r>
      <rPr>
        <b/>
        <sz val="9"/>
        <color rgb="FFFF0000"/>
        <rFont val="Arial"/>
        <family val="2"/>
      </rPr>
      <t>(Nota 1)</t>
    </r>
  </si>
  <si>
    <t>CANTIDAD</t>
  </si>
  <si>
    <t>TARIFA IVA</t>
  </si>
  <si>
    <r>
      <t xml:space="preserve">PRECIO UNITARIO ANTES DE IVA
</t>
    </r>
    <r>
      <rPr>
        <b/>
        <sz val="9"/>
        <color rgb="FFFF0000"/>
        <rFont val="Arial"/>
        <family val="2"/>
      </rPr>
      <t>(Nota 4 y 5)</t>
    </r>
  </si>
  <si>
    <t>PRECIO TOTAL IVA INCLUIDO</t>
  </si>
  <si>
    <r>
      <rPr>
        <b/>
        <sz val="9"/>
        <color rgb="FFFF0000"/>
        <rFont val="Arial"/>
        <family val="2"/>
      </rPr>
      <t>Producto 1.</t>
    </r>
    <r>
      <rPr>
        <sz val="9"/>
        <color theme="1"/>
        <rFont val="Arial"/>
        <family val="2"/>
      </rPr>
      <t xml:space="preserve"> Informe Metodológico y prueba piloto</t>
    </r>
  </si>
  <si>
    <r>
      <rPr>
        <b/>
        <sz val="9"/>
        <color rgb="FFFF0000"/>
        <rFont val="Arial"/>
        <family val="2"/>
      </rPr>
      <t>Producto 3.</t>
    </r>
    <r>
      <rPr>
        <sz val="9"/>
        <color theme="1"/>
        <rFont val="Arial"/>
        <family val="2"/>
      </rPr>
      <t xml:space="preserve"> Informe Final y base de datos</t>
    </r>
  </si>
  <si>
    <r>
      <rPr>
        <b/>
        <sz val="9"/>
        <color rgb="FFFF0000"/>
        <rFont val="Arial"/>
        <family val="2"/>
      </rPr>
      <t>Producto 4.</t>
    </r>
    <r>
      <rPr>
        <sz val="9"/>
        <color theme="1"/>
        <rFont val="Arial"/>
        <family val="2"/>
      </rPr>
      <t xml:space="preserve"> Plan de Implementación de Recomendaciones </t>
    </r>
  </si>
  <si>
    <t>TOTAL COTIZACIÓN POR PRODUCTOS</t>
  </si>
  <si>
    <r>
      <t xml:space="preserve">DETALLE DE INSTRUMENTOS A APLICAR COMO PARTE DEL PRODUCTO 2 -  Informe de Análisis Documental y avance de la construcción del modelo de caracterización </t>
    </r>
    <r>
      <rPr>
        <b/>
        <sz val="9"/>
        <color rgb="FFFF0000"/>
        <rFont val="Arial"/>
        <family val="2"/>
      </rPr>
      <t>(Nota 5 y 6)</t>
    </r>
  </si>
  <si>
    <r>
      <t xml:space="preserve">Trabajo de Campo
 </t>
    </r>
    <r>
      <rPr>
        <b/>
        <sz val="9"/>
        <color rgb="FFFF0000"/>
        <rFont val="Arial"/>
        <family val="2"/>
      </rPr>
      <t>Producto 2</t>
    </r>
  </si>
  <si>
    <r>
      <rPr>
        <b/>
        <sz val="9"/>
        <color rgb="FFFF0000"/>
        <rFont val="Arial"/>
        <family val="2"/>
      </rPr>
      <t>2.2</t>
    </r>
    <r>
      <rPr>
        <sz val="9"/>
        <color theme="1"/>
        <rFont val="Arial"/>
        <family val="2"/>
      </rPr>
      <t xml:space="preserve"> - Entrevistas Semiestructuradas </t>
    </r>
  </si>
  <si>
    <r>
      <rPr>
        <b/>
        <sz val="9"/>
        <color rgb="FFFF0000"/>
        <rFont val="Arial"/>
        <family val="2"/>
      </rPr>
      <t>2.3</t>
    </r>
    <r>
      <rPr>
        <sz val="9"/>
        <color theme="1"/>
        <rFont val="Arial"/>
        <family val="2"/>
      </rPr>
      <t xml:space="preserve"> - Grupos Focales</t>
    </r>
  </si>
  <si>
    <r>
      <rPr>
        <b/>
        <sz val="9"/>
        <color rgb="FFFF0000"/>
        <rFont val="Arial"/>
        <family val="2"/>
      </rPr>
      <t>2.4</t>
    </r>
    <r>
      <rPr>
        <sz val="9"/>
        <color theme="1"/>
        <rFont val="Arial"/>
        <family val="2"/>
      </rPr>
      <t xml:space="preserve"> - Revisión documental</t>
    </r>
  </si>
  <si>
    <t>Diferencia entre la COTIZACIÓN TIPO A Y TIPO B, debe ser igual a $0</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</si>
  <si>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</si>
  <si>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</si>
  <si>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t xml:space="preserve">Inscripción en el Registro Único de Proponentes: 
Las personas naturales y jurídicas, nacionales o extranjeras, con domicilio en Colombia, interesadas en participar en procesos de contratación convocados por las entidades estatales, deben estar </t>
    </r>
    <r>
      <rPr>
        <sz val="8"/>
        <color rgb="FFFF0000"/>
        <rFont val="Arial"/>
        <family val="2"/>
      </rPr>
      <t>inscritas en el RUP</t>
    </r>
    <r>
      <rPr>
        <sz val="8"/>
        <color theme="1"/>
        <rFont val="Arial"/>
        <family val="2"/>
      </rPr>
      <t>, salvo las excepciones previstas de forma taxativa en la ley (Artículo 2.2.1.1.1.5.1 del Drecreto 1082 de 2015). Se aclara que esta inscripción no se requiere para remitir cotización durante el estudio de mercado.</t>
    </r>
  </si>
  <si>
    <t>LOS DATOS PROPORCIONADOS SERÁN TRATADOS DE ACUERDO A LA POLÍTICA DE TRATAMIENTO DE DATOS PERSONALES DEL ICBF Y A LA LEY 1581 DE 2012</t>
  </si>
  <si>
    <t>Bogotá</t>
  </si>
  <si>
    <t>Cali</t>
  </si>
  <si>
    <t>República de Colombia
Instituto Colombiano de Bienestar Familiar
Cecilia De la Fuente de Lleras 
Dirección de Abastecimiento</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</si>
  <si>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</si>
  <si>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</si>
  <si>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</si>
  <si>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</si>
  <si>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</si>
  <si>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</si>
  <si>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</si>
  <si>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</si>
  <si>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</si>
  <si>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</si>
  <si>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</si>
  <si>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</si>
  <si>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</si>
  <si>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</si>
  <si>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</si>
  <si>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</si>
  <si>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</si>
  <si>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</si>
  <si>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</si>
  <si>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</si>
  <si>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</si>
  <si>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r>
      <rPr>
        <b/>
        <sz val="10"/>
        <color theme="1"/>
        <rFont val="Arial"/>
        <family val="2"/>
      </rPr>
      <t>República de Colombia
Instituto Colombiano de Bienestar Familiar</t>
    </r>
    <r>
      <rPr>
        <sz val="10"/>
        <color theme="1"/>
        <rFont val="Arial"/>
        <family val="2"/>
      </rPr>
      <t xml:space="preserve">
Cecilia De la Fuente de Lleras 
</t>
    </r>
    <r>
      <rPr>
        <b/>
        <sz val="10"/>
        <color theme="1"/>
        <rFont val="Arial"/>
        <family val="2"/>
      </rPr>
      <t>Dirección de Abastecimiento</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</si>
  <si>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</si>
  <si>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</si>
  <si>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</si>
  <si>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</si>
  <si>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</si>
  <si>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</si>
  <si>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</si>
  <si>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</si>
  <si>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</si>
  <si>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</si>
  <si>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</si>
  <si>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</si>
  <si>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</si>
  <si>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</si>
  <si>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</si>
  <si>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</si>
  <si>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</si>
  <si>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</si>
  <si>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</si>
  <si>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</si>
  <si>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</si>
  <si>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</si>
  <si>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</si>
  <si>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</si>
  <si>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</si>
  <si>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</si>
  <si>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</si>
  <si>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</si>
  <si>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</si>
  <si>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</si>
  <si>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</si>
  <si>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</si>
  <si>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</si>
  <si>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</si>
  <si>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</si>
  <si>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</si>
  <si>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</si>
  <si>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</si>
  <si>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</si>
  <si>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2016</t>
  </si>
  <si>
    <t>Indicador 2016</t>
  </si>
  <si>
    <t>Veces-
Porcentaje</t>
  </si>
  <si>
    <t>Capacidad Financiera</t>
  </si>
  <si>
    <t xml:space="preserve"> índice De Liquidez</t>
  </si>
  <si>
    <t>Activo Corriente --&gt;</t>
  </si>
  <si>
    <t>Veces</t>
  </si>
  <si>
    <t>Pasivo Corriente --&gt;</t>
  </si>
  <si>
    <t>Índice De Endeudamiento</t>
  </si>
  <si>
    <t>Pasivo Total--&gt;</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</si>
  <si>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</si>
  <si>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</si>
  <si>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</si>
  <si>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</si>
  <si>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</si>
  <si>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</si>
  <si>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</si>
  <si>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</si>
  <si>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</si>
  <si>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</si>
  <si>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</si>
  <si>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</si>
  <si>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</si>
  <si>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</si>
  <si>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</si>
  <si>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</si>
  <si>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</si>
  <si>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</si>
  <si>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</si>
  <si>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</si>
  <si>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</si>
  <si>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</si>
  <si>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</si>
  <si>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</si>
  <si>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</si>
  <si>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</si>
  <si>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</si>
  <si>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</si>
  <si>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r>
      <t xml:space="preserve">PRECIO UNITARIO ANTES DE IVA
BOGOTÁ
</t>
    </r>
    <r>
      <rPr>
        <b/>
        <sz val="9"/>
        <color rgb="FFFF0000"/>
        <rFont val="Arial"/>
        <family val="2"/>
      </rPr>
      <t>(Nota 4 y 5)</t>
    </r>
  </si>
  <si>
    <r>
      <t xml:space="preserve">PRECIO UNITARIO ANTES DE IVA
CALÍ
</t>
    </r>
    <r>
      <rPr>
        <b/>
        <sz val="9"/>
        <color rgb="FFFF0000"/>
        <rFont val="Arial"/>
        <family val="2"/>
      </rPr>
      <t>(Nota 4 y 5)</t>
    </r>
  </si>
  <si>
    <t>PRECIO TOTAL IVA INCLUIDO BOGOTÁ</t>
  </si>
  <si>
    <t>PRECIO TOTAL IVA INCLUIDO CALÍ</t>
  </si>
  <si>
    <t>INSTRUMENTOS CUALITATIVOS</t>
  </si>
  <si>
    <t>Valor Total de Aplicación de los Instrumentos por ciudad</t>
  </si>
  <si>
    <t xml:space="preserve"> Valor total  de Aplicación de los  Instrumentos </t>
  </si>
  <si>
    <t>Valores En Pesos a Diciembre 31 De 2017</t>
  </si>
  <si>
    <r>
      <t>Notas: 
(1) Para el análisis de precios se han diseñado 2 estructuras de cotización: Cotización A - Por personal y Cotización B - Por productos. Se deben diligenciar las dos. Los valores totales de las dos estructuras deben ser iguales.</t>
    </r>
    <r>
      <rPr>
        <sz val="8"/>
        <color rgb="FFFF0000"/>
        <rFont val="Arial"/>
        <family val="2"/>
      </rPr>
      <t xml:space="preserve">
</t>
    </r>
    <r>
      <rPr>
        <sz val="8"/>
        <rFont val="Arial"/>
        <family val="2"/>
      </rPr>
      <t xml:space="preserve">(2) Los valores cotizados deben corresponder al de los honorarios o salarios por mes y por persona, </t>
    </r>
    <r>
      <rPr>
        <u/>
        <sz val="8"/>
        <rFont val="Arial"/>
        <family val="2"/>
      </rPr>
      <t>incluida</t>
    </r>
    <r>
      <rPr>
        <sz val="8"/>
        <rFont val="Arial"/>
        <family val="2"/>
      </rPr>
      <t xml:space="preserve"> la carga prestacional de ley (prestaciones sociales, seguridad social y parafiscales).</t>
    </r>
    <r>
      <rPr>
        <sz val="8"/>
        <color rgb="FF7030A0"/>
        <rFont val="Arial"/>
        <family val="2"/>
      </rPr>
      <t xml:space="preserve"> 
</t>
    </r>
    <r>
      <rPr>
        <sz val="8"/>
        <color theme="1"/>
        <rFont val="Arial"/>
        <family val="2"/>
      </rPr>
      <t xml:space="preserve">(3) Administración y Utilidad (o excedente social): Establecer los porcentajes que correspondan a estos dos factores. Con respecto a la Administración, incluir los gastos indirectos relacionados con el contrato, entre ellos se deben tener en cuenta ICA, pólizas para la legalización del contrato, gastos de oficina, gravamen al impuesto financiero (4 x mil) y demás.
(4) IVA en Cotización A: A escoger la respuesta a la pregunta "¿La compañía factura IVA por la prestación de este servicio?" aparecerá 0% o 19% en la casilla correspondiente.
</t>
    </r>
    <r>
      <rPr>
        <sz val="8"/>
        <rFont val="Arial"/>
        <family val="2"/>
      </rPr>
      <t>(5) IVA en Cotización B: Asignar precio sin incluir el IVA en las celdas de la columna "Precio unitario antes de IVA". La tarifa IVA será la que corresponda de acuerdo con la respuesta seleccionada a la pregunta "¿La compañía factura IVA por la prestación de este servicio?" en la Cotización A.</t>
    </r>
    <r>
      <rPr>
        <sz val="8"/>
        <color theme="1"/>
        <rFont val="Arial"/>
        <family val="2"/>
      </rPr>
      <t xml:space="preserve">
</t>
    </r>
    <r>
      <rPr>
        <sz val="8"/>
        <rFont val="Arial"/>
        <family val="2"/>
      </rPr>
      <t>(6) Costos por Instrumentos: Cotizar el valor unitario de la aplicación de cada instrumento. Estos instrumentos se requieren para la elaboración del Producto 2, por lo cual el costo total de la aplicación de los instrumentos corresponderá al costo del producto 2.</t>
    </r>
  </si>
  <si>
    <r>
      <rPr>
        <b/>
        <sz val="9"/>
        <color rgb="FFFF0000"/>
        <rFont val="Arial"/>
        <family val="2"/>
      </rPr>
      <t>Producto 2.</t>
    </r>
    <r>
      <rPr>
        <sz val="9"/>
        <color theme="1"/>
        <rFont val="Arial"/>
        <family val="2"/>
      </rPr>
      <t xml:space="preserve"> Informe de Trabajo de Campo y recolección documental</t>
    </r>
    <r>
      <rPr>
        <b/>
        <sz val="9"/>
        <color theme="1"/>
        <rFont val="Arial"/>
        <family val="2"/>
      </rPr>
      <t xml:space="preserve"> (Este corresponde sl costo de la aplicación de los intrumentos)</t>
    </r>
    <r>
      <rPr>
        <sz val="9"/>
        <color theme="1"/>
        <rFont val="Arial"/>
        <family val="2"/>
      </rPr>
      <t xml:space="preserve"> </t>
    </r>
    <r>
      <rPr>
        <b/>
        <sz val="9"/>
        <color rgb="FFFF0000"/>
        <rFont val="Arial"/>
        <family val="2"/>
      </rPr>
      <t>(Ver Nota 6)</t>
    </r>
  </si>
  <si>
    <t>Indicador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</si>
</sst>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164" formatCode="_(* #,##0_);_(* \(#,##0\);_(* &quot;-&quot;_);_(@_)"/>
    <numFmt numFmtId="165" formatCode="_(&quot;$&quot;* #,##0.00_);_(&quot;$&quot;* \(#,##0.00\);_(&quot;$&quot;* &quot;-&quot;??_);_(@_)"/>
    <numFmt numFmtId="166" formatCode="_(* #,##0.00_);_(* \(#,##0.00\);_(* &quot;-&quot;??_);_(@_)"/>
    <numFmt numFmtId="167" formatCode="0\ &quot;Meses&quot;"/>
    <numFmt numFmtId="168" formatCode="&quot;$&quot;\ #,##0"/>
    <numFmt numFmtId="169" formatCode="_(&quot;$&quot;\ * #,##0.00_);_(&quot;$&quot;\ * \(#,##0.00\);_(&quot;$&quot;\ * &quot;-&quot;??_);_(@_)"/>
    <numFmt numFmtId="170" formatCode="&quot;$&quot;\ #,##0_);\(&quot;$&quot;\ #,##0\)"/>
    <numFmt numFmtId="171" formatCode="&quot;$&quot;#,##0.00"/>
    <numFmt numFmtId="172" formatCode="[$-240A]d&quot; de &quot;mmmm&quot; de &quot;yyyy;@"/>
    <numFmt numFmtId="173" formatCode="dd/mmm/yy"/>
    <numFmt numFmtId="174" formatCode="[$$-240A]\ #,##0"/>
    <numFmt numFmtId="175" formatCode="[$$-240A]#,##0.00"/>
    <numFmt numFmtId="176" formatCode="0.0"/>
  </numFmts>
  <fonts count="31">
    <font>
      <sz val="11"/>
      <color theme="1"/>
      <name val="Calibri"/>
      <family val="2"/>
      <scheme val="minor"/>
    </font>
    <font>
      <sz val="11"/>
      <color theme="1"/>
      <name val="Calibri"/>
      <family val="2"/>
      <scheme val="minor"/>
    </font>
    <font>
      <b/>
      <sz val="11"/>
      <name val="Tahoma"/>
      <family val="2"/>
    </font>
    <font>
      <b/>
      <sz val="10"/>
      <color theme="1"/>
      <name val="Arial"/>
      <family val="2"/>
    </font>
    <font>
      <sz val="11"/>
      <color theme="1"/>
      <name val="Arial"/>
      <family val="2"/>
    </font>
    <font>
      <b/>
      <sz val="10"/>
      <name val="Arial"/>
      <family val="2"/>
    </font>
    <font>
      <sz val="10"/>
      <color theme="1"/>
      <name val="Arial"/>
      <family val="2"/>
    </font>
    <font>
      <sz val="9"/>
      <color theme="1"/>
      <name val="Arial"/>
      <family val="2"/>
    </font>
    <font>
      <sz val="9"/>
      <color rgb="FF000000"/>
      <name val="Arial"/>
      <family val="2"/>
    </font>
    <font>
      <sz val="8"/>
      <name val="Arial"/>
      <family val="2"/>
    </font>
    <font>
      <sz val="8"/>
      <color rgb="FFFF0000"/>
      <name val="Arial"/>
      <family val="2"/>
    </font>
    <font>
      <u/>
      <sz val="8"/>
      <name val="Arial"/>
      <family val="2"/>
    </font>
    <font>
      <sz val="8"/>
      <color rgb="FF7030A0"/>
      <name val="Arial"/>
      <family val="2"/>
    </font>
    <font>
      <sz val="8"/>
      <color theme="1"/>
      <name val="Arial"/>
      <family val="2"/>
    </font>
    <font>
      <sz val="11"/>
      <color rgb="FFFF0000"/>
      <name val="Arial"/>
      <family val="2"/>
    </font>
    <font>
      <b/>
      <sz val="9"/>
      <color theme="1"/>
      <name val="Arial"/>
      <family val="2"/>
    </font>
    <font>
      <b/>
      <sz val="9"/>
      <color rgb="FFFF0000"/>
      <name val="Arial"/>
      <family val="2"/>
    </font>
    <font>
      <sz val="10"/>
      <name val="Zurich BT"/>
    </font>
    <font>
      <b/>
      <sz val="9"/>
      <color rgb="FF000000"/>
      <name val="Arial"/>
      <family val="2"/>
    </font>
    <font>
      <b/>
      <sz val="9"/>
      <name val="Arial"/>
      <family val="2"/>
    </font>
    <font>
      <sz val="9"/>
      <name val="Arial"/>
      <family val="2"/>
    </font>
    <font>
      <b/>
      <sz val="9"/>
      <color indexed="10"/>
      <name val="Arial"/>
      <family val="2"/>
    </font>
    <font>
      <sz val="9"/>
      <color rgb="FFFF0000"/>
      <name val="Arial"/>
      <family val="2"/>
    </font>
    <font>
      <sz val="10"/>
      <name val="Arial"/>
      <family val="2"/>
    </font>
    <font>
      <b/>
      <u/>
      <sz val="10"/>
      <name val="Arial"/>
      <family val="2"/>
    </font>
    <font>
      <u/>
      <sz val="10"/>
      <name val="Arial"/>
      <family val="2"/>
    </font>
    <font>
      <b/>
      <sz val="8"/>
      <color theme="1"/>
      <name val="Arial"/>
      <family val="2"/>
    </font>
    <font>
      <sz val="9"/>
      <color indexed="81"/>
      <name val="Tahoma"/>
      <family val="2"/>
    </font>
    <font>
      <b/>
      <sz val="10"/>
      <color rgb="FF000000"/>
      <name val="Arial"/>
      <family val="2"/>
    </font>
    <font>
      <b/>
      <sz val="10"/>
      <color rgb="FFFF0000"/>
      <name val="Arial"/>
      <family val="2"/>
    </font>
    <font>
      <b/>
      <sz val="11"/>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164"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7" fillId="0" borderId="0"/>
    <xf numFmtId="0" fontId="4" fillId="0" borderId="0"/>
    <xf numFmtId="166" fontId="1" fillId="0" borderId="0" applyFont="0" applyFill="0" applyBorder="0" applyAlignment="0" applyProtection="0"/>
    <xf numFmtId="169" fontId="4" fillId="0" borderId="0" applyFont="0" applyFill="0" applyBorder="0" applyAlignment="0" applyProtection="0"/>
    <xf numFmtId="0" fontId="23" fillId="0" borderId="0"/>
    <xf numFmtId="0" fontId="4" fillId="0" borderId="0"/>
    <xf numFmtId="9" fontId="17" fillId="0" borderId="0" applyFont="0" applyFill="0" applyBorder="0" applyAlignment="0" applyProtection="0"/>
  </cellStyleXfs>
  <cellXfs count="372">
    <xf numFmtId="0" fontId="0" fillId="0" borderId="0" xfId="0"/>
    <xf numFmtId="0" fontId="3" fillId="0" borderId="4" xfId="0" applyFont="1" applyBorder="1" applyAlignment="1" applyProtection="1">
      <alignment horizontal="center" vertical="center" wrapText="1"/>
    </xf>
    <xf numFmtId="0" fontId="4" fillId="0" borderId="0" xfId="0" applyFont="1" applyAlignment="1" applyProtection="1">
      <alignment vertical="center"/>
    </xf>
    <xf numFmtId="0" fontId="5" fillId="0" borderId="4" xfId="0" applyFont="1" applyFill="1" applyBorder="1" applyAlignment="1" applyProtection="1">
      <alignment vertical="center" wrapText="1"/>
    </xf>
    <xf numFmtId="0" fontId="7" fillId="0" borderId="4" xfId="0" applyFont="1" applyFill="1" applyBorder="1" applyAlignment="1" applyProtection="1">
      <alignment vertical="center"/>
    </xf>
    <xf numFmtId="0" fontId="7" fillId="0" borderId="4" xfId="0" applyFont="1" applyFill="1" applyBorder="1" applyAlignment="1" applyProtection="1">
      <alignment horizontal="left" vertical="center"/>
    </xf>
    <xf numFmtId="0" fontId="8" fillId="0" borderId="4" xfId="0" applyFont="1" applyFill="1" applyBorder="1" applyAlignment="1" applyProtection="1">
      <alignment horizontal="left" vertical="center" wrapText="1"/>
    </xf>
    <xf numFmtId="0" fontId="14" fillId="0" borderId="0" xfId="0" applyFont="1" applyAlignment="1" applyProtection="1">
      <alignment vertical="center"/>
    </xf>
    <xf numFmtId="0" fontId="18" fillId="2" borderId="8" xfId="4" applyFont="1" applyFill="1" applyBorder="1" applyAlignment="1" applyProtection="1">
      <alignment horizontal="center" vertical="center" wrapText="1"/>
    </xf>
    <xf numFmtId="0" fontId="18" fillId="2" borderId="4" xfId="4" applyFont="1" applyFill="1" applyBorder="1" applyAlignment="1" applyProtection="1">
      <alignment horizontal="center" vertical="center" wrapText="1"/>
    </xf>
    <xf numFmtId="37" fontId="7" fillId="0" borderId="4" xfId="6" applyNumberFormat="1" applyFont="1" applyFill="1" applyBorder="1" applyAlignment="1" applyProtection="1">
      <alignment horizontal="center" vertical="center"/>
    </xf>
    <xf numFmtId="9" fontId="20" fillId="0" borderId="4" xfId="5" applyNumberFormat="1" applyFont="1" applyFill="1" applyBorder="1" applyAlignment="1" applyProtection="1">
      <alignment horizontal="center" vertical="center" wrapText="1"/>
    </xf>
    <xf numFmtId="0" fontId="15" fillId="2" borderId="8" xfId="5" applyFont="1" applyFill="1" applyBorder="1" applyAlignment="1" applyProtection="1">
      <alignment horizontal="center" vertical="center" wrapText="1"/>
    </xf>
    <xf numFmtId="0" fontId="7" fillId="0" borderId="8" xfId="5" applyFont="1" applyBorder="1" applyAlignment="1" applyProtection="1">
      <alignment horizontal="center" vertical="center" wrapText="1"/>
    </xf>
    <xf numFmtId="0" fontId="15" fillId="2" borderId="4" xfId="5" applyFont="1" applyFill="1" applyBorder="1" applyAlignment="1" applyProtection="1">
      <alignment horizontal="center" vertical="center" wrapText="1"/>
    </xf>
    <xf numFmtId="168" fontId="4" fillId="0" borderId="0" xfId="0" applyNumberFormat="1" applyFont="1" applyAlignment="1" applyProtection="1">
      <alignment vertical="center"/>
    </xf>
    <xf numFmtId="0" fontId="7" fillId="0" borderId="4"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protection locked="0"/>
    </xf>
    <xf numFmtId="0" fontId="7" fillId="0" borderId="0" xfId="0" applyFont="1" applyAlignment="1" applyProtection="1">
      <alignment vertical="center"/>
    </xf>
    <xf numFmtId="168" fontId="7" fillId="3" borderId="4" xfId="2" applyNumberFormat="1" applyFont="1" applyFill="1" applyBorder="1" applyAlignment="1" applyProtection="1">
      <alignment vertical="center"/>
      <protection locked="0" hidden="1"/>
    </xf>
    <xf numFmtId="0" fontId="22" fillId="0" borderId="0" xfId="0" applyFont="1" applyAlignment="1" applyProtection="1">
      <alignment vertical="center"/>
    </xf>
    <xf numFmtId="164" fontId="7" fillId="0" borderId="0" xfId="1" applyFont="1" applyAlignment="1" applyProtection="1">
      <alignment vertical="center"/>
    </xf>
    <xf numFmtId="168" fontId="7" fillId="3" borderId="15" xfId="2" applyNumberFormat="1" applyFont="1" applyFill="1" applyBorder="1" applyAlignment="1" applyProtection="1">
      <alignment vertical="center"/>
      <protection locked="0" hidden="1"/>
    </xf>
    <xf numFmtId="9" fontId="20" fillId="0" borderId="4" xfId="3" applyFont="1" applyFill="1" applyBorder="1" applyAlignment="1" applyProtection="1">
      <alignment vertical="center" wrapText="1"/>
      <protection hidden="1"/>
    </xf>
    <xf numFmtId="0" fontId="6" fillId="0" borderId="0" xfId="0" applyFont="1" applyBorder="1" applyAlignment="1" applyProtection="1">
      <alignment wrapText="1"/>
    </xf>
    <xf numFmtId="0" fontId="4" fillId="0" borderId="0" xfId="0" applyFont="1" applyAlignment="1">
      <alignment vertical="center"/>
    </xf>
    <xf numFmtId="0" fontId="13" fillId="0" borderId="0" xfId="0" applyFont="1" applyAlignment="1">
      <alignment vertical="center"/>
    </xf>
    <xf numFmtId="0" fontId="5" fillId="0" borderId="0" xfId="8" applyFont="1" applyFill="1" applyBorder="1" applyAlignment="1">
      <alignment horizontal="center" vertical="center" wrapText="1"/>
    </xf>
    <xf numFmtId="0" fontId="13" fillId="0" borderId="0" xfId="0" applyFont="1" applyFill="1" applyAlignment="1">
      <alignment vertical="center"/>
    </xf>
    <xf numFmtId="0" fontId="7" fillId="6" borderId="1" xfId="0" applyFont="1" applyFill="1" applyBorder="1" applyAlignment="1" applyProtection="1">
      <alignment vertical="center"/>
      <protection hidden="1"/>
    </xf>
    <xf numFmtId="0" fontId="7" fillId="6" borderId="4" xfId="0" applyFont="1" applyFill="1" applyBorder="1" applyAlignment="1" applyProtection="1">
      <alignment horizontal="left" vertical="center"/>
      <protection hidden="1"/>
    </xf>
    <xf numFmtId="0" fontId="8" fillId="6" borderId="4" xfId="0" applyFont="1" applyFill="1" applyBorder="1" applyAlignment="1" applyProtection="1">
      <alignment horizontal="left" vertical="center" wrapText="1"/>
      <protection hidden="1"/>
    </xf>
    <xf numFmtId="172" fontId="20" fillId="3" borderId="4" xfId="0" applyNumberFormat="1" applyFont="1" applyFill="1" applyBorder="1" applyAlignment="1" applyProtection="1">
      <alignment horizontal="left" vertical="center" wrapText="1"/>
      <protection locked="0"/>
    </xf>
    <xf numFmtId="1" fontId="20" fillId="3" borderId="4" xfId="0" applyNumberFormat="1" applyFont="1" applyFill="1" applyBorder="1" applyAlignment="1" applyProtection="1">
      <alignment horizontal="left" vertical="center" wrapText="1"/>
      <protection locked="0"/>
    </xf>
    <xf numFmtId="0" fontId="23" fillId="0" borderId="0" xfId="8" applyFont="1" applyFill="1" applyBorder="1" applyAlignment="1">
      <alignment horizontal="left" vertical="center"/>
    </xf>
    <xf numFmtId="0" fontId="5" fillId="0" borderId="0" xfId="8" applyFont="1" applyFill="1" applyBorder="1" applyAlignment="1">
      <alignment horizontal="center" vertical="center"/>
    </xf>
    <xf numFmtId="0" fontId="5" fillId="6" borderId="4" xfId="8" applyNumberFormat="1" applyFont="1" applyFill="1" applyBorder="1" applyAlignment="1">
      <alignment horizontal="center" vertical="center" wrapText="1"/>
    </xf>
    <xf numFmtId="0" fontId="23" fillId="3" borderId="4" xfId="8" applyFont="1" applyFill="1" applyBorder="1" applyAlignment="1" applyProtection="1">
      <alignment horizontal="center" vertical="center"/>
      <protection locked="0"/>
    </xf>
    <xf numFmtId="173" fontId="23" fillId="3" borderId="4" xfId="8" applyNumberFormat="1" applyFont="1" applyFill="1" applyBorder="1" applyAlignment="1" applyProtection="1">
      <alignment horizontal="center" vertical="center"/>
      <protection locked="0"/>
    </xf>
    <xf numFmtId="9" fontId="23" fillId="3" borderId="4" xfId="3" applyFont="1" applyFill="1" applyBorder="1" applyAlignment="1" applyProtection="1">
      <alignment horizontal="center" vertical="center"/>
      <protection locked="0"/>
    </xf>
    <xf numFmtId="168" fontId="23" fillId="3" borderId="4" xfId="8" applyNumberFormat="1" applyFont="1" applyFill="1" applyBorder="1" applyAlignment="1" applyProtection="1">
      <alignment horizontal="center" vertical="center"/>
      <protection locked="0"/>
    </xf>
    <xf numFmtId="0" fontId="13" fillId="0" borderId="0" xfId="0" applyFont="1" applyAlignment="1" applyProtection="1">
      <alignment vertical="center"/>
      <protection locked="0"/>
    </xf>
    <xf numFmtId="0" fontId="9" fillId="5" borderId="0" xfId="8" applyFont="1" applyFill="1" applyBorder="1" applyAlignment="1">
      <alignment horizontal="center" vertical="center"/>
    </xf>
    <xf numFmtId="0" fontId="9" fillId="5" borderId="0" xfId="8" applyFont="1" applyFill="1" applyBorder="1" applyAlignment="1">
      <alignment horizontal="left" vertical="center"/>
    </xf>
    <xf numFmtId="0" fontId="20" fillId="5" borderId="0" xfId="8" applyFont="1" applyFill="1" applyBorder="1" applyAlignment="1">
      <alignment horizontal="left" vertical="center"/>
    </xf>
    <xf numFmtId="173" fontId="9" fillId="5" borderId="0" xfId="8" applyNumberFormat="1" applyFont="1" applyFill="1" applyBorder="1" applyAlignment="1">
      <alignment horizontal="center" vertical="center"/>
    </xf>
    <xf numFmtId="0" fontId="9" fillId="5" borderId="0" xfId="8" applyFont="1" applyFill="1" applyBorder="1" applyAlignment="1">
      <alignment vertical="center"/>
    </xf>
    <xf numFmtId="168" fontId="9" fillId="5" borderId="0" xfId="8" applyNumberFormat="1" applyFont="1" applyFill="1" applyBorder="1" applyAlignment="1">
      <alignment vertical="center"/>
    </xf>
    <xf numFmtId="0" fontId="6" fillId="0" borderId="0" xfId="0" applyFont="1" applyAlignment="1">
      <alignment vertical="center"/>
    </xf>
    <xf numFmtId="0" fontId="13" fillId="0" borderId="0" xfId="0" applyFont="1" applyAlignment="1">
      <alignment horizontal="center" vertical="center"/>
    </xf>
    <xf numFmtId="0" fontId="6" fillId="0" borderId="0" xfId="9" applyFont="1" applyAlignment="1">
      <alignment vertical="center"/>
    </xf>
    <xf numFmtId="0" fontId="6" fillId="0" borderId="0" xfId="9" applyFont="1" applyAlignment="1">
      <alignment vertical="center" wrapText="1"/>
    </xf>
    <xf numFmtId="0" fontId="6" fillId="5" borderId="0" xfId="9" applyFont="1" applyFill="1" applyBorder="1" applyAlignment="1">
      <alignment vertical="center"/>
    </xf>
    <xf numFmtId="0" fontId="3" fillId="0" borderId="24" xfId="9" applyFont="1" applyFill="1" applyBorder="1" applyAlignment="1" applyProtection="1">
      <alignment horizontal="left" vertical="center"/>
      <protection locked="0"/>
    </xf>
    <xf numFmtId="0" fontId="3" fillId="0" borderId="25" xfId="9" applyFont="1" applyFill="1" applyBorder="1" applyAlignment="1" applyProtection="1">
      <alignment horizontal="left" vertical="center"/>
      <protection locked="0"/>
    </xf>
    <xf numFmtId="0" fontId="3" fillId="0" borderId="25" xfId="9" applyFont="1" applyFill="1" applyBorder="1" applyAlignment="1" applyProtection="1">
      <alignment horizontal="left" vertical="center" wrapText="1"/>
      <protection locked="0"/>
    </xf>
    <xf numFmtId="0" fontId="28" fillId="0" borderId="26" xfId="9" applyFont="1" applyFill="1" applyBorder="1" applyAlignment="1" applyProtection="1">
      <alignment horizontal="left" vertical="center" wrapText="1"/>
      <protection locked="0"/>
    </xf>
    <xf numFmtId="0" fontId="6" fillId="0" borderId="0" xfId="9" applyFont="1" applyFill="1" applyBorder="1" applyAlignment="1">
      <alignment vertical="center"/>
    </xf>
    <xf numFmtId="0" fontId="6" fillId="0" borderId="27" xfId="9" applyFont="1" applyBorder="1" applyAlignment="1">
      <alignment vertical="center"/>
    </xf>
    <xf numFmtId="0" fontId="6" fillId="0" borderId="0" xfId="9" applyFont="1" applyBorder="1" applyAlignment="1">
      <alignment vertical="center"/>
    </xf>
    <xf numFmtId="0" fontId="6" fillId="0" borderId="0" xfId="9" applyFont="1" applyBorder="1" applyAlignment="1">
      <alignment vertical="center" wrapText="1"/>
    </xf>
    <xf numFmtId="0" fontId="6" fillId="0" borderId="28" xfId="9" applyFont="1" applyBorder="1" applyAlignment="1">
      <alignment vertical="center"/>
    </xf>
    <xf numFmtId="0" fontId="3" fillId="0" borderId="27" xfId="9" applyFont="1" applyBorder="1" applyAlignment="1">
      <alignment vertical="center"/>
    </xf>
    <xf numFmtId="0" fontId="6" fillId="0" borderId="21" xfId="9" applyFont="1" applyBorder="1" applyAlignment="1">
      <alignment vertical="center"/>
    </xf>
    <xf numFmtId="0" fontId="6" fillId="0" borderId="22" xfId="9" applyFont="1" applyBorder="1" applyAlignment="1">
      <alignment vertical="center"/>
    </xf>
    <xf numFmtId="0" fontId="6" fillId="0" borderId="22" xfId="9" applyFont="1" applyBorder="1" applyAlignment="1">
      <alignment vertical="center" wrapText="1"/>
    </xf>
    <xf numFmtId="0" fontId="6" fillId="0" borderId="23" xfId="9" applyFont="1" applyBorder="1" applyAlignment="1">
      <alignment vertical="center"/>
    </xf>
    <xf numFmtId="0" fontId="28" fillId="7" borderId="4" xfId="4" applyFont="1" applyFill="1" applyBorder="1" applyAlignment="1">
      <alignment horizontal="center" vertical="center" wrapText="1"/>
    </xf>
    <xf numFmtId="10" fontId="23" fillId="0" borderId="4" xfId="10" applyNumberFormat="1" applyFont="1" applyFill="1" applyBorder="1" applyAlignment="1">
      <alignment horizontal="center" vertical="center"/>
    </xf>
    <xf numFmtId="0" fontId="7" fillId="0" borderId="4" xfId="0" applyNumberFormat="1" applyFont="1" applyBorder="1" applyAlignment="1" applyProtection="1">
      <alignment horizontal="center" vertical="center" wrapText="1"/>
    </xf>
    <xf numFmtId="0" fontId="7" fillId="1" borderId="4" xfId="0" applyNumberFormat="1" applyFont="1" applyFill="1" applyBorder="1" applyAlignment="1" applyProtection="1">
      <alignment horizontal="center" vertical="center" wrapText="1"/>
    </xf>
    <xf numFmtId="168" fontId="7" fillId="0" borderId="4" xfId="2" applyNumberFormat="1" applyFont="1" applyFill="1" applyBorder="1" applyAlignment="1" applyProtection="1">
      <alignment vertical="center"/>
    </xf>
    <xf numFmtId="0" fontId="15" fillId="2" borderId="18" xfId="5" applyFont="1" applyFill="1" applyBorder="1" applyAlignment="1" applyProtection="1">
      <alignment horizontal="center" vertical="center" wrapText="1"/>
    </xf>
    <xf numFmtId="168" fontId="19" fillId="0" borderId="47" xfId="3" applyNumberFormat="1" applyFont="1" applyFill="1" applyBorder="1" applyAlignment="1" applyProtection="1">
      <alignment horizontal="center" vertical="center"/>
      <protection locked="0" hidden="1"/>
    </xf>
    <xf numFmtId="168" fontId="15" fillId="0" borderId="48" xfId="2" applyNumberFormat="1" applyFont="1" applyFill="1" applyBorder="1" applyAlignment="1" applyProtection="1">
      <alignment vertical="center"/>
    </xf>
    <xf numFmtId="0" fontId="15" fillId="0" borderId="18" xfId="5" applyFont="1" applyFill="1" applyBorder="1" applyAlignment="1" applyProtection="1">
      <alignment horizontal="center" vertical="center" wrapText="1"/>
    </xf>
    <xf numFmtId="0" fontId="15" fillId="2" borderId="19" xfId="5" applyFont="1" applyFill="1" applyBorder="1" applyAlignment="1" applyProtection="1">
      <alignment horizontal="center" vertical="center" wrapText="1"/>
    </xf>
    <xf numFmtId="168" fontId="7" fillId="0" borderId="9" xfId="2" applyNumberFormat="1" applyFont="1" applyFill="1" applyBorder="1" applyAlignment="1" applyProtection="1">
      <alignment vertical="center"/>
    </xf>
    <xf numFmtId="0" fontId="7" fillId="1" borderId="11" xfId="0" applyNumberFormat="1" applyFont="1" applyFill="1" applyBorder="1" applyAlignment="1" applyProtection="1">
      <alignment vertical="center" wrapText="1"/>
    </xf>
    <xf numFmtId="0" fontId="7" fillId="1" borderId="11" xfId="0" applyNumberFormat="1" applyFont="1" applyFill="1" applyBorder="1" applyAlignment="1" applyProtection="1">
      <alignment horizontal="center" vertical="center" wrapText="1"/>
    </xf>
    <xf numFmtId="9" fontId="20" fillId="0" borderId="11" xfId="3" applyFont="1" applyFill="1" applyBorder="1" applyAlignment="1" applyProtection="1">
      <alignment vertical="center" wrapText="1"/>
      <protection hidden="1"/>
    </xf>
    <xf numFmtId="168" fontId="7" fillId="3" borderId="11" xfId="2" applyNumberFormat="1" applyFont="1" applyFill="1" applyBorder="1" applyAlignment="1" applyProtection="1">
      <alignment vertical="center"/>
      <protection locked="0" hidden="1"/>
    </xf>
    <xf numFmtId="168" fontId="7" fillId="0" borderId="11" xfId="2" applyNumberFormat="1" applyFont="1" applyFill="1" applyBorder="1" applyAlignment="1" applyProtection="1">
      <alignment vertical="center"/>
    </xf>
    <xf numFmtId="0" fontId="14" fillId="0" borderId="0" xfId="0" applyFont="1" applyFill="1" applyAlignment="1" applyProtection="1">
      <alignment vertical="center"/>
    </xf>
    <xf numFmtId="168" fontId="19" fillId="0" borderId="49" xfId="5" applyNumberFormat="1" applyFont="1" applyFill="1" applyBorder="1" applyAlignment="1" applyProtection="1">
      <alignment vertical="center" wrapText="1"/>
    </xf>
    <xf numFmtId="168" fontId="7" fillId="1" borderId="4" xfId="2" applyNumberFormat="1" applyFont="1" applyFill="1" applyBorder="1" applyAlignment="1" applyProtection="1">
      <alignment vertical="center"/>
    </xf>
    <xf numFmtId="168" fontId="7" fillId="1" borderId="11" xfId="2" applyNumberFormat="1" applyFont="1" applyFill="1" applyBorder="1" applyAlignment="1" applyProtection="1">
      <alignment vertical="center"/>
    </xf>
    <xf numFmtId="168" fontId="7" fillId="1" borderId="9" xfId="2" applyNumberFormat="1" applyFont="1" applyFill="1" applyBorder="1" applyAlignment="1" applyProtection="1">
      <alignment vertical="center"/>
    </xf>
    <xf numFmtId="168" fontId="7" fillId="1" borderId="12" xfId="2" applyNumberFormat="1" applyFont="1" applyFill="1" applyBorder="1" applyAlignment="1" applyProtection="1">
      <alignment vertical="center"/>
    </xf>
    <xf numFmtId="0" fontId="19" fillId="0" borderId="17" xfId="0" applyFont="1" applyBorder="1" applyAlignment="1" applyProtection="1">
      <alignment horizontal="center" vertical="center" wrapText="1"/>
    </xf>
    <xf numFmtId="0" fontId="19" fillId="0" borderId="8" xfId="0" applyFont="1" applyBorder="1" applyAlignment="1" applyProtection="1">
      <alignment horizontal="center" vertical="center" wrapText="1"/>
    </xf>
    <xf numFmtId="0" fontId="19" fillId="0" borderId="10" xfId="0" applyFont="1" applyBorder="1" applyAlignment="1" applyProtection="1">
      <alignment horizontal="center" vertical="center" wrapText="1"/>
    </xf>
    <xf numFmtId="0" fontId="15" fillId="0" borderId="16" xfId="5" applyFont="1" applyFill="1" applyBorder="1" applyAlignment="1" applyProtection="1">
      <alignment vertical="center" wrapText="1"/>
    </xf>
    <xf numFmtId="0" fontId="15" fillId="0" borderId="36" xfId="5" applyFont="1" applyFill="1" applyBorder="1" applyAlignment="1" applyProtection="1">
      <alignment vertical="center" wrapText="1"/>
    </xf>
    <xf numFmtId="0" fontId="15" fillId="0" borderId="20" xfId="5" applyFont="1" applyFill="1" applyBorder="1" applyAlignment="1" applyProtection="1">
      <alignment vertical="center" wrapText="1"/>
    </xf>
    <xf numFmtId="0" fontId="15" fillId="0" borderId="37" xfId="5" applyFont="1" applyFill="1" applyBorder="1" applyAlignment="1" applyProtection="1">
      <alignment vertical="center" wrapText="1"/>
    </xf>
    <xf numFmtId="0" fontId="7" fillId="0" borderId="4" xfId="0" applyFont="1" applyFill="1" applyBorder="1" applyAlignment="1" applyProtection="1">
      <alignment horizontal="left" vertical="center" wrapText="1"/>
    </xf>
    <xf numFmtId="0" fontId="7" fillId="0" borderId="11" xfId="0" applyFont="1" applyFill="1" applyBorder="1" applyAlignment="1" applyProtection="1">
      <alignment horizontal="left" vertical="center" wrapText="1"/>
    </xf>
    <xf numFmtId="0" fontId="15" fillId="0" borderId="17" xfId="0" applyFont="1" applyBorder="1" applyAlignment="1" applyProtection="1">
      <alignment horizontal="left" vertical="center"/>
    </xf>
    <xf numFmtId="0" fontId="15" fillId="0" borderId="18" xfId="0" applyFont="1" applyBorder="1" applyAlignment="1" applyProtection="1">
      <alignment horizontal="left" vertical="center"/>
    </xf>
    <xf numFmtId="0" fontId="15" fillId="0" borderId="33" xfId="0" applyFont="1" applyBorder="1" applyAlignment="1" applyProtection="1">
      <alignment horizontal="left" vertical="center"/>
    </xf>
    <xf numFmtId="0" fontId="15" fillId="0" borderId="19" xfId="0" applyFont="1" applyBorder="1" applyAlignment="1" applyProtection="1">
      <alignment horizontal="left" vertical="center"/>
    </xf>
    <xf numFmtId="171" fontId="13" fillId="0" borderId="8" xfId="0" applyNumberFormat="1" applyFont="1" applyBorder="1" applyAlignment="1" applyProtection="1">
      <alignment horizontal="justify" vertical="center" wrapText="1"/>
    </xf>
    <xf numFmtId="171" fontId="13" fillId="0" borderId="4" xfId="0" applyNumberFormat="1" applyFont="1" applyBorder="1" applyAlignment="1" applyProtection="1">
      <alignment horizontal="justify" vertical="center" wrapText="1"/>
    </xf>
    <xf numFmtId="171" fontId="13" fillId="0" borderId="1" xfId="0" applyNumberFormat="1" applyFont="1" applyBorder="1" applyAlignment="1" applyProtection="1">
      <alignment horizontal="justify" vertical="center" wrapText="1"/>
    </xf>
    <xf numFmtId="171" fontId="13" fillId="0" borderId="9" xfId="0" applyNumberFormat="1" applyFont="1" applyBorder="1" applyAlignment="1" applyProtection="1">
      <alignment horizontal="justify" vertical="center" wrapText="1"/>
    </xf>
    <xf numFmtId="0" fontId="7" fillId="0" borderId="10" xfId="0" applyFont="1" applyBorder="1" applyAlignment="1" applyProtection="1">
      <alignment horizontal="center" vertical="center" wrapText="1"/>
    </xf>
    <xf numFmtId="0" fontId="7" fillId="0" borderId="11" xfId="0" applyFont="1" applyBorder="1" applyAlignment="1" applyProtection="1">
      <alignment horizontal="center" vertical="center" wrapText="1"/>
    </xf>
    <xf numFmtId="0" fontId="7" fillId="0" borderId="30" xfId="0" applyFont="1" applyBorder="1" applyAlignment="1" applyProtection="1">
      <alignment horizontal="center" vertical="center" wrapText="1"/>
    </xf>
    <xf numFmtId="0" fontId="7" fillId="0" borderId="12" xfId="0" applyFont="1" applyBorder="1" applyAlignment="1" applyProtection="1">
      <alignment horizontal="center" vertical="center" wrapText="1"/>
    </xf>
    <xf numFmtId="0" fontId="19" fillId="2" borderId="42" xfId="5" applyFont="1" applyFill="1" applyBorder="1" applyAlignment="1" applyProtection="1">
      <alignment horizontal="center" vertical="center"/>
    </xf>
    <xf numFmtId="0" fontId="19" fillId="2" borderId="39" xfId="5" applyFont="1" applyFill="1" applyBorder="1" applyAlignment="1" applyProtection="1">
      <alignment horizontal="center" vertical="center"/>
    </xf>
    <xf numFmtId="0" fontId="19" fillId="2" borderId="43" xfId="5" applyFont="1" applyFill="1" applyBorder="1" applyAlignment="1" applyProtection="1">
      <alignment horizontal="center" vertical="center"/>
    </xf>
    <xf numFmtId="9" fontId="19" fillId="2" borderId="44" xfId="3" applyFont="1" applyFill="1" applyBorder="1" applyAlignment="1" applyProtection="1">
      <alignment horizontal="center" vertical="center"/>
      <protection locked="0" hidden="1"/>
    </xf>
    <xf numFmtId="9" fontId="19" fillId="2" borderId="45" xfId="3" applyFont="1" applyFill="1" applyBorder="1" applyAlignment="1" applyProtection="1">
      <alignment horizontal="center" vertical="center"/>
      <protection locked="0" hidden="1"/>
    </xf>
    <xf numFmtId="9" fontId="19" fillId="2" borderId="46" xfId="3" applyFont="1" applyFill="1" applyBorder="1" applyAlignment="1" applyProtection="1">
      <alignment horizontal="center" vertical="center"/>
      <protection locked="0" hidden="1"/>
    </xf>
    <xf numFmtId="168" fontId="19" fillId="0" borderId="42" xfId="3" applyNumberFormat="1" applyFont="1" applyFill="1" applyBorder="1" applyAlignment="1" applyProtection="1">
      <alignment horizontal="center" vertical="center"/>
      <protection locked="0" hidden="1"/>
    </xf>
    <xf numFmtId="168" fontId="19" fillId="0" borderId="38" xfId="3" applyNumberFormat="1" applyFont="1" applyFill="1" applyBorder="1" applyAlignment="1" applyProtection="1">
      <alignment horizontal="center" vertical="center"/>
      <protection locked="0" hidden="1"/>
    </xf>
    <xf numFmtId="9" fontId="19" fillId="2" borderId="40" xfId="3" applyFont="1" applyFill="1" applyBorder="1" applyAlignment="1" applyProtection="1">
      <alignment horizontal="center" vertical="center"/>
      <protection locked="0" hidden="1"/>
    </xf>
    <xf numFmtId="9" fontId="19" fillId="2" borderId="41" xfId="3" applyFont="1" applyFill="1" applyBorder="1" applyAlignment="1" applyProtection="1">
      <alignment horizontal="center" vertical="center"/>
      <protection locked="0" hidden="1"/>
    </xf>
    <xf numFmtId="0" fontId="30" fillId="2" borderId="18" xfId="0" applyFont="1" applyFill="1" applyBorder="1" applyAlignment="1" applyProtection="1">
      <alignment horizontal="center" vertical="center"/>
    </xf>
    <xf numFmtId="0" fontId="7" fillId="0" borderId="1" xfId="0" applyFont="1" applyFill="1" applyBorder="1" applyAlignment="1" applyProtection="1">
      <alignment horizontal="left" vertical="center" wrapText="1"/>
    </xf>
    <xf numFmtId="0" fontId="7" fillId="0" borderId="2" xfId="0" applyFont="1" applyFill="1" applyBorder="1" applyAlignment="1" applyProtection="1">
      <alignment horizontal="left" vertical="center" wrapText="1"/>
    </xf>
    <xf numFmtId="0" fontId="7" fillId="0" borderId="3" xfId="0" applyFont="1" applyFill="1" applyBorder="1" applyAlignment="1" applyProtection="1">
      <alignment horizontal="left" vertical="center" wrapText="1"/>
    </xf>
    <xf numFmtId="0" fontId="15" fillId="2" borderId="1" xfId="5" applyFont="1" applyFill="1" applyBorder="1" applyAlignment="1" applyProtection="1">
      <alignment horizontal="center" vertical="center" wrapText="1"/>
    </xf>
    <xf numFmtId="0" fontId="15" fillId="2" borderId="3" xfId="5" applyFont="1" applyFill="1" applyBorder="1" applyAlignment="1" applyProtection="1">
      <alignment horizontal="center" vertical="center" wrapText="1"/>
    </xf>
    <xf numFmtId="0" fontId="7" fillId="5" borderId="1" xfId="0" applyNumberFormat="1" applyFont="1" applyFill="1" applyBorder="1" applyAlignment="1" applyProtection="1">
      <alignment horizontal="center" vertical="center" wrapText="1"/>
    </xf>
    <xf numFmtId="0" fontId="7" fillId="5" borderId="3" xfId="0" applyNumberFormat="1" applyFont="1" applyFill="1" applyBorder="1" applyAlignment="1" applyProtection="1">
      <alignment horizontal="center" vertical="center" wrapText="1"/>
    </xf>
    <xf numFmtId="0" fontId="7" fillId="5" borderId="24" xfId="0" applyNumberFormat="1" applyFont="1" applyFill="1" applyBorder="1" applyAlignment="1" applyProtection="1">
      <alignment horizontal="center" vertical="center" wrapText="1"/>
    </xf>
    <xf numFmtId="0" fontId="7" fillId="5" borderId="26" xfId="0" applyNumberFormat="1" applyFont="1" applyFill="1" applyBorder="1" applyAlignment="1" applyProtection="1">
      <alignment horizontal="center" vertical="center" wrapText="1"/>
    </xf>
    <xf numFmtId="0" fontId="15" fillId="2" borderId="4" xfId="5" applyFont="1" applyFill="1" applyBorder="1" applyAlignment="1" applyProtection="1">
      <alignment horizontal="center" vertical="center" wrapText="1"/>
    </xf>
    <xf numFmtId="9" fontId="20" fillId="0" borderId="15" xfId="3" applyFont="1" applyFill="1" applyBorder="1" applyAlignment="1" applyProtection="1">
      <alignment horizontal="center" vertical="center" wrapText="1"/>
      <protection hidden="1"/>
    </xf>
    <xf numFmtId="0" fontId="15" fillId="4" borderId="5" xfId="0" applyFont="1" applyFill="1" applyBorder="1" applyAlignment="1" applyProtection="1">
      <alignment horizontal="center" vertical="center"/>
    </xf>
    <xf numFmtId="0" fontId="15" fillId="4" borderId="6" xfId="0" applyFont="1" applyFill="1" applyBorder="1" applyAlignment="1" applyProtection="1">
      <alignment horizontal="center" vertical="center"/>
    </xf>
    <xf numFmtId="0" fontId="15" fillId="4" borderId="7" xfId="0" applyFont="1" applyFill="1" applyBorder="1" applyAlignment="1" applyProtection="1">
      <alignment horizontal="center" vertical="center"/>
    </xf>
    <xf numFmtId="0" fontId="18" fillId="2" borderId="4" xfId="4" applyFont="1" applyFill="1" applyBorder="1" applyAlignment="1" applyProtection="1">
      <alignment horizontal="center" vertical="center" wrapText="1"/>
    </xf>
    <xf numFmtId="0" fontId="7" fillId="0" borderId="8" xfId="5" applyFont="1" applyFill="1" applyBorder="1" applyAlignment="1" applyProtection="1">
      <alignment horizontal="center" vertical="center" wrapText="1"/>
    </xf>
    <xf numFmtId="0" fontId="20" fillId="0" borderId="4" xfId="5" applyFont="1" applyFill="1" applyBorder="1" applyAlignment="1" applyProtection="1">
      <alignment horizontal="left" vertical="center" wrapText="1"/>
    </xf>
    <xf numFmtId="0" fontId="20" fillId="0" borderId="1" xfId="5" applyFont="1" applyFill="1" applyBorder="1" applyAlignment="1" applyProtection="1">
      <alignment horizontal="left" vertical="center" wrapText="1"/>
    </xf>
    <xf numFmtId="0" fontId="20" fillId="0" borderId="2" xfId="5" applyFont="1" applyFill="1" applyBorder="1" applyAlignment="1" applyProtection="1">
      <alignment horizontal="left" vertical="center" wrapText="1"/>
    </xf>
    <xf numFmtId="0" fontId="20" fillId="0" borderId="3" xfId="5" applyFont="1" applyFill="1" applyBorder="1" applyAlignment="1" applyProtection="1">
      <alignment horizontal="left" vertical="center" wrapText="1"/>
    </xf>
    <xf numFmtId="0" fontId="18" fillId="2" borderId="1" xfId="4" applyFont="1" applyFill="1" applyBorder="1" applyAlignment="1" applyProtection="1">
      <alignment horizontal="center" vertical="center" wrapText="1"/>
    </xf>
    <xf numFmtId="0" fontId="18" fillId="2" borderId="34" xfId="4" applyFont="1" applyFill="1" applyBorder="1" applyAlignment="1" applyProtection="1">
      <alignment horizontal="center" vertical="center" wrapText="1"/>
    </xf>
    <xf numFmtId="170" fontId="7" fillId="0" borderId="1" xfId="7" applyNumberFormat="1" applyFont="1" applyBorder="1" applyAlignment="1" applyProtection="1">
      <alignment horizontal="center" vertical="center"/>
      <protection locked="0"/>
    </xf>
    <xf numFmtId="170" fontId="7" fillId="0" borderId="34" xfId="7" applyNumberFormat="1" applyFont="1" applyBorder="1" applyAlignment="1" applyProtection="1">
      <alignment horizontal="center" vertical="center"/>
      <protection locked="0"/>
    </xf>
    <xf numFmtId="170" fontId="7" fillId="0" borderId="1" xfId="7" applyNumberFormat="1" applyFont="1" applyBorder="1" applyAlignment="1" applyProtection="1">
      <alignment horizontal="center" vertical="center"/>
    </xf>
    <xf numFmtId="170" fontId="7" fillId="0" borderId="34" xfId="7" applyNumberFormat="1" applyFont="1" applyBorder="1" applyAlignment="1" applyProtection="1">
      <alignment horizontal="center" vertical="center"/>
    </xf>
    <xf numFmtId="0" fontId="18" fillId="2" borderId="3" xfId="4" applyFont="1" applyFill="1" applyBorder="1" applyAlignment="1" applyProtection="1">
      <alignment horizontal="center" vertical="center" wrapText="1"/>
    </xf>
    <xf numFmtId="168" fontId="7" fillId="3" borderId="1" xfId="5" applyNumberFormat="1" applyFont="1" applyFill="1" applyBorder="1" applyAlignment="1" applyProtection="1">
      <alignment horizontal="center" vertical="center"/>
      <protection locked="0" hidden="1"/>
    </xf>
    <xf numFmtId="168" fontId="7" fillId="3" borderId="3" xfId="5" applyNumberFormat="1" applyFont="1" applyFill="1" applyBorder="1" applyAlignment="1" applyProtection="1">
      <alignment horizontal="center" vertical="center"/>
      <protection locked="0" hidden="1"/>
    </xf>
    <xf numFmtId="0" fontId="19" fillId="2" borderId="1" xfId="4" applyFont="1" applyFill="1" applyBorder="1" applyAlignment="1" applyProtection="1">
      <alignment horizontal="center" vertical="center" wrapText="1"/>
    </xf>
    <xf numFmtId="0" fontId="19" fillId="2" borderId="3" xfId="4" applyFont="1" applyFill="1" applyBorder="1" applyAlignment="1" applyProtection="1">
      <alignment horizontal="center" vertical="center" wrapText="1"/>
    </xf>
    <xf numFmtId="167" fontId="7" fillId="0" borderId="1" xfId="6" applyNumberFormat="1" applyFont="1" applyFill="1" applyBorder="1" applyAlignment="1" applyProtection="1">
      <alignment horizontal="center" vertical="center"/>
    </xf>
    <xf numFmtId="167" fontId="7" fillId="0" borderId="3" xfId="6" applyNumberFormat="1" applyFont="1" applyFill="1" applyBorder="1" applyAlignment="1" applyProtection="1">
      <alignment horizontal="center" vertical="center"/>
    </xf>
    <xf numFmtId="0" fontId="9" fillId="0" borderId="4" xfId="0" applyNumberFormat="1" applyFont="1" applyBorder="1" applyAlignment="1" applyProtection="1">
      <alignment horizontal="justify" vertical="center" wrapText="1"/>
    </xf>
    <xf numFmtId="0" fontId="3" fillId="2" borderId="4"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6" fillId="0" borderId="2" xfId="0" applyFont="1" applyFill="1" applyBorder="1" applyAlignment="1" applyProtection="1">
      <alignment horizontal="left" vertical="center" wrapText="1"/>
    </xf>
    <xf numFmtId="0" fontId="6" fillId="0" borderId="3" xfId="0" applyFont="1" applyFill="1" applyBorder="1" applyAlignment="1" applyProtection="1">
      <alignment horizontal="left" vertical="center" wrapText="1"/>
    </xf>
    <xf numFmtId="3" fontId="4" fillId="3" borderId="4" xfId="0" applyNumberFormat="1" applyFont="1" applyFill="1" applyBorder="1" applyAlignment="1" applyProtection="1">
      <alignment horizontal="center" vertical="center"/>
      <protection locked="0"/>
    </xf>
    <xf numFmtId="14" fontId="4" fillId="3" borderId="4" xfId="0" applyNumberFormat="1" applyFont="1" applyFill="1" applyBorder="1" applyAlignment="1" applyProtection="1">
      <alignment horizontal="center" vertical="center"/>
      <protection locked="0"/>
    </xf>
    <xf numFmtId="1" fontId="4" fillId="3" borderId="4" xfId="0" applyNumberFormat="1" applyFont="1" applyFill="1" applyBorder="1" applyAlignment="1" applyProtection="1">
      <alignment horizontal="center" vertical="center"/>
      <protection locked="0"/>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4" fillId="3" borderId="1"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3" borderId="3" xfId="0" applyFont="1" applyFill="1" applyBorder="1" applyAlignment="1" applyProtection="1">
      <alignment horizontal="center" vertical="center"/>
      <protection locked="0"/>
    </xf>
    <xf numFmtId="0" fontId="9" fillId="0" borderId="4" xfId="0" applyNumberFormat="1" applyFont="1" applyBorder="1" applyAlignment="1" applyProtection="1">
      <alignment horizontal="left" vertical="center" wrapText="1"/>
    </xf>
    <xf numFmtId="168" fontId="19" fillId="0" borderId="1" xfId="5" applyNumberFormat="1" applyFont="1" applyFill="1" applyBorder="1" applyAlignment="1" applyProtection="1">
      <alignment horizontal="center" vertical="center"/>
    </xf>
    <xf numFmtId="168" fontId="19" fillId="0" borderId="34" xfId="5" applyNumberFormat="1" applyFont="1" applyFill="1" applyBorder="1" applyAlignment="1" applyProtection="1">
      <alignment horizontal="center" vertical="center"/>
    </xf>
    <xf numFmtId="168" fontId="19" fillId="0" borderId="32" xfId="5" applyNumberFormat="1" applyFont="1" applyFill="1" applyBorder="1" applyAlignment="1" applyProtection="1">
      <alignment horizontal="center" vertical="center" wrapText="1"/>
    </xf>
    <xf numFmtId="168" fontId="19" fillId="0" borderId="38" xfId="5" applyNumberFormat="1" applyFont="1" applyFill="1" applyBorder="1" applyAlignment="1" applyProtection="1">
      <alignment horizontal="center" vertical="center" wrapText="1"/>
    </xf>
    <xf numFmtId="168" fontId="7" fillId="0" borderId="1" xfId="2" applyNumberFormat="1" applyFont="1" applyBorder="1" applyAlignment="1" applyProtection="1">
      <alignment horizontal="center" vertical="center"/>
    </xf>
    <xf numFmtId="168" fontId="7" fillId="0" borderId="34" xfId="2" applyNumberFormat="1" applyFont="1" applyBorder="1" applyAlignment="1" applyProtection="1">
      <alignment horizontal="center" vertical="center"/>
    </xf>
    <xf numFmtId="168" fontId="19" fillId="2" borderId="30" xfId="5" applyNumberFormat="1" applyFont="1" applyFill="1" applyBorder="1" applyAlignment="1" applyProtection="1">
      <alignment horizontal="center" vertical="center"/>
    </xf>
    <xf numFmtId="168" fontId="19" fillId="2" borderId="35" xfId="5" applyNumberFormat="1" applyFont="1" applyFill="1" applyBorder="1" applyAlignment="1" applyProtection="1">
      <alignment horizontal="center" vertical="center"/>
    </xf>
    <xf numFmtId="9" fontId="7" fillId="0" borderId="1" xfId="3" applyFont="1" applyBorder="1" applyAlignment="1" applyProtection="1">
      <alignment horizontal="center" vertical="center"/>
    </xf>
    <xf numFmtId="9" fontId="7" fillId="0" borderId="3" xfId="3" applyFont="1" applyBorder="1" applyAlignment="1" applyProtection="1">
      <alignment horizontal="center" vertical="center"/>
    </xf>
    <xf numFmtId="0" fontId="19" fillId="2" borderId="40" xfId="5" applyFont="1" applyFill="1" applyBorder="1" applyAlignment="1" applyProtection="1">
      <alignment horizontal="center" vertical="center" wrapText="1"/>
    </xf>
    <xf numFmtId="0" fontId="19" fillId="2" borderId="41" xfId="5" applyFont="1" applyFill="1" applyBorder="1" applyAlignment="1" applyProtection="1">
      <alignment horizontal="center" vertical="center" wrapText="1"/>
    </xf>
    <xf numFmtId="0" fontId="19" fillId="2" borderId="31" xfId="5" applyFont="1" applyFill="1" applyBorder="1" applyAlignment="1" applyProtection="1">
      <alignment horizontal="center" vertical="center" wrapText="1"/>
    </xf>
    <xf numFmtId="0" fontId="19" fillId="0" borderId="42" xfId="5" applyFont="1" applyFill="1" applyBorder="1" applyAlignment="1" applyProtection="1">
      <alignment horizontal="center" vertical="center"/>
    </xf>
    <xf numFmtId="0" fontId="19" fillId="0" borderId="39" xfId="5" applyFont="1" applyFill="1" applyBorder="1" applyAlignment="1" applyProtection="1">
      <alignment horizontal="center" vertical="center"/>
    </xf>
    <xf numFmtId="0" fontId="19" fillId="0" borderId="43" xfId="5" applyFont="1" applyFill="1" applyBorder="1" applyAlignment="1" applyProtection="1">
      <alignment horizontal="center" vertical="center"/>
    </xf>
    <xf numFmtId="0" fontId="15" fillId="2" borderId="34" xfId="5" applyFont="1" applyFill="1" applyBorder="1" applyAlignment="1" applyProtection="1">
      <alignment horizontal="center" vertical="center" wrapText="1"/>
    </xf>
    <xf numFmtId="168" fontId="7" fillId="0" borderId="1" xfId="2" applyNumberFormat="1" applyFont="1" applyFill="1" applyBorder="1" applyAlignment="1" applyProtection="1">
      <alignment horizontal="center" vertical="center"/>
    </xf>
    <xf numFmtId="168" fontId="7" fillId="0" borderId="34" xfId="2" applyNumberFormat="1" applyFont="1" applyFill="1" applyBorder="1" applyAlignment="1" applyProtection="1">
      <alignment horizontal="center" vertical="center"/>
    </xf>
    <xf numFmtId="168" fontId="7" fillId="0" borderId="30" xfId="2" applyNumberFormat="1" applyFont="1" applyFill="1" applyBorder="1" applyAlignment="1" applyProtection="1">
      <alignment horizontal="center" vertical="center"/>
    </xf>
    <xf numFmtId="168" fontId="7" fillId="0" borderId="35" xfId="2" applyNumberFormat="1"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19" fillId="0" borderId="13" xfId="5" applyFont="1" applyFill="1" applyBorder="1" applyAlignment="1" applyProtection="1">
      <alignment horizontal="center" vertical="center"/>
    </xf>
    <xf numFmtId="0" fontId="19" fillId="0" borderId="2" xfId="5" applyFont="1" applyFill="1" applyBorder="1" applyAlignment="1" applyProtection="1">
      <alignment horizontal="center" vertical="center"/>
    </xf>
    <xf numFmtId="0" fontId="19" fillId="0" borderId="3" xfId="5" applyFont="1" applyFill="1" applyBorder="1" applyAlignment="1" applyProtection="1">
      <alignment horizontal="center" vertical="center"/>
    </xf>
    <xf numFmtId="0" fontId="15" fillId="2" borderId="8" xfId="5" applyFont="1" applyFill="1" applyBorder="1" applyAlignment="1" applyProtection="1">
      <alignment horizontal="center" vertical="center" wrapText="1"/>
    </xf>
    <xf numFmtId="0" fontId="7" fillId="0" borderId="8" xfId="0" applyFont="1" applyBorder="1" applyAlignment="1" applyProtection="1">
      <alignment horizontal="left" vertical="center" wrapText="1"/>
    </xf>
    <xf numFmtId="0" fontId="7" fillId="0" borderId="4" xfId="0" applyFont="1" applyBorder="1" applyAlignment="1" applyProtection="1">
      <alignment horizontal="left" vertical="center" wrapText="1"/>
    </xf>
    <xf numFmtId="0" fontId="7" fillId="0" borderId="13" xfId="0" applyFont="1" applyBorder="1" applyAlignment="1" applyProtection="1">
      <alignment horizontal="left" vertical="center" wrapText="1"/>
    </xf>
    <xf numFmtId="0" fontId="7" fillId="0" borderId="2" xfId="0" applyFont="1" applyBorder="1" applyAlignment="1" applyProtection="1">
      <alignment horizontal="left" vertical="center" wrapText="1"/>
    </xf>
    <xf numFmtId="0" fontId="7" fillId="0" borderId="3" xfId="0" applyFont="1" applyBorder="1" applyAlignment="1" applyProtection="1">
      <alignment horizontal="left" vertical="center" wrapText="1"/>
    </xf>
    <xf numFmtId="0" fontId="7" fillId="0" borderId="14" xfId="0" applyFont="1" applyBorder="1" applyAlignment="1" applyProtection="1">
      <alignment horizontal="left" vertical="center" wrapText="1"/>
    </xf>
    <xf numFmtId="0" fontId="7" fillId="0" borderId="15" xfId="0" applyFont="1" applyBorder="1" applyAlignment="1" applyProtection="1">
      <alignment horizontal="left" vertical="center" wrapText="1"/>
    </xf>
    <xf numFmtId="170" fontId="15" fillId="0" borderId="1" xfId="7" applyNumberFormat="1" applyFont="1" applyFill="1" applyBorder="1" applyAlignment="1" applyProtection="1">
      <alignment horizontal="center" vertical="center"/>
    </xf>
    <xf numFmtId="170" fontId="15" fillId="0" borderId="34" xfId="7" applyNumberFormat="1" applyFont="1" applyFill="1" applyBorder="1" applyAlignment="1" applyProtection="1">
      <alignment horizontal="center" vertical="center"/>
    </xf>
    <xf numFmtId="10" fontId="7" fillId="3" borderId="1" xfId="3" applyNumberFormat="1" applyFont="1" applyFill="1" applyBorder="1" applyAlignment="1" applyProtection="1">
      <alignment horizontal="center" vertical="center"/>
      <protection locked="0" hidden="1"/>
    </xf>
    <xf numFmtId="10" fontId="7" fillId="3" borderId="3" xfId="3" applyNumberFormat="1" applyFont="1" applyFill="1" applyBorder="1" applyAlignment="1" applyProtection="1">
      <alignment horizontal="center" vertical="center"/>
      <protection locked="0" hidden="1"/>
    </xf>
    <xf numFmtId="0" fontId="15" fillId="0" borderId="13" xfId="5" applyFont="1" applyFill="1" applyBorder="1" applyAlignment="1" applyProtection="1">
      <alignment horizontal="center" vertical="center"/>
    </xf>
    <xf numFmtId="0" fontId="15" fillId="0" borderId="2" xfId="5" applyFont="1" applyFill="1" applyBorder="1" applyAlignment="1" applyProtection="1">
      <alignment horizontal="center" vertical="center"/>
    </xf>
    <xf numFmtId="0" fontId="15" fillId="0" borderId="3" xfId="5"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20" fillId="0" borderId="34" xfId="0" applyFont="1" applyFill="1" applyBorder="1" applyAlignment="1" applyProtection="1">
      <alignment horizontal="center" vertical="center" wrapText="1"/>
    </xf>
    <xf numFmtId="0" fontId="15" fillId="2" borderId="2" xfId="5" applyFont="1" applyFill="1" applyBorder="1" applyAlignment="1" applyProtection="1">
      <alignment horizontal="center" vertical="center" wrapText="1"/>
    </xf>
    <xf numFmtId="0" fontId="20" fillId="0" borderId="2" xfId="0" applyFont="1" applyFill="1" applyBorder="1" applyAlignment="1" applyProtection="1">
      <alignment horizontal="center" vertical="center" wrapText="1"/>
    </xf>
    <xf numFmtId="0" fontId="20" fillId="0" borderId="3" xfId="0" applyFont="1" applyFill="1" applyBorder="1" applyAlignment="1" applyProtection="1">
      <alignment horizontal="center" vertical="center" wrapText="1"/>
    </xf>
    <xf numFmtId="168" fontId="15" fillId="0" borderId="1" xfId="7" applyNumberFormat="1" applyFont="1" applyFill="1" applyBorder="1" applyAlignment="1" applyProtection="1">
      <alignment horizontal="center" vertical="center"/>
    </xf>
    <xf numFmtId="168" fontId="15" fillId="0" borderId="34" xfId="7" applyNumberFormat="1" applyFont="1" applyFill="1" applyBorder="1" applyAlignment="1" applyProtection="1">
      <alignment horizontal="center" vertical="center"/>
    </xf>
    <xf numFmtId="0" fontId="7" fillId="0" borderId="8" xfId="5" applyFont="1" applyBorder="1" applyAlignment="1" applyProtection="1">
      <alignment horizontal="center" vertical="center" wrapText="1"/>
    </xf>
    <xf numFmtId="0" fontId="20" fillId="0" borderId="4"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left" vertical="center"/>
      <protection locked="0"/>
    </xf>
    <xf numFmtId="0" fontId="7" fillId="3" borderId="1" xfId="0" applyFont="1" applyFill="1" applyBorder="1" applyAlignment="1" applyProtection="1">
      <alignment horizontal="left" vertical="center"/>
      <protection locked="0"/>
    </xf>
    <xf numFmtId="0" fontId="7" fillId="3" borderId="3" xfId="0" applyFont="1" applyFill="1" applyBorder="1" applyAlignment="1" applyProtection="1">
      <alignment horizontal="left" vertical="center"/>
      <protection locked="0"/>
    </xf>
    <xf numFmtId="0" fontId="23" fillId="0" borderId="1" xfId="8" applyFont="1" applyFill="1" applyBorder="1" applyAlignment="1">
      <alignment horizontal="justify" vertical="center" wrapText="1"/>
    </xf>
    <xf numFmtId="0" fontId="23" fillId="0" borderId="2" xfId="8" applyFont="1" applyFill="1" applyBorder="1" applyAlignment="1">
      <alignment horizontal="justify" vertical="center" wrapText="1"/>
    </xf>
    <xf numFmtId="0" fontId="23" fillId="0" borderId="3" xfId="8" applyFont="1" applyFill="1" applyBorder="1" applyAlignment="1">
      <alignment horizontal="justify" vertical="center" wrapText="1"/>
    </xf>
    <xf numFmtId="0" fontId="20" fillId="5" borderId="4" xfId="8" applyFont="1" applyFill="1" applyBorder="1" applyAlignment="1">
      <alignment horizontal="center" vertical="center" wrapText="1"/>
    </xf>
    <xf numFmtId="0" fontId="20" fillId="5" borderId="4" xfId="8" applyFont="1" applyFill="1" applyBorder="1" applyAlignment="1">
      <alignment horizontal="center" vertical="center"/>
    </xf>
    <xf numFmtId="0" fontId="5" fillId="2" borderId="1" xfId="8" applyFont="1" applyFill="1" applyBorder="1" applyAlignment="1">
      <alignment horizontal="center" vertical="center" wrapText="1"/>
    </xf>
    <xf numFmtId="0" fontId="5" fillId="2" borderId="2" xfId="8" applyFont="1" applyFill="1" applyBorder="1" applyAlignment="1">
      <alignment horizontal="center" vertical="center" wrapText="1"/>
    </xf>
    <xf numFmtId="0" fontId="5" fillId="2" borderId="3" xfId="8" applyFont="1" applyFill="1" applyBorder="1" applyAlignment="1">
      <alignment horizontal="center" vertical="center" wrapText="1"/>
    </xf>
    <xf numFmtId="0" fontId="26" fillId="0" borderId="4" xfId="0" applyNumberFormat="1" applyFont="1" applyBorder="1" applyAlignment="1">
      <alignment horizontal="center" vertical="center" textRotation="90" wrapText="1"/>
    </xf>
    <xf numFmtId="0" fontId="13" fillId="0" borderId="4" xfId="0" applyNumberFormat="1" applyFont="1" applyBorder="1" applyAlignment="1">
      <alignment horizontal="left" vertical="center" wrapText="1"/>
    </xf>
    <xf numFmtId="174" fontId="13" fillId="3" borderId="1" xfId="0" applyNumberFormat="1" applyFont="1" applyFill="1" applyBorder="1" applyAlignment="1" applyProtection="1">
      <alignment horizontal="right" vertical="center" wrapText="1"/>
      <protection locked="0"/>
    </xf>
    <xf numFmtId="174" fontId="13" fillId="3" borderId="2" xfId="0" applyNumberFormat="1" applyFont="1" applyFill="1" applyBorder="1" applyAlignment="1" applyProtection="1">
      <alignment horizontal="right" vertical="center" wrapText="1"/>
      <protection locked="0"/>
    </xf>
    <xf numFmtId="174" fontId="13" fillId="3" borderId="3" xfId="0" applyNumberFormat="1" applyFont="1" applyFill="1" applyBorder="1" applyAlignment="1" applyProtection="1">
      <alignment horizontal="right" vertical="center" wrapText="1"/>
      <protection locked="0"/>
    </xf>
    <xf numFmtId="174" fontId="13" fillId="3" borderId="24" xfId="0" applyNumberFormat="1" applyFont="1" applyFill="1" applyBorder="1" applyAlignment="1" applyProtection="1">
      <alignment horizontal="right" vertical="center" wrapText="1"/>
      <protection locked="0"/>
    </xf>
    <xf numFmtId="174" fontId="13" fillId="3" borderId="25" xfId="0" applyNumberFormat="1" applyFont="1" applyFill="1" applyBorder="1" applyAlignment="1" applyProtection="1">
      <alignment horizontal="right" vertical="center" wrapText="1"/>
      <protection locked="0"/>
    </xf>
    <xf numFmtId="174" fontId="13" fillId="3" borderId="26" xfId="0" applyNumberFormat="1" applyFont="1" applyFill="1" applyBorder="1" applyAlignment="1" applyProtection="1">
      <alignment horizontal="right" vertical="center" wrapText="1"/>
      <protection locked="0"/>
    </xf>
    <xf numFmtId="10" fontId="13" fillId="0" borderId="4" xfId="0" applyNumberFormat="1" applyFont="1" applyBorder="1" applyAlignment="1">
      <alignment horizontal="center" vertical="center"/>
    </xf>
    <xf numFmtId="0" fontId="26" fillId="2" borderId="4" xfId="0" applyNumberFormat="1" applyFont="1" applyFill="1" applyBorder="1" applyAlignment="1">
      <alignment horizontal="center" vertical="center" wrapText="1"/>
    </xf>
    <xf numFmtId="0" fontId="26" fillId="2" borderId="4" xfId="0" applyFont="1" applyFill="1" applyBorder="1" applyAlignment="1">
      <alignment horizontal="center" vertical="center" wrapText="1"/>
    </xf>
    <xf numFmtId="0" fontId="13" fillId="3" borderId="4" xfId="0" applyFont="1" applyFill="1" applyBorder="1" applyAlignment="1" applyProtection="1">
      <alignment horizontal="justify" vertical="center" wrapText="1"/>
      <protection locked="0"/>
    </xf>
    <xf numFmtId="4" fontId="13" fillId="0" borderId="25" xfId="0" applyNumberFormat="1" applyFont="1" applyFill="1" applyBorder="1" applyAlignment="1">
      <alignment horizontal="center" vertical="center" wrapText="1"/>
    </xf>
    <xf numFmtId="4" fontId="13" fillId="0" borderId="26" xfId="0" applyNumberFormat="1" applyFont="1" applyFill="1" applyBorder="1" applyAlignment="1">
      <alignment horizontal="center" vertical="center" wrapText="1"/>
    </xf>
    <xf numFmtId="4" fontId="13" fillId="0" borderId="22" xfId="0" applyNumberFormat="1" applyFont="1" applyFill="1" applyBorder="1" applyAlignment="1">
      <alignment horizontal="center" vertical="center" wrapText="1"/>
    </xf>
    <xf numFmtId="4" fontId="13" fillId="0" borderId="23" xfId="0" applyNumberFormat="1" applyFont="1" applyFill="1" applyBorder="1" applyAlignment="1">
      <alignment horizontal="center" vertical="center" wrapText="1"/>
    </xf>
    <xf numFmtId="0" fontId="7" fillId="0" borderId="1" xfId="0" applyNumberFormat="1" applyFont="1" applyBorder="1" applyAlignment="1">
      <alignment horizontal="left" vertical="center" wrapText="1"/>
    </xf>
    <xf numFmtId="0" fontId="7" fillId="0" borderId="2" xfId="0" applyNumberFormat="1"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174" fontId="13" fillId="0" borderId="25" xfId="0" applyNumberFormat="1" applyFont="1" applyFill="1" applyBorder="1" applyAlignment="1">
      <alignment horizontal="center" vertical="center" wrapText="1"/>
    </xf>
    <xf numFmtId="174" fontId="13" fillId="0" borderId="26" xfId="0" applyNumberFormat="1" applyFont="1" applyFill="1" applyBorder="1" applyAlignment="1">
      <alignment horizontal="center" vertical="center" wrapText="1"/>
    </xf>
    <xf numFmtId="174" fontId="13" fillId="0" borderId="22" xfId="0" applyNumberFormat="1" applyFont="1" applyFill="1" applyBorder="1" applyAlignment="1">
      <alignment horizontal="center" vertical="center" wrapText="1"/>
    </xf>
    <xf numFmtId="174" fontId="13" fillId="0" borderId="23" xfId="0" applyNumberFormat="1" applyFont="1" applyFill="1" applyBorder="1" applyAlignment="1">
      <alignment horizontal="center" vertical="center" wrapText="1"/>
    </xf>
    <xf numFmtId="175" fontId="13" fillId="0" borderId="4" xfId="0" applyNumberFormat="1" applyFont="1" applyBorder="1" applyAlignment="1">
      <alignment horizontal="center" vertical="center"/>
    </xf>
    <xf numFmtId="4" fontId="13" fillId="0" borderId="4" xfId="0" applyNumberFormat="1" applyFont="1" applyBorder="1" applyAlignment="1">
      <alignment horizontal="center" vertical="center"/>
    </xf>
    <xf numFmtId="0" fontId="26" fillId="0" borderId="1"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0" fontId="26" fillId="0" borderId="29" xfId="0" applyNumberFormat="1" applyFont="1" applyBorder="1" applyAlignment="1">
      <alignment horizontal="center" vertical="center" textRotation="90" wrapText="1"/>
    </xf>
    <xf numFmtId="0" fontId="13" fillId="0" borderId="24" xfId="0" applyNumberFormat="1" applyFont="1" applyBorder="1" applyAlignment="1">
      <alignment horizontal="center" vertical="center" wrapText="1"/>
    </xf>
    <xf numFmtId="0" fontId="13" fillId="0" borderId="26" xfId="0" applyNumberFormat="1" applyFont="1" applyBorder="1" applyAlignment="1">
      <alignment horizontal="center" vertical="center" wrapText="1"/>
    </xf>
    <xf numFmtId="0" fontId="13" fillId="0" borderId="21" xfId="0" applyNumberFormat="1" applyFont="1" applyBorder="1" applyAlignment="1">
      <alignment horizontal="center" vertical="center" wrapText="1"/>
    </xf>
    <xf numFmtId="0" fontId="13" fillId="0" borderId="2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0" fontId="26" fillId="0" borderId="4" xfId="0" applyNumberFormat="1" applyFont="1" applyBorder="1" applyAlignment="1">
      <alignment horizontal="center" vertical="center" wrapText="1"/>
    </xf>
    <xf numFmtId="0" fontId="26" fillId="0" borderId="24" xfId="0" applyNumberFormat="1" applyFont="1" applyBorder="1" applyAlignment="1">
      <alignment horizontal="center" vertical="center" wrapText="1"/>
    </xf>
    <xf numFmtId="0" fontId="26" fillId="0" borderId="25" xfId="0" applyNumberFormat="1" applyFont="1" applyBorder="1" applyAlignment="1">
      <alignment horizontal="center" vertical="center" wrapText="1"/>
    </xf>
    <xf numFmtId="0" fontId="26" fillId="0" borderId="26" xfId="0" applyNumberFormat="1" applyFont="1" applyBorder="1" applyAlignment="1">
      <alignment horizontal="center" vertical="center" wrapText="1"/>
    </xf>
    <xf numFmtId="0" fontId="26" fillId="0" borderId="1" xfId="0" applyNumberFormat="1" applyFont="1" applyBorder="1" applyAlignment="1">
      <alignment horizontal="center" vertical="center"/>
    </xf>
    <xf numFmtId="0" fontId="26" fillId="0" borderId="2" xfId="0" applyNumberFormat="1" applyFont="1" applyBorder="1" applyAlignment="1">
      <alignment horizontal="center" vertical="center"/>
    </xf>
    <xf numFmtId="0" fontId="13" fillId="3" borderId="1" xfId="0" applyFont="1" applyFill="1" applyBorder="1" applyAlignment="1" applyProtection="1">
      <alignment horizontal="left" vertical="center"/>
      <protection locked="0"/>
    </xf>
    <xf numFmtId="0" fontId="13" fillId="3" borderId="2" xfId="0" applyFont="1" applyFill="1" applyBorder="1" applyAlignment="1" applyProtection="1">
      <alignment horizontal="left" vertical="center"/>
      <protection locked="0"/>
    </xf>
    <xf numFmtId="0" fontId="13" fillId="3" borderId="3" xfId="0" applyFont="1" applyFill="1" applyBorder="1" applyAlignment="1" applyProtection="1">
      <alignment horizontal="left" vertical="center"/>
      <protection locked="0"/>
    </xf>
    <xf numFmtId="0" fontId="13" fillId="3" borderId="1" xfId="0" applyFont="1" applyFill="1" applyBorder="1" applyAlignment="1" applyProtection="1">
      <alignment horizontal="center" vertical="center"/>
      <protection locked="0"/>
    </xf>
    <xf numFmtId="0" fontId="13" fillId="3" borderId="2" xfId="0" applyFont="1" applyFill="1" applyBorder="1" applyAlignment="1" applyProtection="1">
      <alignment horizontal="center" vertical="center"/>
      <protection locked="0"/>
    </xf>
    <xf numFmtId="0" fontId="13" fillId="3" borderId="3" xfId="0" applyFont="1" applyFill="1" applyBorder="1" applyAlignment="1" applyProtection="1">
      <alignment horizontal="center" vertical="center"/>
      <protection locked="0"/>
    </xf>
    <xf numFmtId="0" fontId="26" fillId="2" borderId="1" xfId="0" applyNumberFormat="1" applyFont="1" applyFill="1" applyBorder="1" applyAlignment="1">
      <alignment horizontal="center" vertical="center" wrapText="1"/>
    </xf>
    <xf numFmtId="0" fontId="26" fillId="2" borderId="2" xfId="0" applyNumberFormat="1"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24" xfId="0" applyNumberFormat="1" applyFont="1" applyFill="1" applyBorder="1" applyAlignment="1">
      <alignment horizontal="center" vertical="center" wrapText="1"/>
    </xf>
    <xf numFmtId="0" fontId="26" fillId="2" borderId="25" xfId="0" applyNumberFormat="1" applyFont="1" applyFill="1" applyBorder="1" applyAlignment="1">
      <alignment horizontal="center" vertical="center" wrapText="1"/>
    </xf>
    <xf numFmtId="0" fontId="26" fillId="2" borderId="26" xfId="0" applyNumberFormat="1" applyFont="1" applyFill="1" applyBorder="1" applyAlignment="1">
      <alignment horizontal="center" vertical="center" wrapText="1"/>
    </xf>
    <xf numFmtId="0" fontId="26" fillId="2" borderId="21" xfId="0" applyNumberFormat="1" applyFont="1" applyFill="1" applyBorder="1" applyAlignment="1">
      <alignment horizontal="center" vertical="center" wrapText="1"/>
    </xf>
    <xf numFmtId="0" fontId="26" fillId="2" borderId="22" xfId="0" applyNumberFormat="1" applyFont="1" applyFill="1" applyBorder="1" applyAlignment="1">
      <alignment horizontal="center" vertical="center" wrapText="1"/>
    </xf>
    <xf numFmtId="0" fontId="26" fillId="2" borderId="23" xfId="0" applyNumberFormat="1"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3"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3" borderId="24" xfId="0" applyFont="1" applyFill="1" applyBorder="1" applyAlignment="1" applyProtection="1">
      <alignment horizontal="center" vertical="center"/>
      <protection locked="0"/>
    </xf>
    <xf numFmtId="0" fontId="13" fillId="3" borderId="25" xfId="0" applyFont="1" applyFill="1" applyBorder="1" applyAlignment="1" applyProtection="1">
      <alignment horizontal="center" vertical="center"/>
      <protection locked="0"/>
    </xf>
    <xf numFmtId="0" fontId="13" fillId="3" borderId="26" xfId="0" applyFont="1" applyFill="1" applyBorder="1" applyAlignment="1" applyProtection="1">
      <alignment horizontal="center" vertical="center"/>
      <protection locked="0"/>
    </xf>
    <xf numFmtId="0" fontId="13" fillId="3" borderId="27" xfId="0" applyFont="1" applyFill="1" applyBorder="1" applyAlignment="1" applyProtection="1">
      <alignment horizontal="center" vertical="center"/>
      <protection locked="0"/>
    </xf>
    <xf numFmtId="0" fontId="13" fillId="3" borderId="0" xfId="0" applyFont="1" applyFill="1" applyBorder="1" applyAlignment="1" applyProtection="1">
      <alignment horizontal="center" vertical="center"/>
      <protection locked="0"/>
    </xf>
    <xf numFmtId="0" fontId="13" fillId="3" borderId="28" xfId="0" applyFont="1" applyFill="1" applyBorder="1" applyAlignment="1" applyProtection="1">
      <alignment horizontal="center" vertical="center"/>
      <protection locked="0"/>
    </xf>
    <xf numFmtId="0" fontId="13" fillId="3" borderId="21" xfId="0" applyFont="1" applyFill="1" applyBorder="1" applyAlignment="1" applyProtection="1">
      <alignment horizontal="center" vertical="center"/>
      <protection locked="0"/>
    </xf>
    <xf numFmtId="0" fontId="13" fillId="3" borderId="22" xfId="0" applyFont="1" applyFill="1" applyBorder="1" applyAlignment="1" applyProtection="1">
      <alignment horizontal="center" vertical="center"/>
      <protection locked="0"/>
    </xf>
    <xf numFmtId="0" fontId="13" fillId="3" borderId="23" xfId="0" applyFont="1" applyFill="1" applyBorder="1" applyAlignment="1" applyProtection="1">
      <alignment horizontal="center" vertical="center"/>
      <protection locked="0"/>
    </xf>
    <xf numFmtId="0" fontId="13" fillId="3" borderId="1" xfId="0" applyNumberFormat="1" applyFont="1" applyFill="1" applyBorder="1" applyAlignment="1" applyProtection="1">
      <alignment horizontal="left" vertical="center"/>
      <protection locked="0"/>
    </xf>
    <xf numFmtId="0" fontId="13" fillId="3" borderId="2" xfId="0" applyNumberFormat="1" applyFont="1" applyFill="1" applyBorder="1" applyAlignment="1" applyProtection="1">
      <alignment horizontal="left" vertical="center"/>
      <protection locked="0"/>
    </xf>
    <xf numFmtId="0" fontId="13" fillId="0" borderId="1" xfId="0" applyNumberFormat="1" applyFont="1" applyBorder="1" applyAlignment="1">
      <alignment horizontal="left" vertical="center" wrapText="1"/>
    </xf>
    <xf numFmtId="0" fontId="13" fillId="0" borderId="2" xfId="0" applyNumberFormat="1"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3" fillId="0" borderId="1"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3" fillId="0" borderId="3" xfId="0" applyNumberFormat="1"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5" xfId="0" applyNumberFormat="1" applyFont="1" applyBorder="1" applyAlignment="1">
      <alignment horizontal="center" vertical="center" wrapText="1"/>
    </xf>
    <xf numFmtId="0" fontId="13" fillId="0" borderId="22" xfId="0" applyNumberFormat="1" applyFont="1" applyBorder="1" applyAlignment="1">
      <alignment horizontal="center" vertical="center" wrapText="1"/>
    </xf>
    <xf numFmtId="0" fontId="13" fillId="0" borderId="4" xfId="0" applyNumberFormat="1" applyFont="1" applyBorder="1" applyAlignment="1">
      <alignment horizontal="center" vertical="center"/>
    </xf>
    <xf numFmtId="0" fontId="13" fillId="0" borderId="4" xfId="0" applyFont="1" applyBorder="1" applyAlignment="1">
      <alignment horizontal="center" vertical="center"/>
    </xf>
    <xf numFmtId="0" fontId="13" fillId="3" borderId="4" xfId="0" applyFont="1" applyFill="1" applyBorder="1" applyAlignment="1" applyProtection="1">
      <alignment horizontal="center" vertical="center"/>
      <protection locked="0"/>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6" fillId="7" borderId="4" xfId="0" applyNumberFormat="1" applyFont="1" applyFill="1" applyBorder="1" applyAlignment="1">
      <alignment horizontal="center" vertical="center" wrapText="1"/>
    </xf>
    <xf numFmtId="0" fontId="26" fillId="7" borderId="4" xfId="0" applyFont="1" applyFill="1" applyBorder="1" applyAlignment="1">
      <alignment horizontal="center" vertical="center" wrapText="1"/>
    </xf>
    <xf numFmtId="0" fontId="13" fillId="0" borderId="24" xfId="0" applyNumberFormat="1" applyFont="1" applyBorder="1" applyAlignment="1">
      <alignment horizontal="center" vertical="center"/>
    </xf>
    <xf numFmtId="0" fontId="13" fillId="0" borderId="25" xfId="0" applyNumberFormat="1" applyFont="1" applyBorder="1" applyAlignment="1">
      <alignment horizontal="center" vertical="center"/>
    </xf>
    <xf numFmtId="0" fontId="13" fillId="0" borderId="26" xfId="0" applyNumberFormat="1" applyFont="1" applyBorder="1" applyAlignment="1">
      <alignment horizontal="center" vertical="center"/>
    </xf>
    <xf numFmtId="0" fontId="13" fillId="0" borderId="21" xfId="0" applyNumberFormat="1" applyFont="1" applyBorder="1" applyAlignment="1">
      <alignment horizontal="center" vertical="center"/>
    </xf>
    <xf numFmtId="0" fontId="13" fillId="0" borderId="22" xfId="0" applyNumberFormat="1" applyFont="1" applyBorder="1" applyAlignment="1">
      <alignment horizontal="center" vertical="center"/>
    </xf>
    <xf numFmtId="0" fontId="13" fillId="0" borderId="23" xfId="0" applyNumberFormat="1" applyFont="1" applyBorder="1" applyAlignment="1">
      <alignment horizontal="center" vertical="center"/>
    </xf>
    <xf numFmtId="15" fontId="13" fillId="3" borderId="24" xfId="0" applyNumberFormat="1" applyFont="1" applyFill="1" applyBorder="1" applyAlignment="1" applyProtection="1">
      <alignment horizontal="center" vertical="center" wrapText="1"/>
      <protection locked="0"/>
    </xf>
    <xf numFmtId="0" fontId="13" fillId="3" borderId="25" xfId="0" applyNumberFormat="1" applyFont="1" applyFill="1" applyBorder="1" applyAlignment="1" applyProtection="1">
      <alignment horizontal="center" vertical="center" wrapText="1"/>
      <protection locked="0"/>
    </xf>
    <xf numFmtId="0" fontId="13" fillId="3" borderId="26" xfId="0" applyNumberFormat="1" applyFont="1" applyFill="1" applyBorder="1" applyAlignment="1" applyProtection="1">
      <alignment horizontal="center" vertical="center" wrapText="1"/>
      <protection locked="0"/>
    </xf>
    <xf numFmtId="0" fontId="13" fillId="3" borderId="21" xfId="0" applyNumberFormat="1" applyFont="1" applyFill="1" applyBorder="1" applyAlignment="1" applyProtection="1">
      <alignment horizontal="center" vertical="center" wrapText="1"/>
      <protection locked="0"/>
    </xf>
    <xf numFmtId="0" fontId="13" fillId="3" borderId="22" xfId="0" applyNumberFormat="1" applyFont="1" applyFill="1" applyBorder="1" applyAlignment="1" applyProtection="1">
      <alignment horizontal="center" vertical="center" wrapText="1"/>
      <protection locked="0"/>
    </xf>
    <xf numFmtId="0" fontId="13" fillId="3" borderId="23" xfId="0" applyNumberFormat="1" applyFont="1" applyFill="1" applyBorder="1" applyAlignment="1" applyProtection="1">
      <alignment horizontal="center" vertical="center" wrapText="1"/>
      <protection locked="0"/>
    </xf>
    <xf numFmtId="0" fontId="13" fillId="3" borderId="1" xfId="0" applyNumberFormat="1" applyFont="1" applyFill="1" applyBorder="1" applyAlignment="1" applyProtection="1">
      <alignment horizontal="center" vertical="center"/>
      <protection locked="0"/>
    </xf>
    <xf numFmtId="0" fontId="13" fillId="3" borderId="2" xfId="0" applyNumberFormat="1" applyFont="1" applyFill="1" applyBorder="1" applyAlignment="1" applyProtection="1">
      <alignment horizontal="center" vertical="center"/>
      <protection locked="0"/>
    </xf>
    <xf numFmtId="0" fontId="13" fillId="3" borderId="3" xfId="0" applyNumberFormat="1" applyFont="1" applyFill="1" applyBorder="1" applyAlignment="1" applyProtection="1">
      <alignment horizontal="center" vertical="center"/>
      <protection locked="0"/>
    </xf>
    <xf numFmtId="0" fontId="23" fillId="5" borderId="1" xfId="4" applyFont="1" applyFill="1" applyBorder="1" applyAlignment="1">
      <alignment horizontal="left" vertical="center"/>
    </xf>
    <xf numFmtId="0" fontId="23" fillId="5" borderId="3" xfId="4" applyFont="1" applyFill="1" applyBorder="1" applyAlignment="1">
      <alignment horizontal="left" vertical="center"/>
    </xf>
    <xf numFmtId="176" fontId="23" fillId="0" borderId="4" xfId="4" applyNumberFormat="1" applyFont="1" applyFill="1" applyBorder="1" applyAlignment="1">
      <alignment horizontal="left" vertical="center" wrapText="1"/>
    </xf>
    <xf numFmtId="0" fontId="23" fillId="5" borderId="4" xfId="4" applyFont="1" applyFill="1" applyBorder="1" applyAlignment="1">
      <alignment horizontal="left" vertical="center"/>
    </xf>
    <xf numFmtId="0" fontId="23" fillId="0" borderId="4" xfId="4" applyFont="1" applyFill="1" applyBorder="1" applyAlignment="1">
      <alignment horizontal="left" vertical="center" wrapText="1"/>
    </xf>
    <xf numFmtId="0" fontId="3" fillId="0" borderId="24" xfId="9" applyFont="1" applyBorder="1" applyAlignment="1" applyProtection="1">
      <alignment horizontal="center" vertical="center"/>
      <protection locked="0"/>
    </xf>
    <xf numFmtId="0" fontId="3" fillId="0" borderId="25" xfId="9" applyFont="1" applyBorder="1" applyAlignment="1" applyProtection="1">
      <alignment horizontal="center" vertical="center"/>
      <protection locked="0"/>
    </xf>
    <xf numFmtId="0" fontId="3" fillId="0" borderId="26" xfId="9" applyFont="1" applyBorder="1" applyAlignment="1" applyProtection="1">
      <alignment horizontal="center" vertical="center"/>
      <protection locked="0"/>
    </xf>
    <xf numFmtId="0" fontId="3" fillId="0" borderId="27" xfId="9" applyFont="1" applyBorder="1" applyAlignment="1" applyProtection="1">
      <alignment horizontal="center" vertical="center"/>
      <protection locked="0"/>
    </xf>
    <xf numFmtId="0" fontId="3" fillId="0" borderId="0" xfId="9" applyFont="1" applyBorder="1" applyAlignment="1" applyProtection="1">
      <alignment horizontal="center" vertical="center"/>
      <protection locked="0"/>
    </xf>
    <xf numFmtId="0" fontId="3" fillId="0" borderId="28" xfId="9" applyFont="1" applyBorder="1" applyAlignment="1" applyProtection="1">
      <alignment horizontal="center" vertical="center"/>
      <protection locked="0"/>
    </xf>
    <xf numFmtId="0" fontId="3" fillId="0" borderId="21" xfId="9" applyFont="1" applyBorder="1" applyAlignment="1" applyProtection="1">
      <alignment horizontal="center" vertical="center"/>
      <protection locked="0"/>
    </xf>
    <xf numFmtId="0" fontId="3" fillId="0" borderId="22" xfId="9" applyFont="1" applyBorder="1" applyAlignment="1" applyProtection="1">
      <alignment horizontal="center" vertical="center"/>
      <protection locked="0"/>
    </xf>
    <xf numFmtId="0" fontId="3" fillId="0" borderId="23" xfId="9" applyFont="1" applyBorder="1" applyAlignment="1" applyProtection="1">
      <alignment horizontal="center" vertical="center"/>
      <protection locked="0"/>
    </xf>
    <xf numFmtId="0" fontId="3" fillId="7" borderId="24" xfId="9" applyFont="1" applyFill="1" applyBorder="1" applyAlignment="1" applyProtection="1">
      <alignment horizontal="center" vertical="center" wrapText="1"/>
      <protection locked="0"/>
    </xf>
    <xf numFmtId="0" fontId="3" fillId="7" borderId="25" xfId="9" applyFont="1" applyFill="1" applyBorder="1" applyAlignment="1" applyProtection="1">
      <alignment horizontal="center" vertical="center" wrapText="1"/>
      <protection locked="0"/>
    </xf>
    <xf numFmtId="0" fontId="3" fillId="7" borderId="26" xfId="9" applyFont="1" applyFill="1" applyBorder="1" applyAlignment="1" applyProtection="1">
      <alignment horizontal="center" vertical="center" wrapText="1"/>
      <protection locked="0"/>
    </xf>
    <xf numFmtId="0" fontId="3" fillId="7" borderId="21" xfId="9" applyFont="1" applyFill="1" applyBorder="1" applyAlignment="1" applyProtection="1">
      <alignment horizontal="center" vertical="center" wrapText="1"/>
      <protection locked="0"/>
    </xf>
    <xf numFmtId="0" fontId="3" fillId="7" borderId="22" xfId="9" applyFont="1" applyFill="1" applyBorder="1" applyAlignment="1" applyProtection="1">
      <alignment horizontal="center" vertical="center" wrapText="1"/>
      <protection locked="0"/>
    </xf>
    <xf numFmtId="0" fontId="3" fillId="7" borderId="23" xfId="9" applyFont="1" applyFill="1" applyBorder="1" applyAlignment="1" applyProtection="1">
      <alignment horizontal="center" vertical="center" wrapText="1"/>
      <protection locked="0"/>
    </xf>
    <xf numFmtId="0" fontId="29" fillId="0" borderId="27" xfId="9" applyFont="1" applyFill="1" applyBorder="1" applyAlignment="1" applyProtection="1">
      <alignment horizontal="left" vertical="center" wrapText="1"/>
      <protection locked="0"/>
    </xf>
    <xf numFmtId="0" fontId="29" fillId="0" borderId="0" xfId="9" applyFont="1" applyFill="1" applyBorder="1" applyAlignment="1" applyProtection="1">
      <alignment horizontal="left" vertical="center" wrapText="1"/>
      <protection locked="0"/>
    </xf>
    <xf numFmtId="0" fontId="29" fillId="0" borderId="28" xfId="9" applyFont="1" applyFill="1" applyBorder="1" applyAlignment="1" applyProtection="1">
      <alignment horizontal="left" vertical="center" wrapText="1"/>
      <protection locked="0"/>
    </xf>
    <xf numFmtId="0" fontId="28" fillId="7" borderId="4" xfId="4" applyFont="1" applyFill="1" applyBorder="1" applyAlignment="1">
      <alignment horizontal="center" vertical="center" wrapText="1"/>
    </xf>
  </cellXfs>
  <cellStyles count="11">
    <cellStyle name="Millares [0]" xfId="1" builtinId="6"/>
    <cellStyle name="Millares 16" xfId="6"/>
    <cellStyle name="Moneda" xfId="2" builtinId="4"/>
    <cellStyle name="Moneda 4 6 2" xfId="7"/>
    <cellStyle name="Normal" xfId="0" builtinId="0"/>
    <cellStyle name="Normal 2 2" xfId="8"/>
    <cellStyle name="Normal 2 3" xfId="9"/>
    <cellStyle name="Normal 28" xfId="5"/>
    <cellStyle name="Normal 4 4" xfId="4"/>
    <cellStyle name="Porcentaje" xfId="3" builtinId="5"/>
    <cellStyle name="Porcentual 5" xfId="10"/>
  </cellStyles>
  <dxfs count="1">
    <dxf>
      <fill>
        <patternFill>
          <bgColor rgb="FFFF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136785</xdr:colOff>
      <xdr:row>1</xdr:row>
      <xdr:rowOff>111674</xdr:rowOff>
    </xdr:from>
    <xdr:to>
      <xdr:col>1</xdr:col>
      <xdr:colOff>914401</xdr:colOff>
      <xdr:row>1</xdr:row>
      <xdr:rowOff>877008</xdr:rowOff>
    </xdr:to>
    <xdr:pic>
      <xdr:nvPicPr>
        <xdr:cNvPr id="5" name="45 Imagen" descr="LOGO-ICBF">
          <a:extLst>
            <a:ext uri="{FF2B5EF4-FFF2-40B4-BE49-F238E27FC236}">
              <a16:creationId xmlns:a16="http://schemas.microsoft.com/office/drawing/2014/main" id="{6682632A-D93D-4779-9439-3E8E08BD26B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710" y="302174"/>
          <a:ext cx="777616" cy="765334"/>
        </a:xfrm>
        <a:prstGeom prst="rect">
          <a:avLst/>
        </a:prstGeom>
        <a:noFill/>
        <a:ln w="9525">
          <a:noFill/>
          <a:miter lim="800000"/>
          <a:headEnd/>
          <a:tailEnd/>
        </a:ln>
      </xdr:spPr>
    </xdr:pic>
    <xdr:clientData/>
  </xdr:twoCellAnchor>
  <xdr:twoCellAnchor>
    <xdr:from>
      <xdr:col>10</xdr:col>
      <xdr:colOff>338605</xdr:colOff>
      <xdr:row>1</xdr:row>
      <xdr:rowOff>159955</xdr:rowOff>
    </xdr:from>
    <xdr:to>
      <xdr:col>11</xdr:col>
      <xdr:colOff>920639</xdr:colOff>
      <xdr:row>1</xdr:row>
      <xdr:rowOff>857250</xdr:rowOff>
    </xdr:to>
    <xdr:pic>
      <xdr:nvPicPr>
        <xdr:cNvPr id="6" name="Imagen 5" descr="Captura de pantalla 2014-10-23 a las 14 36 00">
          <a:extLst>
            <a:ext uri="{FF2B5EF4-FFF2-40B4-BE49-F238E27FC236}">
              <a16:creationId xmlns:a16="http://schemas.microsoft.com/office/drawing/2014/main" id="{29EDAEF9-0A79-4C28-8387-9CA4E347EC52}"/>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6763"/>
        <a:stretch/>
      </xdr:blipFill>
      <xdr:spPr bwMode="auto">
        <a:xfrm>
          <a:off x="10892305" y="350455"/>
          <a:ext cx="1629784" cy="697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1448628</xdr:colOff>
      <xdr:row>1</xdr:row>
      <xdr:rowOff>144531</xdr:rowOff>
    </xdr:from>
    <xdr:to>
      <xdr:col>8</xdr:col>
      <xdr:colOff>1086678</xdr:colOff>
      <xdr:row>1</xdr:row>
      <xdr:rowOff>937372</xdr:rowOff>
    </xdr:to>
    <xdr:sp macro="" textlink="">
      <xdr:nvSpPr>
        <xdr:cNvPr id="7" name="3 CuadroTexto">
          <a:extLst>
            <a:ext uri="{FF2B5EF4-FFF2-40B4-BE49-F238E27FC236}">
              <a16:creationId xmlns:a16="http://schemas.microsoft.com/office/drawing/2014/main" id="{8C743118-8112-42D4-9E1C-2B503F890373}"/>
            </a:ext>
          </a:extLst>
        </xdr:cNvPr>
        <xdr:cNvSpPr txBox="1"/>
      </xdr:nvSpPr>
      <xdr:spPr>
        <a:xfrm>
          <a:off x="4334703" y="335031"/>
          <a:ext cx="5067300" cy="7928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676275</xdr:colOff>
      <xdr:row>1</xdr:row>
      <xdr:rowOff>47625</xdr:rowOff>
    </xdr:from>
    <xdr:to>
      <xdr:col>9</xdr:col>
      <xdr:colOff>904875</xdr:colOff>
      <xdr:row>1</xdr:row>
      <xdr:rowOff>581025</xdr:rowOff>
    </xdr:to>
    <xdr:pic>
      <xdr:nvPicPr>
        <xdr:cNvPr id="2" name="Imagen 1" descr="Captura de pantalla 2014-10-23 a las 14 36 00">
          <a:extLst>
            <a:ext uri="{FF2B5EF4-FFF2-40B4-BE49-F238E27FC236}">
              <a16:creationId xmlns:a16="http://schemas.microsoft.com/office/drawing/2014/main" id="{7B5BC958-A269-42D8-B9C2-42395BE818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48700" y="228600"/>
          <a:ext cx="11906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552451</xdr:colOff>
      <xdr:row>1</xdr:row>
      <xdr:rowOff>38670</xdr:rowOff>
    </xdr:from>
    <xdr:to>
      <xdr:col>2</xdr:col>
      <xdr:colOff>314325</xdr:colOff>
      <xdr:row>1</xdr:row>
      <xdr:rowOff>628650</xdr:rowOff>
    </xdr:to>
    <xdr:pic>
      <xdr:nvPicPr>
        <xdr:cNvPr id="3" name="Imagen 2" descr="LOGO-ICBF">
          <a:extLst>
            <a:ext uri="{FF2B5EF4-FFF2-40B4-BE49-F238E27FC236}">
              <a16:creationId xmlns:a16="http://schemas.microsoft.com/office/drawing/2014/main" id="{4E818B1C-FF36-43A1-BE2D-94BC059AACF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1" y="219645"/>
          <a:ext cx="581024" cy="589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37</xdr:col>
      <xdr:colOff>85725</xdr:colOff>
      <xdr:row>1</xdr:row>
      <xdr:rowOff>86635</xdr:rowOff>
    </xdr:from>
    <xdr:to>
      <xdr:col>42</xdr:col>
      <xdr:colOff>38100</xdr:colOff>
      <xdr:row>1</xdr:row>
      <xdr:rowOff>638175</xdr:rowOff>
    </xdr:to>
    <xdr:pic>
      <xdr:nvPicPr>
        <xdr:cNvPr id="2" name="Imagen 4" descr="Captura de pantalla 2014-10-23 a las 14 36 00">
          <a:extLst>
            <a:ext uri="{FF2B5EF4-FFF2-40B4-BE49-F238E27FC236}">
              <a16:creationId xmlns:a16="http://schemas.microsoft.com/office/drawing/2014/main" id="{EF0D61E2-AE88-486C-ACB5-9CB571A330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43900" y="162835"/>
          <a:ext cx="1352550" cy="55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xdr:colOff>
      <xdr:row>1</xdr:row>
      <xdr:rowOff>47625</xdr:rowOff>
    </xdr:from>
    <xdr:to>
      <xdr:col>4</xdr:col>
      <xdr:colOff>145865</xdr:colOff>
      <xdr:row>1</xdr:row>
      <xdr:rowOff>723899</xdr:rowOff>
    </xdr:to>
    <xdr:pic>
      <xdr:nvPicPr>
        <xdr:cNvPr id="3" name="Imagen 5" descr="LOGO-ICBF">
          <a:extLst>
            <a:ext uri="{FF2B5EF4-FFF2-40B4-BE49-F238E27FC236}">
              <a16:creationId xmlns:a16="http://schemas.microsoft.com/office/drawing/2014/main" id="{024435DE-C47B-4307-80B0-50028671552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123825"/>
          <a:ext cx="593540" cy="6762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a:extLst>
            <a:ext uri="{FF2B5EF4-FFF2-40B4-BE49-F238E27FC236}">
              <a16:creationId xmlns:a16="http://schemas.microsoft.com/office/drawing/2014/main" id="{75A71121-9E40-4FCE-8429-7FC18CEB27F8}"/>
            </a:ext>
          </a:extLst>
        </xdr:cNvPr>
        <xdr:cNvSpPr txBox="1"/>
      </xdr:nvSpPr>
      <xdr:spPr>
        <a:xfrm>
          <a:off x="1990725" y="292893"/>
          <a:ext cx="50863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a:extLst>
            <a:ext uri="{FF2B5EF4-FFF2-40B4-BE49-F238E27FC236}">
              <a16:creationId xmlns:a16="http://schemas.microsoft.com/office/drawing/2014/main" id="{28BC08FF-F0CA-4B31-950F-263158BFE6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9956" y="490538"/>
          <a:ext cx="1304925"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a:extLst>
            <a:ext uri="{FF2B5EF4-FFF2-40B4-BE49-F238E27FC236}">
              <a16:creationId xmlns:a16="http://schemas.microsoft.com/office/drawing/2014/main" id="{0D8DAAB4-4FC5-4B8C-B9A5-1092ABB7FA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90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insa-svr\Propuestas\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nteinsa-svr\Propuestas\BK_CRM\ICBF\2015\Outsourcing\Oferta\Servicios%20de%20Outsourcing%20ICBF%20v2.0%2007092015%20_%2020%20meses.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16.9.31\archivosicbf\Direcci&#243;n%20de%20Abastecimiento\Equipo%20de%20Estudios%20de%20Sector%20y%20Costos\6.%20ESTUDIOS%20DEFINITIVOS\2014\DIR%20DE%20GESTION%20HUMANA\EXAMENES%20MEDICOS%20OCUPACIONALES\EXAMENES%20MEDICOS-%20140213%20-CC2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VALIDACION"/>
      <sheetName val="HOJA DE CONTROL"/>
      <sheetName val="ANALISIS OFFSHORE"/>
      <sheetName val="-OTROS PRECIO-"/>
      <sheetName val="PRICING"/>
      <sheetName val="COT ESCENARIO 1"/>
      <sheetName val="DATOS ENTRADA"/>
      <sheetName val="PARÁMETROS"/>
      <sheetName val="RESUMEN"/>
      <sheetName val="DASHBOARD"/>
      <sheetName val="Cash Flow (COP)"/>
      <sheetName val="DETALLE INGRESOS"/>
      <sheetName val="DETALLE COSTES"/>
      <sheetName val="COSTES SSPP"/>
      <sheetName val="COSTES NO SSPP"/>
      <sheetName val="HW&amp;SW"/>
      <sheetName val="Costes SIEM - Firewalls"/>
      <sheetName val="TRANSICIÓN"/>
      <sheetName val="SERVICIOS - AT"/>
      <sheetName val="SERVICIOS - GU MICRO"/>
      <sheetName val="SERVICIOS - GU CAU"/>
      <sheetName val="SERVICIOS - GT"/>
      <sheetName val="SERVICIOS - FLEX-iT"/>
      <sheetName val="PIRÁMIDES"/>
      <sheetName val="LINEA BASE"/>
      <sheetName val="CONFIGURACIÓN"/>
      <sheetName val="TASAS"/>
      <sheetName val="DATOS MAESTROS"/>
      <sheetName val="NOTAS"/>
      <sheetName val="CALENDARIO"/>
    </sheetNames>
    <sheetDataSet>
      <sheetData sheetId="0"/>
      <sheetData sheetId="1"/>
      <sheetData sheetId="2"/>
      <sheetData sheetId="3"/>
      <sheetData sheetId="4"/>
      <sheetData sheetId="5"/>
      <sheetData sheetId="6"/>
      <sheetData sheetId="7">
        <row r="1">
          <cell r="E1">
            <v>3300</v>
          </cell>
        </row>
        <row r="2">
          <cell r="E2">
            <v>3450</v>
          </cell>
        </row>
      </sheetData>
      <sheetData sheetId="8">
        <row r="70">
          <cell r="C70">
            <v>0.05</v>
          </cell>
        </row>
        <row r="71">
          <cell r="C71">
            <v>0.05</v>
          </cell>
        </row>
        <row r="72">
          <cell r="C72">
            <v>0.05</v>
          </cell>
        </row>
        <row r="73">
          <cell r="C73">
            <v>0.05</v>
          </cell>
        </row>
        <row r="74">
          <cell r="C74">
            <v>0.05</v>
          </cell>
        </row>
        <row r="75">
          <cell r="C75">
            <v>0.05</v>
          </cell>
        </row>
        <row r="76">
          <cell r="C76">
            <v>0.05</v>
          </cell>
        </row>
        <row r="77">
          <cell r="C77">
            <v>0.05</v>
          </cell>
        </row>
        <row r="78">
          <cell r="C78">
            <v>0.05</v>
          </cell>
        </row>
        <row r="79">
          <cell r="C79">
            <v>0.05</v>
          </cell>
        </row>
        <row r="80">
          <cell r="D80">
            <v>5.0000000000000017E-2</v>
          </cell>
        </row>
      </sheetData>
      <sheetData sheetId="9"/>
      <sheetData sheetId="10">
        <row r="20">
          <cell r="D20">
            <v>0.1</v>
          </cell>
        </row>
      </sheetData>
      <sheetData sheetId="11">
        <row r="10">
          <cell r="D10">
            <v>30</v>
          </cell>
        </row>
        <row r="68">
          <cell r="O68">
            <v>0.35000000000000014</v>
          </cell>
        </row>
      </sheetData>
      <sheetData sheetId="12"/>
      <sheetData sheetId="13"/>
      <sheetData sheetId="14"/>
      <sheetData sheetId="15">
        <row r="24">
          <cell r="B24" t="str">
            <v>INVERSIONES</v>
          </cell>
        </row>
        <row r="25">
          <cell r="B25" t="str">
            <v>MTO. HW &amp; SW</v>
          </cell>
        </row>
        <row r="26">
          <cell r="B26" t="str">
            <v>GESTIÓN</v>
          </cell>
        </row>
        <row r="27">
          <cell r="B27" t="str">
            <v>GENERALES</v>
          </cell>
        </row>
        <row r="28">
          <cell r="B28" t="str">
            <v>COMUNICACIONES</v>
          </cell>
        </row>
        <row r="29">
          <cell r="B29" t="str">
            <v>ALCANCE SERVICIO</v>
          </cell>
        </row>
        <row r="30">
          <cell r="B30" t="str">
            <v>PUESTO TRABAJO</v>
          </cell>
        </row>
        <row r="31">
          <cell r="B31" t="str">
            <v>COMERCIALES</v>
          </cell>
        </row>
        <row r="32">
          <cell r="B32" t="str">
            <v>FLEX-IT</v>
          </cell>
        </row>
        <row r="33">
          <cell r="B33" t="str">
            <v>SERVICIOS 3os</v>
          </cell>
        </row>
      </sheetData>
      <sheetData sheetId="16">
        <row r="314">
          <cell r="C314" t="str">
            <v>Centro de cómputo</v>
          </cell>
        </row>
        <row r="315">
          <cell r="C315" t="str">
            <v>Servidores</v>
          </cell>
        </row>
        <row r="316">
          <cell r="C316" t="str">
            <v>Seguridad</v>
          </cell>
        </row>
        <row r="317">
          <cell r="C317" t="str">
            <v>SOC</v>
          </cell>
        </row>
        <row r="318">
          <cell r="C318" t="str">
            <v>Almacenamiento y Backup</v>
          </cell>
        </row>
        <row r="319">
          <cell r="C319" t="str">
            <v>Correo electrónico y Lync</v>
          </cell>
        </row>
        <row r="320">
          <cell r="C320" t="str">
            <v>Aplicaciones y BBDD</v>
          </cell>
        </row>
        <row r="321">
          <cell r="C321" t="str">
            <v>Gestión y monitoreo</v>
          </cell>
        </row>
        <row r="322">
          <cell r="C322" t="str">
            <v>Redes de área local LAN y WAN</v>
          </cell>
        </row>
        <row r="323">
          <cell r="C323" t="str">
            <v>Internet móvil</v>
          </cell>
        </row>
        <row r="324">
          <cell r="C324" t="str">
            <v>REPARTO</v>
          </cell>
        </row>
      </sheetData>
      <sheetData sheetId="17"/>
      <sheetData sheetId="18"/>
      <sheetData sheetId="19"/>
      <sheetData sheetId="20"/>
      <sheetData sheetId="21"/>
      <sheetData sheetId="22"/>
      <sheetData sheetId="23"/>
      <sheetData sheetId="24"/>
      <sheetData sheetId="25"/>
      <sheetData sheetId="26">
        <row r="8">
          <cell r="C8">
            <v>18</v>
          </cell>
        </row>
        <row r="9">
          <cell r="C9">
            <v>42370</v>
          </cell>
          <cell r="F9">
            <v>2016</v>
          </cell>
        </row>
        <row r="10">
          <cell r="C10">
            <v>42916</v>
          </cell>
        </row>
        <row r="12">
          <cell r="C12">
            <v>9</v>
          </cell>
        </row>
        <row r="17">
          <cell r="D17">
            <v>12</v>
          </cell>
          <cell r="E17">
            <v>0</v>
          </cell>
        </row>
        <row r="18">
          <cell r="E18">
            <v>6</v>
          </cell>
          <cell r="F18">
            <v>0</v>
          </cell>
        </row>
        <row r="19">
          <cell r="F19">
            <v>0</v>
          </cell>
          <cell r="G19">
            <v>0</v>
          </cell>
        </row>
        <row r="20">
          <cell r="G20">
            <v>0</v>
          </cell>
          <cell r="H20">
            <v>0</v>
          </cell>
        </row>
        <row r="21">
          <cell r="H21">
            <v>0</v>
          </cell>
          <cell r="I21">
            <v>0</v>
          </cell>
        </row>
        <row r="22">
          <cell r="I22">
            <v>0</v>
          </cell>
          <cell r="J22">
            <v>0</v>
          </cell>
        </row>
        <row r="23">
          <cell r="J23">
            <v>0</v>
          </cell>
          <cell r="K23">
            <v>0</v>
          </cell>
        </row>
        <row r="24">
          <cell r="K24">
            <v>0</v>
          </cell>
          <cell r="L24">
            <v>0</v>
          </cell>
        </row>
        <row r="25">
          <cell r="L25">
            <v>0</v>
          </cell>
          <cell r="M25">
            <v>0</v>
          </cell>
        </row>
        <row r="26">
          <cell r="M26">
            <v>0</v>
          </cell>
          <cell r="N26">
            <v>0</v>
          </cell>
        </row>
        <row r="29">
          <cell r="D29">
            <v>12</v>
          </cell>
          <cell r="E29">
            <v>6</v>
          </cell>
          <cell r="F29">
            <v>0</v>
          </cell>
          <cell r="G29">
            <v>0</v>
          </cell>
          <cell r="H29">
            <v>0</v>
          </cell>
          <cell r="I29">
            <v>0</v>
          </cell>
          <cell r="J29">
            <v>0</v>
          </cell>
          <cell r="K29">
            <v>0</v>
          </cell>
          <cell r="L29">
            <v>0</v>
          </cell>
          <cell r="M29">
            <v>0</v>
          </cell>
          <cell r="N29">
            <v>0</v>
          </cell>
        </row>
        <row r="47">
          <cell r="B47" t="str">
            <v>COLOMBIA</v>
          </cell>
          <cell r="C47">
            <v>2200</v>
          </cell>
        </row>
        <row r="48">
          <cell r="C48">
            <v>0</v>
          </cell>
        </row>
        <row r="49">
          <cell r="C49">
            <v>0</v>
          </cell>
        </row>
        <row r="50">
          <cell r="C50">
            <v>0</v>
          </cell>
        </row>
        <row r="51">
          <cell r="C51">
            <v>0</v>
          </cell>
        </row>
        <row r="52">
          <cell r="C52">
            <v>0</v>
          </cell>
        </row>
        <row r="53">
          <cell r="C53">
            <v>0</v>
          </cell>
        </row>
      </sheetData>
      <sheetData sheetId="27">
        <row r="7">
          <cell r="D7" t="str">
            <v>DD - Director III (16 - DIII) - 197,99</v>
          </cell>
        </row>
        <row r="8">
          <cell r="D8" t="str">
            <v>DX - Director II - 7 (15 - DII) - 160,27</v>
          </cell>
        </row>
        <row r="9">
          <cell r="D9" t="str">
            <v>DP - Director II - 6 (15 - DII) - 116,65</v>
          </cell>
        </row>
        <row r="10">
          <cell r="D10" t="str">
            <v>D0 - Director II - 5 (15 - DII) - 106,78</v>
          </cell>
        </row>
        <row r="11">
          <cell r="D11" t="str">
            <v>DC - Director II - 4 (15 - DII) - 97,97</v>
          </cell>
        </row>
        <row r="12">
          <cell r="D12" t="str">
            <v>DB - Director I - 5 (14 - DI) - 94,28</v>
          </cell>
        </row>
        <row r="13">
          <cell r="D13" t="str">
            <v>GX - Gerente III - 8 (13 - GIII) - 94,26</v>
          </cell>
        </row>
        <row r="14">
          <cell r="D14" t="str">
            <v>D7 - Director II - 3 (15 - DII) - 89,11</v>
          </cell>
        </row>
        <row r="15">
          <cell r="D15" t="str">
            <v>GI - Gerente II - 6 (12 - GII) - 87,99</v>
          </cell>
        </row>
        <row r="16">
          <cell r="D16" t="str">
            <v>DJ - DIRECTOR I - 4.5 (14 - DI) - 87,17</v>
          </cell>
        </row>
        <row r="17">
          <cell r="D17" t="str">
            <v>D2 - Director II - 2.5 (15 - DII) - 82,16</v>
          </cell>
        </row>
        <row r="18">
          <cell r="D18" t="str">
            <v>GY - Gerente III - 7 (13 - GIII) - 80,67</v>
          </cell>
        </row>
        <row r="19">
          <cell r="D19" t="str">
            <v>DZ - Director I - 4 (14 - DI) - 80,06</v>
          </cell>
        </row>
        <row r="20">
          <cell r="D20" t="str">
            <v>DE - Director II - 2 (15 - DII) - 78,57</v>
          </cell>
        </row>
        <row r="21">
          <cell r="D21" t="str">
            <v>DK - DIRECTOR I - 3.5 (14 - DI) - 75,89</v>
          </cell>
        </row>
        <row r="22">
          <cell r="D22" t="str">
            <v>G0 - Gerente III - 6 (13 - GIII) - 73,34</v>
          </cell>
        </row>
        <row r="23">
          <cell r="D23" t="str">
            <v>DW - Director II - 1.5 (15 - DII) - 71,89</v>
          </cell>
        </row>
        <row r="24">
          <cell r="D24" t="str">
            <v>DA - Director I - 3 (14 - DI) - 71,71</v>
          </cell>
        </row>
        <row r="25">
          <cell r="D25" t="str">
            <v>TX - Técnico III - 21 (10 - TIII-3) - 69,76</v>
          </cell>
        </row>
        <row r="26">
          <cell r="D26" t="str">
            <v>GZ - Gerente III - 5 (13 - GIII) - 67,91</v>
          </cell>
        </row>
        <row r="27">
          <cell r="D27" t="str">
            <v>DY - Director I - 2.5 (14 - DI) - 66,76</v>
          </cell>
        </row>
        <row r="28">
          <cell r="D28" t="str">
            <v>G5 - Gerente I - 3 (11 - GI) - 64,7</v>
          </cell>
        </row>
        <row r="29">
          <cell r="D29" t="str">
            <v>DG - Director II - 1 (15 - DII) - 63,9</v>
          </cell>
        </row>
        <row r="30">
          <cell r="D30" t="str">
            <v>GG - Gerente II - 5 (12 - GII) - 63,9</v>
          </cell>
        </row>
        <row r="31">
          <cell r="D31" t="str">
            <v>G1 - Gerente III - 4 (13 - GIII) - 63,51</v>
          </cell>
        </row>
        <row r="32">
          <cell r="D32" t="str">
            <v>CG - Consultor II - 5 (7 - TII-3) - 62,85</v>
          </cell>
        </row>
        <row r="33">
          <cell r="D33" t="str">
            <v>DF - Director I - 2 (14 - DI) - 62,85</v>
          </cell>
        </row>
        <row r="34">
          <cell r="D34" t="str">
            <v>T0 - Técnico III - 20 (10 - TIII-3) - 62,46</v>
          </cell>
        </row>
        <row r="35">
          <cell r="D35" t="str">
            <v>GB - Gerente III - 3 (13 - GIII) - 59,08</v>
          </cell>
        </row>
        <row r="36">
          <cell r="D36" t="str">
            <v>DI - Director I - 1.5 (14 - DI) - 58,54</v>
          </cell>
        </row>
        <row r="37">
          <cell r="D37" t="str">
            <v>C0 - Consultor III - 9 (10 - TIII-3) - 57,61</v>
          </cell>
        </row>
        <row r="38">
          <cell r="D38" t="str">
            <v>GL - Gerente II - 4.1 ( 12 - GII ) - 57,61</v>
          </cell>
        </row>
        <row r="39">
          <cell r="D39" t="str">
            <v>T1 - Técnico III - 19 (10 - TIII-3) - 55,28</v>
          </cell>
        </row>
        <row r="40">
          <cell r="D40" t="str">
            <v>GC - Gerente I - 5 (11 - GI) - 54,47</v>
          </cell>
        </row>
        <row r="41">
          <cell r="D41" t="str">
            <v>RF - Técnico II - 10 (7 - TII-3) - 54,47</v>
          </cell>
        </row>
        <row r="42">
          <cell r="D42" t="str">
            <v>GM - Gerente III - 2.5 (13 - GIII) - 54,43</v>
          </cell>
        </row>
        <row r="43">
          <cell r="D43" t="str">
            <v>G2 - Gerente II - 4 (12 - GII) - 54,32</v>
          </cell>
        </row>
        <row r="44">
          <cell r="D44" t="str">
            <v>DH - Director I - 1 (14 - DI) - 53,42</v>
          </cell>
        </row>
        <row r="45">
          <cell r="D45" t="str">
            <v>T2 - Técnico III - 18 (10 - TIII-3) - 52,84</v>
          </cell>
        </row>
        <row r="46">
          <cell r="D46" t="str">
            <v>SM - Soporte II - 8 (5 - TII-1) - 51,33</v>
          </cell>
        </row>
        <row r="47">
          <cell r="D47" t="str">
            <v>G9 - Gerente II - 3.5 (12 - GII) - 50,84</v>
          </cell>
        </row>
        <row r="48">
          <cell r="D48" t="str">
            <v>T3 - Técnico III - 17 (10 - TIII-3) - 50,49</v>
          </cell>
        </row>
        <row r="49">
          <cell r="D49" t="str">
            <v>GH - Gerente III - 2 (13 - GIII) - 50,28</v>
          </cell>
        </row>
        <row r="50">
          <cell r="D50" t="str">
            <v>GO - Gerente I - 4.5 (11 -GI) - 49,3</v>
          </cell>
        </row>
        <row r="51">
          <cell r="D51" t="str">
            <v>T4 - Técnico III - 16 (10 - TIII-3) - 48,43</v>
          </cell>
        </row>
        <row r="52">
          <cell r="D52" t="str">
            <v>GE - Gerente II - 3 (12 - GII) - 48,19</v>
          </cell>
        </row>
        <row r="53">
          <cell r="D53" t="str">
            <v>G6 - Gerente III - 1.5 (13 - GIII) - 47,24</v>
          </cell>
        </row>
        <row r="54">
          <cell r="D54" t="str">
            <v>T5 - Técnico III - 15 (10 - TIII-3) - 46,47</v>
          </cell>
        </row>
        <row r="55">
          <cell r="D55" t="str">
            <v>C1 - Consultor III - 8 (10 - TIII-3) - 46,26</v>
          </cell>
        </row>
        <row r="56">
          <cell r="D56" t="str">
            <v>G3 - Gerente I - 4 (11 - GI) - 45,26</v>
          </cell>
        </row>
        <row r="57">
          <cell r="D57" t="str">
            <v>T6 - Técnico III - 14 (10 - TIII-3) - 44,65</v>
          </cell>
        </row>
        <row r="58">
          <cell r="D58" t="str">
            <v>G7 - Gerente II - 2.5 (12 - GII) - 44,16</v>
          </cell>
        </row>
        <row r="59">
          <cell r="D59" t="str">
            <v>RA - Técnico II - 9 (7 - TII-3) - 44</v>
          </cell>
        </row>
        <row r="60">
          <cell r="D60" t="str">
            <v>T7 - Técnico III - 13 (10 - TIII-3) - 43,02</v>
          </cell>
        </row>
        <row r="61">
          <cell r="D61" t="str">
            <v>CX - Consultor III - 7 (10 - TIII-3) - 42,64</v>
          </cell>
        </row>
        <row r="62">
          <cell r="D62" t="str">
            <v>GD - Gerente III - 1 (13 - GIII) - 42,43</v>
          </cell>
        </row>
        <row r="63">
          <cell r="D63" t="str">
            <v>G8 - Grente I - 3.5 (11 - GI) - 42,11</v>
          </cell>
        </row>
        <row r="64">
          <cell r="D64" t="str">
            <v>SN - Soporte I - 7 (2 - SOPII) - 42,11</v>
          </cell>
        </row>
        <row r="65">
          <cell r="D65" t="str">
            <v>T8 - Técnico III - 12 (10 - TIII-3) - 41,59</v>
          </cell>
        </row>
        <row r="66">
          <cell r="D66" t="str">
            <v>GF - Gerente II - 2 (12 - GII) - 40,85</v>
          </cell>
        </row>
        <row r="67">
          <cell r="D67" t="str">
            <v>T9 - Técnico III - 11 (10 - TIII-3) - 40,28</v>
          </cell>
        </row>
        <row r="68">
          <cell r="D68" t="str">
            <v>C8 - Consultor II - 4.5 (7 - TII-3) - 40,05</v>
          </cell>
        </row>
        <row r="69">
          <cell r="D69" t="str">
            <v>G4 - Gerente I - 3 (11 - GI) - 39,14</v>
          </cell>
        </row>
        <row r="70">
          <cell r="D70" t="str">
            <v>C2 - Consultor III - 6 (10 - TIII-3) - 39,12</v>
          </cell>
        </row>
        <row r="71">
          <cell r="D71" t="str">
            <v>R1 - Técnico III - 10 (10 - TIII-3) - 38,98</v>
          </cell>
        </row>
        <row r="72">
          <cell r="D72" t="str">
            <v>S0 - Soporte IV - V - 7 (10 - TIII-3) - 38,24</v>
          </cell>
        </row>
        <row r="73">
          <cell r="D73" t="str">
            <v>RI - Tecnico II - 8.5 (7 - TII-3) - 38</v>
          </cell>
        </row>
        <row r="74">
          <cell r="D74" t="str">
            <v>GP - GERENTE II - 1.5 (12 - GIi) - 37,71</v>
          </cell>
        </row>
        <row r="75">
          <cell r="D75" t="str">
            <v>R2 - Técnico III - 9 (10 - TIII-3) - 37,64</v>
          </cell>
        </row>
        <row r="76">
          <cell r="D76" t="str">
            <v>C9 - CONSULTOR III - 5.5 (9 - TIII-2) - 37,12</v>
          </cell>
        </row>
        <row r="77">
          <cell r="D77" t="str">
            <v>CN - CONSULTOR II - 4.45 (7 - TII-3) - 36,97</v>
          </cell>
        </row>
        <row r="78">
          <cell r="D78" t="str">
            <v>SG - Soporte III - 6 (6 - TII-2) - 36,66</v>
          </cell>
        </row>
        <row r="79">
          <cell r="D79" t="str">
            <v>SI - Soporte II - 7 (4 - TI-2) - 36,66</v>
          </cell>
        </row>
        <row r="80">
          <cell r="D80" t="str">
            <v>R3 - Técnico III - 8 (10 - TIII-3) - 36,23</v>
          </cell>
        </row>
        <row r="81">
          <cell r="D81" t="str">
            <v>GN - Gerente I - 2.5 (11 - GI) - 35,95</v>
          </cell>
        </row>
        <row r="82">
          <cell r="D82" t="str">
            <v>CY - Consultor III - 5 (9 - TIII-2) - 35,12</v>
          </cell>
        </row>
        <row r="83">
          <cell r="D83" t="str">
            <v>C7 - Consultor I - 5 (4 - TI-2) - 34,92</v>
          </cell>
        </row>
        <row r="84">
          <cell r="D84" t="str">
            <v>R4 - Técnico III - 7 (9 - TIII-2) - 34,78</v>
          </cell>
        </row>
        <row r="85">
          <cell r="D85" t="str">
            <v>GQ - GERENTE I - 2.5 (11 - GI) - 34,73</v>
          </cell>
        </row>
        <row r="86">
          <cell r="D86" t="str">
            <v>GJ - Gerente II - 1 (12 - GII) - 34,57</v>
          </cell>
        </row>
        <row r="87">
          <cell r="D87" t="str">
            <v>C6 - Consultor II - 4.4 (7 -TII-3) - 33,89</v>
          </cell>
        </row>
        <row r="88">
          <cell r="D88" t="str">
            <v>GA - Gerente I - 2 (11 - GI) - 33,52</v>
          </cell>
        </row>
        <row r="89">
          <cell r="D89" t="str">
            <v>RD - Técnico II - 8 (7 - TII-3) - 33,52</v>
          </cell>
        </row>
        <row r="90">
          <cell r="D90" t="str">
            <v>R5 - Técnico III - 6 (9 - TIII-2) - 33,3</v>
          </cell>
        </row>
        <row r="91">
          <cell r="D91" t="str">
            <v>SA - Soporte IV - V - 6 (10 - TIII-3) - 33,26</v>
          </cell>
        </row>
        <row r="92">
          <cell r="D92" t="str">
            <v>CJ - CONSULTOR III - 4.5 (8 - TIII-1) - 33,19</v>
          </cell>
        </row>
        <row r="93">
          <cell r="D93" t="str">
            <v>R6 - Técnico III - 5 (8 - TIII-1) - 31,61</v>
          </cell>
        </row>
        <row r="94">
          <cell r="D94" t="str">
            <v>RJ - TECNICO II - 7.5 (7 - TII-3) - 31,43</v>
          </cell>
        </row>
        <row r="95">
          <cell r="D95" t="str">
            <v>C3 - Consultor III - 4 (8 - TIII-1) - 31,26</v>
          </cell>
        </row>
        <row r="96">
          <cell r="D96" t="str">
            <v>CO - CONSULTOR II - 4.2 (7 - TII-3) - 31,09</v>
          </cell>
        </row>
        <row r="97">
          <cell r="D97" t="str">
            <v>S1 - Soporte IV - V - 5 (9 - TIII-2) - 29,97</v>
          </cell>
        </row>
        <row r="98">
          <cell r="D98" t="str">
            <v>R7 - Técnico III - 4 (8 - TIII-1) - 29,85</v>
          </cell>
        </row>
        <row r="99">
          <cell r="D99" t="str">
            <v>R8 - Técnico II - 7 (7 - TII-3) - 29,33</v>
          </cell>
        </row>
        <row r="100">
          <cell r="D100" t="str">
            <v>CK - CONSULTOR III - 3.5 (8 - TIII-1) - 29,31</v>
          </cell>
        </row>
        <row r="101">
          <cell r="D101" t="str">
            <v>S8 - Soporte I - 6.5 (2 -SOPII) - 28,76</v>
          </cell>
        </row>
        <row r="102">
          <cell r="D102" t="str">
            <v>GK - Gerente I - 1 (11 - GI) - 28,49</v>
          </cell>
        </row>
        <row r="103">
          <cell r="D103" t="str">
            <v>CR - CONSULTOR I - 4.5 (4 - TII-2) - 28,46</v>
          </cell>
        </row>
        <row r="104">
          <cell r="D104" t="str">
            <v>CD - Consultor II - 4 (7 - TII-3) - 28,28</v>
          </cell>
        </row>
        <row r="105">
          <cell r="D105" t="str">
            <v>R9 - TECNICO III - 3.5 (8 - TIII-1) - 28,28</v>
          </cell>
        </row>
        <row r="106">
          <cell r="D106" t="str">
            <v>SU - Soporte II - 6 (4 - TI-2) - 28,28</v>
          </cell>
        </row>
        <row r="107">
          <cell r="D107" t="str">
            <v>SR - Soporte III - 5 (6 - TII-2) - 27,76</v>
          </cell>
        </row>
        <row r="108">
          <cell r="D108" t="str">
            <v>PP - TECNICO II - 6.5 (6 - TII-2) - 27,74</v>
          </cell>
        </row>
        <row r="109">
          <cell r="D109" t="str">
            <v>CZ - Consultor III - 3 (8 - TIII-1) - 27,35</v>
          </cell>
        </row>
        <row r="110">
          <cell r="D110" t="str">
            <v>SB - Soporte IV - V - 4 (9 - TIII-2) - 27,29</v>
          </cell>
        </row>
        <row r="111">
          <cell r="D111" t="str">
            <v>RC - Técnico III - 3 (8 - TIII-1) - 26,71</v>
          </cell>
        </row>
        <row r="112">
          <cell r="D112" t="str">
            <v>SP - Soporte I - 6 (2 - SOPII) - 26,6</v>
          </cell>
        </row>
        <row r="113">
          <cell r="D113" t="str">
            <v>P0 - Técnico II - 6 (6 - TII-2) - 26,16</v>
          </cell>
        </row>
        <row r="114">
          <cell r="D114" t="str">
            <v>CP - CONSULTOR II - 3.5 (6 - TII-2) - 25,93</v>
          </cell>
        </row>
        <row r="115">
          <cell r="D115" t="str">
            <v>S2 - Soporte IV - V - 3 (8 - TIII-1) - 24,89</v>
          </cell>
        </row>
        <row r="116">
          <cell r="D116" t="str">
            <v>RR - TECNICO III - 2.5 (8 - TIII-1) - 24,88</v>
          </cell>
        </row>
        <row r="117">
          <cell r="D117" t="str">
            <v>CL - CONSULTOR III - 2.5 (8 - TIII-1) - 24,67</v>
          </cell>
        </row>
        <row r="118">
          <cell r="D118" t="str">
            <v>SZ - Soporte III - 4.5 (5 - TII-1) - 24,65</v>
          </cell>
        </row>
        <row r="119">
          <cell r="D119" t="str">
            <v>P1 - Técnico II - 5 (6 - TII-2) - 24,47</v>
          </cell>
        </row>
        <row r="120">
          <cell r="D120" t="str">
            <v>STI13 - Colaborativos Experto - 24,14</v>
          </cell>
        </row>
        <row r="121">
          <cell r="D121" t="str">
            <v>ST - Soporte II - 5 (4 - TI-2) - 24,09</v>
          </cell>
        </row>
        <row r="122">
          <cell r="D122" t="str">
            <v>C4 - Consultor II - 3 (6 - TII-2) - 23,57</v>
          </cell>
        </row>
        <row r="123">
          <cell r="D123" t="str">
            <v>RB - Técnico III - 2 (8 - TIII-1) - 23,05</v>
          </cell>
        </row>
        <row r="124">
          <cell r="D124" t="str">
            <v>S3 - Soporte III - 4 (5 - TII-1) - 23,05</v>
          </cell>
        </row>
        <row r="125">
          <cell r="D125" t="str">
            <v>P2 - Técnico II - 4 (5 - TII-1) - 22,94</v>
          </cell>
        </row>
        <row r="126">
          <cell r="D126" t="str">
            <v>SC - Soporte IV - V - 2 (8 - TIII-1) - 22,77</v>
          </cell>
        </row>
        <row r="127">
          <cell r="D127" t="str">
            <v>CB - Consultor I - 4 (4 - TI-2) - 22</v>
          </cell>
        </row>
        <row r="128">
          <cell r="D128" t="str">
            <v>CE - Consultor III - 2 (8 - TIII-1) - 22</v>
          </cell>
        </row>
        <row r="129">
          <cell r="D129" t="str">
            <v>PA - Técnico I - 5 (4 - TI-2) - 22</v>
          </cell>
        </row>
        <row r="130">
          <cell r="D130" t="str">
            <v>P9 - TECNICO II - 3.5 (5 - TII-1) - 21,69</v>
          </cell>
        </row>
        <row r="131">
          <cell r="D131" t="str">
            <v>CW - CONSULTOR II - 2.5 (5 - TII-1) - 21,21</v>
          </cell>
        </row>
        <row r="132">
          <cell r="D132" t="str">
            <v>SJ - Soporte I - 5 (2 - SOPII) - 21,16</v>
          </cell>
        </row>
        <row r="133">
          <cell r="D133" t="str">
            <v>CS - CONSULTOR I - 3.5 ( (4 - TI-2) - 20,95</v>
          </cell>
        </row>
        <row r="134">
          <cell r="D134" t="str">
            <v>RH - TECNICO III - 1.5 (8 - TIII-1) - 20,69</v>
          </cell>
        </row>
        <row r="135">
          <cell r="D135" t="str">
            <v>SY - Soporte III - 3.5 (5 - TII-1) - 20,54</v>
          </cell>
        </row>
        <row r="136">
          <cell r="D136" t="str">
            <v>P3 - Técnico II - 3 (5 - TII-1) - 20,43</v>
          </cell>
        </row>
        <row r="137">
          <cell r="D137" t="str">
            <v>SX - Soporte II - 4.5 (3 - TI-1) - 20,33</v>
          </cell>
        </row>
        <row r="138">
          <cell r="D138" t="str">
            <v>P4 - Técnico I - 4 (4 - TI-2) - 20,23</v>
          </cell>
        </row>
        <row r="139">
          <cell r="D139" t="str">
            <v>C5 - Consultor I - 3 (4 - TI-2) - 19,9</v>
          </cell>
        </row>
        <row r="140">
          <cell r="D140" t="str">
            <v>CM - CONSULTOR III - 1.5 (8 - TIII-1) - 19,38</v>
          </cell>
        </row>
        <row r="141">
          <cell r="D141" t="str">
            <v>SD - Soporte III - 3 (5 - TII-1) - 19,35</v>
          </cell>
        </row>
        <row r="142">
          <cell r="D142" t="str">
            <v>SE - Soporte II - 4 (3 - TI-1) - 19,17</v>
          </cell>
        </row>
        <row r="143">
          <cell r="D143" t="str">
            <v>STI10 - Operación Senior - 18,96</v>
          </cell>
        </row>
        <row r="144">
          <cell r="D144" t="str">
            <v>P5 - Técnico I - 3 (3 - TI-1) - 18,92</v>
          </cell>
        </row>
        <row r="145">
          <cell r="D145" t="str">
            <v>CC - Consultor II - 2 (5 - TII-1) - 18,86</v>
          </cell>
        </row>
        <row r="146">
          <cell r="D146" t="str">
            <v>STI14 - Colaborativos Senior - 18,52</v>
          </cell>
        </row>
        <row r="147">
          <cell r="D147" t="str">
            <v>PD - TECNICO II - 2.5 (5 - TII-1) - 18,49</v>
          </cell>
        </row>
        <row r="148">
          <cell r="D148" t="str">
            <v>CT - CONSULTOR I - 2.5 (3 - TI-1) - 18,33</v>
          </cell>
        </row>
        <row r="149">
          <cell r="D149" t="str">
            <v>RE - Técnico III - 1 (8 - TIII-1) - 18,33</v>
          </cell>
        </row>
        <row r="150">
          <cell r="D150" t="str">
            <v>SO - Soporte I - 4 (2 - SOPII) - 18,13</v>
          </cell>
        </row>
        <row r="151">
          <cell r="D151" t="str">
            <v>S4 - Soporte III - 2 (5 - TII-1) - 18,02</v>
          </cell>
        </row>
        <row r="152">
          <cell r="D152" t="str">
            <v>SF - Soporte IV - V - 1 (8 - TIII-1) - 17,81</v>
          </cell>
        </row>
        <row r="153">
          <cell r="D153" t="str">
            <v>CQ - CONSULTOR II - 1.5 (5 - TII-1) - 17,73</v>
          </cell>
        </row>
        <row r="154">
          <cell r="D154" t="str">
            <v>P8 - Tencico I - 2.5 (3 - TI-1) - 17,46</v>
          </cell>
        </row>
        <row r="155">
          <cell r="D155" t="str">
            <v>SW - Soporte II - 3.5 (3 - TI-1) - 17,46</v>
          </cell>
        </row>
        <row r="156">
          <cell r="D156" t="str">
            <v>STI7 - Micro Senior - 17,28</v>
          </cell>
        </row>
        <row r="157">
          <cell r="D157" t="str">
            <v>CA - Consultor I - 2 (3 - TI-1) - 16,76</v>
          </cell>
        </row>
        <row r="158">
          <cell r="D158" t="str">
            <v>CF - Consultor III - 1 (8 - TIII-1) - 16,76</v>
          </cell>
        </row>
        <row r="159">
          <cell r="D159" t="str">
            <v>CH - Consultor II - 1 (5 - TII-1) - 16,61</v>
          </cell>
        </row>
        <row r="160">
          <cell r="D160" t="str">
            <v>PB - Técnico II - 2 (5 - TII-1) - 16,56</v>
          </cell>
        </row>
        <row r="161">
          <cell r="D161" t="str">
            <v>SS - Soporte I - 3 (2 - SOPII) - 16,56</v>
          </cell>
        </row>
        <row r="162">
          <cell r="D162" t="str">
            <v>P6 - Técnico I - 2 (3 - TI-1) - 15,95</v>
          </cell>
        </row>
        <row r="163">
          <cell r="D163" t="str">
            <v>S5 - Soporte II - 3 (3 - TI-1) - 15,95</v>
          </cell>
        </row>
        <row r="164">
          <cell r="D164" t="str">
            <v>SH - Soporte III - 1 (5 - TII-1) - 15,71</v>
          </cell>
        </row>
        <row r="165">
          <cell r="D165" t="str">
            <v>STI1 - CAU Senior - 15,38</v>
          </cell>
        </row>
        <row r="166">
          <cell r="D166" t="str">
            <v>STI4 - Implantación Senior - 15</v>
          </cell>
        </row>
        <row r="167">
          <cell r="D167" t="str">
            <v>STI15 - Colaborativos Medio - 15</v>
          </cell>
        </row>
        <row r="168">
          <cell r="D168" t="str">
            <v>PE - TECNICO II - 1.5 (5 - TII-1) - 14,56</v>
          </cell>
        </row>
        <row r="169">
          <cell r="D169" t="str">
            <v>SK - Soporte I - 2 (1 - SOPI) - 14,46</v>
          </cell>
        </row>
        <row r="170">
          <cell r="D170" t="str">
            <v>CV - CONSULTOR I - 1.5 (3 - TI-1) - 14,4</v>
          </cell>
        </row>
        <row r="171">
          <cell r="D171" t="str">
            <v>S6 - Soporte II - 2 (3 - TI-1) - 14,24</v>
          </cell>
        </row>
        <row r="172">
          <cell r="D172" t="str">
            <v>PF - TECNICO I - 1.5 (3 - TI-1) - 14,21</v>
          </cell>
        </row>
        <row r="173">
          <cell r="D173" t="str">
            <v>STI5 - Implantación Medio - 14</v>
          </cell>
        </row>
        <row r="174">
          <cell r="D174" t="str">
            <v>STI11 - Operación Medio - 14</v>
          </cell>
        </row>
        <row r="175">
          <cell r="D175" t="str">
            <v>STI8 - Micro Medio - 13</v>
          </cell>
        </row>
        <row r="176">
          <cell r="D176" t="str">
            <v>PC - Técnico II - 1 (5 - TII-1) - 12,57</v>
          </cell>
        </row>
        <row r="177">
          <cell r="D177" t="str">
            <v>P7 - Técnico I - 1 (3 - TI-1) - 12,47</v>
          </cell>
        </row>
        <row r="178">
          <cell r="D178" t="str">
            <v>SL - Soporte I - 1 (1 - SOPI) - 12,15</v>
          </cell>
        </row>
        <row r="179">
          <cell r="D179" t="str">
            <v>S7 - Soporte II - 1 (3 - TI-1) - 12,06</v>
          </cell>
        </row>
        <row r="180">
          <cell r="D180" t="str">
            <v>CI - Consultor I - 1 (3 - TI-1) - 12,05</v>
          </cell>
        </row>
        <row r="181">
          <cell r="D181" t="str">
            <v>STI2 - CAU Medio - 12</v>
          </cell>
        </row>
        <row r="182">
          <cell r="D182" t="str">
            <v>STI6 - Implantación Junior - 11,3</v>
          </cell>
        </row>
        <row r="183">
          <cell r="D183" t="str">
            <v>STI12 - Operación Junior - 11,3</v>
          </cell>
        </row>
        <row r="184">
          <cell r="D184" t="str">
            <v>STI3 - CAU Junior - 10</v>
          </cell>
        </row>
        <row r="185">
          <cell r="D185" t="str">
            <v>STI9 - Micro Junior - 10</v>
          </cell>
        </row>
        <row r="186">
          <cell r="D186" t="str">
            <v>W0 - Tasa Regularizacion - 0,01</v>
          </cell>
        </row>
        <row r="187">
          <cell r="D187" t="str">
            <v>N1 - 0</v>
          </cell>
        </row>
        <row r="188">
          <cell r="D188" t="str">
            <v>N2 - 0</v>
          </cell>
        </row>
        <row r="189">
          <cell r="D189" t="str">
            <v>N3 - 0</v>
          </cell>
        </row>
        <row r="190">
          <cell r="D190" t="str">
            <v>N4 - 0</v>
          </cell>
        </row>
        <row r="191">
          <cell r="D191" t="str">
            <v>N5 - 0</v>
          </cell>
        </row>
        <row r="192">
          <cell r="D192" t="str">
            <v>N6 - 0</v>
          </cell>
        </row>
        <row r="193">
          <cell r="D193" t="str">
            <v>N7 - 0</v>
          </cell>
        </row>
        <row r="194">
          <cell r="D194" t="str">
            <v>N8 - 0</v>
          </cell>
        </row>
        <row r="195">
          <cell r="D195" t="str">
            <v>N9 - 0</v>
          </cell>
        </row>
        <row r="196">
          <cell r="D196" t="str">
            <v>N10 - 0</v>
          </cell>
        </row>
        <row r="197">
          <cell r="D197" t="str">
            <v>N11 - 0</v>
          </cell>
        </row>
        <row r="198">
          <cell r="D198" t="str">
            <v>N12 - 0</v>
          </cell>
        </row>
        <row r="330">
          <cell r="B330" t="str">
            <v>Director</v>
          </cell>
        </row>
        <row r="331">
          <cell r="B331" t="str">
            <v xml:space="preserve">Gestor /Gerente B </v>
          </cell>
        </row>
        <row r="332">
          <cell r="B332" t="str">
            <v xml:space="preserve">Gestor/Gerente A </v>
          </cell>
        </row>
        <row r="333">
          <cell r="B333" t="str">
            <v xml:space="preserve">Ingeniero Software Senior B </v>
          </cell>
        </row>
        <row r="334">
          <cell r="B334" t="str">
            <v xml:space="preserve">Ingeniero Software Senior A </v>
          </cell>
        </row>
        <row r="335">
          <cell r="B335" t="str">
            <v xml:space="preserve">Ingeniero de Software B </v>
          </cell>
        </row>
        <row r="336">
          <cell r="B336" t="str">
            <v xml:space="preserve">Ingeniero de Software A </v>
          </cell>
        </row>
        <row r="337">
          <cell r="B337" t="str">
            <v xml:space="preserve">Técnico de Software Senior B </v>
          </cell>
        </row>
        <row r="338">
          <cell r="B338" t="str">
            <v xml:space="preserve">Técnico de Software Senior A </v>
          </cell>
        </row>
        <row r="339">
          <cell r="B339" t="str">
            <v xml:space="preserve">Técnico de Software II B </v>
          </cell>
        </row>
        <row r="340">
          <cell r="B340" t="str">
            <v xml:space="preserve">Técnico de Software II A </v>
          </cell>
        </row>
        <row r="341">
          <cell r="B341" t="str">
            <v xml:space="preserve">Técnico de Software I B </v>
          </cell>
        </row>
        <row r="342">
          <cell r="B342" t="str">
            <v xml:space="preserve">Técnico de Software I A </v>
          </cell>
        </row>
        <row r="343">
          <cell r="B343" t="str">
            <v>Soporte CSP - Julian Camarillo</v>
          </cell>
        </row>
        <row r="344">
          <cell r="B344" t="str">
            <v>Administrativo</v>
          </cell>
        </row>
        <row r="345">
          <cell r="B345" t="str">
            <v>DADireccion I</v>
          </cell>
        </row>
        <row r="346">
          <cell r="B346" t="str">
            <v>DBDireccioón</v>
          </cell>
        </row>
        <row r="347">
          <cell r="B347" t="str">
            <v>GWGerente VII</v>
          </cell>
        </row>
        <row r="348">
          <cell r="B348" t="str">
            <v>GMGerente VI</v>
          </cell>
        </row>
        <row r="349">
          <cell r="B349" t="str">
            <v>GXGerente V</v>
          </cell>
        </row>
        <row r="350">
          <cell r="B350" t="str">
            <v>GYGerente IV</v>
          </cell>
        </row>
        <row r="351">
          <cell r="B351" t="str">
            <v>G0Gerente III</v>
          </cell>
        </row>
        <row r="352">
          <cell r="B352" t="str">
            <v>GZGerente II</v>
          </cell>
        </row>
        <row r="353">
          <cell r="B353" t="str">
            <v>G1Gerente I</v>
          </cell>
        </row>
        <row r="354">
          <cell r="B354" t="str">
            <v>GBGestor de Proyecto V</v>
          </cell>
        </row>
        <row r="355">
          <cell r="B355" t="str">
            <v>G2Gestor de Proyecto IV</v>
          </cell>
        </row>
        <row r="356">
          <cell r="B356" t="str">
            <v>GEGestor de Proyecto III</v>
          </cell>
        </row>
        <row r="357">
          <cell r="B357" t="str">
            <v>G3Gestor de Proyecto II</v>
          </cell>
        </row>
        <row r="358">
          <cell r="B358" t="str">
            <v>G4Gestor de Proyecto I</v>
          </cell>
        </row>
        <row r="359">
          <cell r="B359" t="str">
            <v>CVConsultor Principal III</v>
          </cell>
        </row>
        <row r="360">
          <cell r="B360" t="str">
            <v>CWConsultor Principal II</v>
          </cell>
        </row>
        <row r="361">
          <cell r="B361" t="str">
            <v>C0Consultor Principal I</v>
          </cell>
        </row>
        <row r="362">
          <cell r="B362" t="str">
            <v>C1Consultor Senior III</v>
          </cell>
        </row>
        <row r="363">
          <cell r="B363" t="str">
            <v>CXConsultor Senior II</v>
          </cell>
        </row>
        <row r="364">
          <cell r="B364" t="str">
            <v>C2Consultor Senior I</v>
          </cell>
        </row>
        <row r="365">
          <cell r="B365" t="str">
            <v>CYConsultor II</v>
          </cell>
        </row>
        <row r="366">
          <cell r="B366" t="str">
            <v>C3Consultor I</v>
          </cell>
        </row>
        <row r="367">
          <cell r="B367" t="str">
            <v>CZConsultor Junior II</v>
          </cell>
        </row>
        <row r="368">
          <cell r="B368" t="str">
            <v>C4Consultor Junior I</v>
          </cell>
        </row>
        <row r="369">
          <cell r="B369" t="str">
            <v>C5Consultor Trainee</v>
          </cell>
        </row>
        <row r="370">
          <cell r="B370" t="str">
            <v>TXLider de Proyecto VII- Ingeniero IV</v>
          </cell>
        </row>
        <row r="371">
          <cell r="B371" t="str">
            <v>T0Lider de Proyecto VI- Ingeniero Principal III</v>
          </cell>
        </row>
        <row r="372">
          <cell r="B372" t="str">
            <v>T1Lider de Proyecto V- Ingeniero Principal II</v>
          </cell>
        </row>
        <row r="373">
          <cell r="B373" t="str">
            <v>T2Lider de Proyecto IV- Ingeniero Principal I</v>
          </cell>
        </row>
        <row r="374">
          <cell r="B374" t="str">
            <v>T3Lider de Proyecto III- Ingeniero Senior IV</v>
          </cell>
        </row>
        <row r="375">
          <cell r="B375" t="str">
            <v>T4Lider de Proyecto II- Ingeniero Senior III</v>
          </cell>
        </row>
        <row r="376">
          <cell r="B376" t="str">
            <v>T5Lider de Proyecto I- Ingeniero Senior II</v>
          </cell>
        </row>
        <row r="377">
          <cell r="B377" t="str">
            <v>T6Programador Senior IV- Ingeniero Senior I</v>
          </cell>
        </row>
        <row r="378">
          <cell r="B378" t="str">
            <v>T7Programador Senior III- Ingeniero XI</v>
          </cell>
        </row>
        <row r="379">
          <cell r="B379" t="str">
            <v>T8Programador Senior II- Ingeniero X</v>
          </cell>
        </row>
        <row r="380">
          <cell r="B380" t="str">
            <v>T9Programador Senior I- Ingeniero IX</v>
          </cell>
        </row>
        <row r="381">
          <cell r="B381" t="str">
            <v>R1Programador VI- Ingeniero VIII</v>
          </cell>
        </row>
        <row r="382">
          <cell r="B382" t="str">
            <v>R2Programador V- Ingeniero VII</v>
          </cell>
        </row>
        <row r="383">
          <cell r="B383" t="str">
            <v>R3Programador IV- Ingeniero VI</v>
          </cell>
        </row>
        <row r="384">
          <cell r="B384" t="str">
            <v>R4Programador III- Ingeniero V</v>
          </cell>
        </row>
        <row r="385">
          <cell r="B385" t="str">
            <v>R5Programador II- Ingeniero IV</v>
          </cell>
        </row>
        <row r="386">
          <cell r="B386" t="str">
            <v>R6Programador I- Ingeniero III</v>
          </cell>
        </row>
        <row r="387">
          <cell r="B387" t="str">
            <v>R7Programador Junior VII- Ingeniero II</v>
          </cell>
        </row>
        <row r="388">
          <cell r="B388" t="str">
            <v>R8Programador Junior VI- Ingeniero I</v>
          </cell>
        </row>
        <row r="389">
          <cell r="B389" t="str">
            <v>P0Programador Junior V- Ingeniero Junior III</v>
          </cell>
        </row>
        <row r="390">
          <cell r="B390" t="str">
            <v>P1Programador Junior IV- Ingeniero Junior II</v>
          </cell>
        </row>
        <row r="391">
          <cell r="B391" t="str">
            <v>P2Programador Junior III- Ingeniero Junior I</v>
          </cell>
        </row>
        <row r="392">
          <cell r="B392" t="str">
            <v>P3Programador Junior II- Ingeniero Trainee II</v>
          </cell>
        </row>
        <row r="393">
          <cell r="B393" t="str">
            <v>P4Programador Junior I- Ingeniero Trainee I</v>
          </cell>
        </row>
        <row r="394">
          <cell r="B394" t="str">
            <v>P5Programador Trainee II</v>
          </cell>
        </row>
        <row r="395">
          <cell r="B395" t="str">
            <v>P6Programador Trainee I</v>
          </cell>
        </row>
        <row r="396">
          <cell r="B396" t="str">
            <v>S0Técnico Soporte Senior</v>
          </cell>
        </row>
        <row r="397">
          <cell r="B397" t="str">
            <v xml:space="preserve">SATécnico Soporte </v>
          </cell>
        </row>
        <row r="398">
          <cell r="B398" t="str">
            <v>S1Operador de Sistemas VIII</v>
          </cell>
        </row>
        <row r="399">
          <cell r="B399" t="str">
            <v>SBOperador de Sistemas VII</v>
          </cell>
        </row>
        <row r="400">
          <cell r="B400" t="str">
            <v>S2Operador de Sistemas VI</v>
          </cell>
        </row>
        <row r="401">
          <cell r="B401" t="str">
            <v>SCOperador de Sistemas V</v>
          </cell>
        </row>
        <row r="402">
          <cell r="B402" t="str">
            <v>S3Operador de Sistemas IV</v>
          </cell>
        </row>
        <row r="403">
          <cell r="B403" t="str">
            <v>SDOperador de Sistemas III</v>
          </cell>
        </row>
        <row r="404">
          <cell r="B404" t="str">
            <v>S4Operador de Sistemas II</v>
          </cell>
        </row>
        <row r="405">
          <cell r="B405" t="str">
            <v>SEOperador de Sistemas I</v>
          </cell>
        </row>
        <row r="406">
          <cell r="B406" t="str">
            <v>S5Soporte Auxiliar II</v>
          </cell>
        </row>
        <row r="407">
          <cell r="B407" t="str">
            <v>S6Soporte Auxiliar I</v>
          </cell>
        </row>
        <row r="408">
          <cell r="B408" t="str">
            <v>Y1Supervisor IV</v>
          </cell>
        </row>
        <row r="409">
          <cell r="B409" t="str">
            <v>Y2Supervisor III</v>
          </cell>
        </row>
        <row r="410">
          <cell r="B410" t="str">
            <v>Y3Supervisor II</v>
          </cell>
        </row>
        <row r="411">
          <cell r="B411" t="str">
            <v>Y4Supervisor I</v>
          </cell>
        </row>
        <row r="412">
          <cell r="B412" t="str">
            <v>O9Operador VII</v>
          </cell>
        </row>
        <row r="413">
          <cell r="B413" t="str">
            <v>O8Operador VI</v>
          </cell>
        </row>
        <row r="414">
          <cell r="B414" t="str">
            <v>O7Operador V</v>
          </cell>
        </row>
        <row r="415">
          <cell r="B415" t="str">
            <v>O6Operador IV</v>
          </cell>
        </row>
        <row r="416">
          <cell r="B416" t="str">
            <v>O5Operador III</v>
          </cell>
        </row>
        <row r="417">
          <cell r="B417" t="str">
            <v>O4Operador II</v>
          </cell>
        </row>
        <row r="418">
          <cell r="B418" t="str">
            <v>O3Operador I</v>
          </cell>
        </row>
        <row r="419">
          <cell r="B419" t="str">
            <v>O2Documentalista Senior</v>
          </cell>
        </row>
        <row r="420">
          <cell r="B420" t="str">
            <v xml:space="preserve">O1Documentalista </v>
          </cell>
        </row>
        <row r="421">
          <cell r="B421" t="str">
            <v>O0Documentalista Junior</v>
          </cell>
        </row>
        <row r="422">
          <cell r="B422" t="str">
            <v>Q1Auxiliar III - Salario Mínimo</v>
          </cell>
        </row>
        <row r="423">
          <cell r="B423" t="str">
            <v>Q2Auxiliar II - Aprendiz Etapa Productiva</v>
          </cell>
        </row>
        <row r="424">
          <cell r="B424" t="str">
            <v>Q3Auxiliar I - Aprendiz Etapa Lectiva</v>
          </cell>
        </row>
        <row r="425">
          <cell r="B425" t="str">
            <v>XTPereira - Lider de Proyecto VII- Ingeniero IV</v>
          </cell>
        </row>
        <row r="426">
          <cell r="B426" t="str">
            <v>0TPereira - Lider de Proyecto VI- Ingeniero Principal III</v>
          </cell>
        </row>
        <row r="427">
          <cell r="B427" t="str">
            <v>1TPereira - Lider de Proyecto V- Ingeniero Principal II</v>
          </cell>
        </row>
        <row r="428">
          <cell r="B428" t="str">
            <v>2TPereira - Lider de Proyecto IV- Ingeniero Principal I</v>
          </cell>
        </row>
        <row r="429">
          <cell r="B429" t="str">
            <v>3TPereira - Lider de Proyecto III- Ingeniero Senior IV</v>
          </cell>
        </row>
        <row r="430">
          <cell r="B430" t="str">
            <v>4TPereira - Lider de Proyecto II- Ingeniero Senior III</v>
          </cell>
        </row>
        <row r="431">
          <cell r="B431" t="str">
            <v>5TPereira - Lider de Proyecto I- Ingeniero Senior II</v>
          </cell>
        </row>
        <row r="432">
          <cell r="B432" t="str">
            <v>6TPereira - Programador Senior IV- Ingeniero Senior I</v>
          </cell>
        </row>
        <row r="433">
          <cell r="B433" t="str">
            <v>7TPereira - Programador Senior III- Ingeniero XI</v>
          </cell>
        </row>
        <row r="434">
          <cell r="B434" t="str">
            <v>8TPereira - Programador Senior II- Ingeniero X</v>
          </cell>
        </row>
        <row r="435">
          <cell r="B435" t="str">
            <v>9TPereira - Programador Senior I- Ingeniero IX</v>
          </cell>
        </row>
        <row r="436">
          <cell r="B436" t="str">
            <v>1RPereira - Programador VI- Ingeniero VIII</v>
          </cell>
        </row>
        <row r="437">
          <cell r="B437" t="str">
            <v>2RPereira - Programador V- Ingeniero VII</v>
          </cell>
        </row>
        <row r="438">
          <cell r="B438" t="str">
            <v>3RPereira - Programador IV- Ingeniero VI</v>
          </cell>
        </row>
        <row r="439">
          <cell r="B439" t="str">
            <v>4RPereira - Programador III- Ingeniero V</v>
          </cell>
        </row>
        <row r="440">
          <cell r="B440" t="str">
            <v>5RPereira - Programador II- Ingeniero IV</v>
          </cell>
        </row>
        <row r="441">
          <cell r="B441" t="str">
            <v>6RPereira - Programador I- Ingeniero III</v>
          </cell>
        </row>
        <row r="442">
          <cell r="B442" t="str">
            <v>7RPereira - Programador Junior VII- Ingeniero II</v>
          </cell>
        </row>
        <row r="443">
          <cell r="B443" t="str">
            <v>8RPereira - Programador Junior VI- Ingeniero I</v>
          </cell>
        </row>
        <row r="444">
          <cell r="B444" t="str">
            <v>0PPereira - Programador Junior V- Ingeniero Junior III</v>
          </cell>
        </row>
        <row r="445">
          <cell r="B445" t="str">
            <v>1PPereira - Programador Junior IV- Ingeniero Junior II</v>
          </cell>
        </row>
        <row r="446">
          <cell r="B446" t="str">
            <v>2PPereira - Programador Junior III- Ingeniero Junior I</v>
          </cell>
        </row>
        <row r="447">
          <cell r="B447" t="str">
            <v>3PPereira - Programador Junior II- Ingeniero Trainee II</v>
          </cell>
        </row>
        <row r="448">
          <cell r="B448" t="str">
            <v>4PPereira - Programador Junior I- Ingeniero Trainee I</v>
          </cell>
        </row>
        <row r="449">
          <cell r="B449" t="str">
            <v>5PPereira - Programador Trainee II</v>
          </cell>
        </row>
        <row r="450">
          <cell r="B450" t="str">
            <v>6PPereira - Programador Trainee I</v>
          </cell>
        </row>
      </sheetData>
      <sheetData sheetId="28">
        <row r="13">
          <cell r="B13" t="str">
            <v>ESPAÑA</v>
          </cell>
        </row>
        <row r="14">
          <cell r="B14" t="str">
            <v>ESPAÑA -ISL</v>
          </cell>
        </row>
        <row r="15">
          <cell r="B15" t="str">
            <v>ALEMANIA</v>
          </cell>
        </row>
        <row r="16">
          <cell r="B16" t="str">
            <v>ARGENTINA ISL</v>
          </cell>
        </row>
        <row r="17">
          <cell r="B17" t="str">
            <v>BRASIL ISL</v>
          </cell>
        </row>
        <row r="18">
          <cell r="B18" t="str">
            <v>CHILE</v>
          </cell>
        </row>
        <row r="19">
          <cell r="B19" t="str">
            <v>COLOMBIA</v>
          </cell>
        </row>
        <row r="20">
          <cell r="B20" t="str">
            <v>FILIPINAS ISL</v>
          </cell>
        </row>
        <row r="21">
          <cell r="B21" t="str">
            <v>INDIA</v>
          </cell>
        </row>
        <row r="22">
          <cell r="B22" t="str">
            <v>ITALIA</v>
          </cell>
        </row>
        <row r="23">
          <cell r="B23" t="str">
            <v>MÉXICO ISL</v>
          </cell>
        </row>
        <row r="24">
          <cell r="B24" t="str">
            <v>ESLOVAQUIA ISL</v>
          </cell>
        </row>
        <row r="25">
          <cell r="B25" t="str">
            <v>PANAMÁ</v>
          </cell>
        </row>
        <row r="26">
          <cell r="B26" t="str">
            <v>PERÚ</v>
          </cell>
        </row>
        <row r="27">
          <cell r="B27" t="str">
            <v>REP CHEQUIA</v>
          </cell>
        </row>
        <row r="28">
          <cell r="B28" t="str">
            <v>UK</v>
          </cell>
        </row>
        <row r="29">
          <cell r="B29" t="str">
            <v>VENEZUELA</v>
          </cell>
        </row>
        <row r="30">
          <cell r="B30" t="str">
            <v>CSP JULIAN CAMARILLO</v>
          </cell>
        </row>
        <row r="31">
          <cell r="B31" t="str">
            <v>KENIA</v>
          </cell>
        </row>
        <row r="32">
          <cell r="B32" t="str">
            <v>OTROS #3</v>
          </cell>
        </row>
        <row r="33">
          <cell r="B33" t="str">
            <v>OTROS #4</v>
          </cell>
        </row>
        <row r="34">
          <cell r="B34" t="str">
            <v>OTROS #5</v>
          </cell>
        </row>
        <row r="35">
          <cell r="B35" t="str">
            <v>OTROS #6</v>
          </cell>
        </row>
        <row r="36">
          <cell r="B36" t="str">
            <v>OTROS #7</v>
          </cell>
        </row>
        <row r="37">
          <cell r="B37" t="str">
            <v>OTROS #8</v>
          </cell>
        </row>
        <row r="38">
          <cell r="B38" t="str">
            <v>OTROS #9</v>
          </cell>
        </row>
        <row r="39">
          <cell r="B39" t="str">
            <v>OTROS #10</v>
          </cell>
        </row>
      </sheetData>
      <sheetData sheetId="29"/>
      <sheetData sheetId="30">
        <row r="6">
          <cell r="B6" t="str">
            <v>2013ENERO</v>
          </cell>
          <cell r="C6">
            <v>31</v>
          </cell>
          <cell r="D6">
            <v>2</v>
          </cell>
          <cell r="E6">
            <v>8</v>
          </cell>
          <cell r="F6">
            <v>21</v>
          </cell>
          <cell r="G6">
            <v>9</v>
          </cell>
          <cell r="H6">
            <v>189</v>
          </cell>
        </row>
        <row r="7">
          <cell r="B7" t="str">
            <v>2013FEBRERO</v>
          </cell>
          <cell r="C7">
            <v>28</v>
          </cell>
          <cell r="D7">
            <v>0</v>
          </cell>
          <cell r="E7">
            <v>8</v>
          </cell>
          <cell r="F7">
            <v>20</v>
          </cell>
          <cell r="G7">
            <v>9</v>
          </cell>
          <cell r="H7">
            <v>180</v>
          </cell>
        </row>
        <row r="8">
          <cell r="B8" t="str">
            <v>2013MARZO</v>
          </cell>
          <cell r="C8">
            <v>31</v>
          </cell>
          <cell r="D8">
            <v>3</v>
          </cell>
          <cell r="E8">
            <v>10</v>
          </cell>
          <cell r="F8">
            <v>18</v>
          </cell>
          <cell r="G8">
            <v>9</v>
          </cell>
          <cell r="H8">
            <v>162</v>
          </cell>
        </row>
        <row r="9">
          <cell r="B9" t="str">
            <v>2013ABRIL</v>
          </cell>
          <cell r="C9">
            <v>30</v>
          </cell>
          <cell r="D9">
            <v>0</v>
          </cell>
          <cell r="E9">
            <v>8</v>
          </cell>
          <cell r="F9">
            <v>22</v>
          </cell>
          <cell r="G9">
            <v>9</v>
          </cell>
          <cell r="H9">
            <v>198</v>
          </cell>
        </row>
        <row r="10">
          <cell r="B10" t="str">
            <v xml:space="preserve">2013MAYO       </v>
          </cell>
          <cell r="C10">
            <v>31</v>
          </cell>
          <cell r="D10">
            <v>2</v>
          </cell>
          <cell r="E10">
            <v>8</v>
          </cell>
          <cell r="F10">
            <v>21</v>
          </cell>
          <cell r="G10">
            <v>9</v>
          </cell>
          <cell r="H10">
            <v>189</v>
          </cell>
        </row>
        <row r="11">
          <cell r="B11" t="str">
            <v>2013JUNIO</v>
          </cell>
          <cell r="C11">
            <v>30</v>
          </cell>
          <cell r="D11">
            <v>2</v>
          </cell>
          <cell r="E11">
            <v>10</v>
          </cell>
          <cell r="F11">
            <v>18</v>
          </cell>
          <cell r="G11">
            <v>9</v>
          </cell>
          <cell r="H11">
            <v>162</v>
          </cell>
        </row>
        <row r="12">
          <cell r="B12" t="str">
            <v>2013JULIO</v>
          </cell>
          <cell r="C12">
            <v>31</v>
          </cell>
          <cell r="D12">
            <v>1</v>
          </cell>
          <cell r="E12">
            <v>8</v>
          </cell>
          <cell r="F12">
            <v>22</v>
          </cell>
          <cell r="G12">
            <v>9</v>
          </cell>
          <cell r="H12">
            <v>198</v>
          </cell>
        </row>
        <row r="13">
          <cell r="B13" t="str">
            <v>2013AGOSTO</v>
          </cell>
          <cell r="C13">
            <v>31</v>
          </cell>
          <cell r="D13">
            <v>2</v>
          </cell>
          <cell r="E13">
            <v>9</v>
          </cell>
          <cell r="F13">
            <v>20</v>
          </cell>
          <cell r="G13">
            <v>9</v>
          </cell>
          <cell r="H13">
            <v>180</v>
          </cell>
        </row>
        <row r="14">
          <cell r="B14" t="str">
            <v>2013SEPTIEMBRE</v>
          </cell>
          <cell r="C14">
            <v>30</v>
          </cell>
          <cell r="D14">
            <v>0</v>
          </cell>
          <cell r="E14">
            <v>9</v>
          </cell>
          <cell r="F14">
            <v>21</v>
          </cell>
          <cell r="G14">
            <v>9</v>
          </cell>
          <cell r="H14">
            <v>189</v>
          </cell>
        </row>
        <row r="15">
          <cell r="B15" t="str">
            <v>2013OCTUBRE</v>
          </cell>
          <cell r="C15">
            <v>31</v>
          </cell>
          <cell r="D15">
            <v>1</v>
          </cell>
          <cell r="E15">
            <v>8</v>
          </cell>
          <cell r="F15">
            <v>22</v>
          </cell>
          <cell r="G15">
            <v>9</v>
          </cell>
          <cell r="H15">
            <v>198</v>
          </cell>
        </row>
        <row r="16">
          <cell r="B16" t="str">
            <v>2013NOVIEMBRE</v>
          </cell>
          <cell r="C16">
            <v>30</v>
          </cell>
          <cell r="D16">
            <v>2</v>
          </cell>
          <cell r="E16">
            <v>9</v>
          </cell>
          <cell r="F16">
            <v>19</v>
          </cell>
          <cell r="G16">
            <v>9</v>
          </cell>
          <cell r="H16">
            <v>171</v>
          </cell>
        </row>
        <row r="17">
          <cell r="B17" t="str">
            <v xml:space="preserve">2013DICIEMBRE   </v>
          </cell>
          <cell r="C17">
            <v>31</v>
          </cell>
          <cell r="D17">
            <v>1</v>
          </cell>
          <cell r="E17">
            <v>9</v>
          </cell>
          <cell r="F17">
            <v>21</v>
          </cell>
          <cell r="G17">
            <v>9</v>
          </cell>
          <cell r="H17">
            <v>189</v>
          </cell>
        </row>
        <row r="18">
          <cell r="B18" t="str">
            <v>2014ENERO</v>
          </cell>
          <cell r="C18">
            <v>31</v>
          </cell>
          <cell r="D18">
            <v>2</v>
          </cell>
          <cell r="E18">
            <v>8</v>
          </cell>
          <cell r="F18">
            <v>21</v>
          </cell>
          <cell r="G18">
            <v>9</v>
          </cell>
          <cell r="H18">
            <v>189</v>
          </cell>
        </row>
        <row r="19">
          <cell r="B19" t="str">
            <v>2014FEBRERO</v>
          </cell>
          <cell r="C19">
            <v>28</v>
          </cell>
          <cell r="D19">
            <v>0</v>
          </cell>
          <cell r="E19">
            <v>8</v>
          </cell>
          <cell r="F19">
            <v>20</v>
          </cell>
          <cell r="G19">
            <v>9</v>
          </cell>
          <cell r="H19">
            <v>180</v>
          </cell>
        </row>
        <row r="20">
          <cell r="B20" t="str">
            <v>2014MARZO</v>
          </cell>
          <cell r="C20">
            <v>31</v>
          </cell>
          <cell r="D20">
            <v>1</v>
          </cell>
          <cell r="E20">
            <v>10</v>
          </cell>
          <cell r="F20">
            <v>20</v>
          </cell>
          <cell r="G20">
            <v>9</v>
          </cell>
          <cell r="H20">
            <v>180</v>
          </cell>
        </row>
        <row r="21">
          <cell r="B21" t="str">
            <v>2014ABRIL</v>
          </cell>
          <cell r="C21">
            <v>30</v>
          </cell>
          <cell r="D21">
            <v>2</v>
          </cell>
          <cell r="E21">
            <v>8</v>
          </cell>
          <cell r="F21">
            <v>20</v>
          </cell>
          <cell r="G21">
            <v>9</v>
          </cell>
          <cell r="H21">
            <v>180</v>
          </cell>
        </row>
        <row r="22">
          <cell r="B22" t="str">
            <v>2014MAYO</v>
          </cell>
          <cell r="C22">
            <v>31</v>
          </cell>
          <cell r="D22">
            <v>1</v>
          </cell>
          <cell r="E22">
            <v>9</v>
          </cell>
          <cell r="F22">
            <v>21</v>
          </cell>
          <cell r="G22">
            <v>9</v>
          </cell>
          <cell r="H22">
            <v>189</v>
          </cell>
        </row>
        <row r="23">
          <cell r="B23" t="str">
            <v>2014JUNIO</v>
          </cell>
          <cell r="C23">
            <v>30</v>
          </cell>
          <cell r="D23">
            <v>3</v>
          </cell>
          <cell r="E23">
            <v>9</v>
          </cell>
          <cell r="F23">
            <v>18</v>
          </cell>
          <cell r="G23">
            <v>9</v>
          </cell>
          <cell r="H23">
            <v>162</v>
          </cell>
        </row>
        <row r="24">
          <cell r="B24" t="str">
            <v>2014JULIO</v>
          </cell>
          <cell r="C24">
            <v>31</v>
          </cell>
          <cell r="D24">
            <v>0</v>
          </cell>
          <cell r="E24">
            <v>8</v>
          </cell>
          <cell r="F24">
            <v>23</v>
          </cell>
          <cell r="G24">
            <v>9</v>
          </cell>
          <cell r="H24">
            <v>207</v>
          </cell>
        </row>
        <row r="25">
          <cell r="B25" t="str">
            <v>2014AGOSTO</v>
          </cell>
          <cell r="C25">
            <v>31</v>
          </cell>
          <cell r="D25">
            <v>2</v>
          </cell>
          <cell r="E25">
            <v>10</v>
          </cell>
          <cell r="F25">
            <v>19</v>
          </cell>
          <cell r="G25">
            <v>9</v>
          </cell>
          <cell r="H25">
            <v>171</v>
          </cell>
        </row>
        <row r="26">
          <cell r="B26" t="str">
            <v>2014SEPTIEMBRE</v>
          </cell>
          <cell r="C26">
            <v>30</v>
          </cell>
          <cell r="D26">
            <v>0</v>
          </cell>
          <cell r="E26">
            <v>8</v>
          </cell>
          <cell r="F26">
            <v>22</v>
          </cell>
          <cell r="G26">
            <v>9</v>
          </cell>
          <cell r="H26">
            <v>198</v>
          </cell>
        </row>
        <row r="27">
          <cell r="B27" t="str">
            <v>2014OCTUBRE</v>
          </cell>
          <cell r="C27">
            <v>31</v>
          </cell>
          <cell r="D27">
            <v>1</v>
          </cell>
          <cell r="E27">
            <v>8</v>
          </cell>
          <cell r="F27">
            <v>22</v>
          </cell>
          <cell r="G27">
            <v>9</v>
          </cell>
          <cell r="H27">
            <v>198</v>
          </cell>
        </row>
        <row r="28">
          <cell r="B28" t="str">
            <v>2014NOVIEMBRE</v>
          </cell>
          <cell r="C28">
            <v>30</v>
          </cell>
          <cell r="D28">
            <v>2</v>
          </cell>
          <cell r="E28">
            <v>10</v>
          </cell>
          <cell r="F28">
            <v>18</v>
          </cell>
          <cell r="G28">
            <v>9</v>
          </cell>
          <cell r="H28">
            <v>162</v>
          </cell>
        </row>
        <row r="29">
          <cell r="B29" t="str">
            <v>2014DICIEMBRE</v>
          </cell>
          <cell r="C29">
            <v>31</v>
          </cell>
          <cell r="D29">
            <v>2</v>
          </cell>
          <cell r="E29">
            <v>8</v>
          </cell>
          <cell r="F29">
            <v>21</v>
          </cell>
          <cell r="G29">
            <v>9</v>
          </cell>
          <cell r="H29">
            <v>189</v>
          </cell>
        </row>
        <row r="30">
          <cell r="B30" t="str">
            <v>2015ENERO</v>
          </cell>
          <cell r="C30">
            <v>31</v>
          </cell>
          <cell r="D30">
            <v>2</v>
          </cell>
          <cell r="E30">
            <v>9</v>
          </cell>
          <cell r="F30">
            <v>20</v>
          </cell>
          <cell r="G30">
            <v>9</v>
          </cell>
          <cell r="H30">
            <v>180</v>
          </cell>
        </row>
        <row r="31">
          <cell r="B31" t="str">
            <v>2015FEBRERO</v>
          </cell>
          <cell r="C31">
            <v>28</v>
          </cell>
          <cell r="D31">
            <v>0</v>
          </cell>
          <cell r="E31">
            <v>8</v>
          </cell>
          <cell r="F31">
            <v>20</v>
          </cell>
          <cell r="G31">
            <v>9</v>
          </cell>
          <cell r="H31">
            <v>180</v>
          </cell>
        </row>
        <row r="32">
          <cell r="B32" t="str">
            <v>2015MARZO</v>
          </cell>
          <cell r="C32">
            <v>31</v>
          </cell>
          <cell r="D32">
            <v>1</v>
          </cell>
          <cell r="E32">
            <v>9</v>
          </cell>
          <cell r="F32">
            <v>21</v>
          </cell>
          <cell r="G32">
            <v>9</v>
          </cell>
          <cell r="H32">
            <v>189</v>
          </cell>
        </row>
        <row r="33">
          <cell r="B33" t="str">
            <v>2015ABRIL</v>
          </cell>
          <cell r="C33">
            <v>30</v>
          </cell>
          <cell r="D33">
            <v>2</v>
          </cell>
          <cell r="E33">
            <v>8</v>
          </cell>
          <cell r="F33">
            <v>20</v>
          </cell>
          <cell r="G33">
            <v>9</v>
          </cell>
          <cell r="H33">
            <v>180</v>
          </cell>
        </row>
        <row r="34">
          <cell r="B34" t="str">
            <v>2015MAYO</v>
          </cell>
          <cell r="C34">
            <v>31</v>
          </cell>
          <cell r="D34">
            <v>2</v>
          </cell>
          <cell r="E34">
            <v>10</v>
          </cell>
          <cell r="F34">
            <v>19</v>
          </cell>
          <cell r="G34">
            <v>9</v>
          </cell>
          <cell r="H34">
            <v>171</v>
          </cell>
        </row>
        <row r="35">
          <cell r="B35" t="str">
            <v>2015JUNIO</v>
          </cell>
          <cell r="C35">
            <v>30</v>
          </cell>
          <cell r="D35">
            <v>3</v>
          </cell>
          <cell r="E35">
            <v>8</v>
          </cell>
          <cell r="F35">
            <v>19</v>
          </cell>
          <cell r="G35">
            <v>9</v>
          </cell>
          <cell r="H35">
            <v>171</v>
          </cell>
        </row>
        <row r="36">
          <cell r="B36" t="str">
            <v>2015JULIO</v>
          </cell>
          <cell r="C36">
            <v>31</v>
          </cell>
          <cell r="D36">
            <v>1</v>
          </cell>
          <cell r="E36">
            <v>8</v>
          </cell>
          <cell r="F36">
            <v>22</v>
          </cell>
          <cell r="G36">
            <v>9</v>
          </cell>
          <cell r="H36">
            <v>198</v>
          </cell>
        </row>
        <row r="37">
          <cell r="B37" t="str">
            <v>2015AGOSTO</v>
          </cell>
          <cell r="C37">
            <v>31</v>
          </cell>
          <cell r="D37">
            <v>2</v>
          </cell>
          <cell r="E37">
            <v>10</v>
          </cell>
          <cell r="F37">
            <v>19</v>
          </cell>
          <cell r="G37">
            <v>9</v>
          </cell>
          <cell r="H37">
            <v>171</v>
          </cell>
        </row>
        <row r="38">
          <cell r="B38" t="str">
            <v>2015SEPTIEMBRE</v>
          </cell>
          <cell r="C38">
            <v>30</v>
          </cell>
          <cell r="D38">
            <v>0</v>
          </cell>
          <cell r="E38">
            <v>8</v>
          </cell>
          <cell r="F38">
            <v>22</v>
          </cell>
          <cell r="G38">
            <v>9</v>
          </cell>
          <cell r="H38">
            <v>198</v>
          </cell>
        </row>
        <row r="39">
          <cell r="B39" t="str">
            <v>2015OCTUBRE</v>
          </cell>
          <cell r="C39">
            <v>31</v>
          </cell>
          <cell r="D39">
            <v>1</v>
          </cell>
          <cell r="E39">
            <v>9</v>
          </cell>
          <cell r="F39">
            <v>21</v>
          </cell>
          <cell r="G39">
            <v>9</v>
          </cell>
          <cell r="H39">
            <v>189</v>
          </cell>
        </row>
        <row r="40">
          <cell r="B40" t="str">
            <v>2015NOVIEMBRE</v>
          </cell>
          <cell r="C40">
            <v>30</v>
          </cell>
          <cell r="D40">
            <v>2</v>
          </cell>
          <cell r="E40">
            <v>9</v>
          </cell>
          <cell r="F40">
            <v>19</v>
          </cell>
          <cell r="G40">
            <v>9</v>
          </cell>
          <cell r="H40">
            <v>171</v>
          </cell>
        </row>
        <row r="41">
          <cell r="B41" t="str">
            <v>2015DICIEMBRE</v>
          </cell>
          <cell r="C41">
            <v>31</v>
          </cell>
          <cell r="D41">
            <v>2</v>
          </cell>
          <cell r="E41">
            <v>8</v>
          </cell>
          <cell r="F41">
            <v>21</v>
          </cell>
          <cell r="G41">
            <v>9</v>
          </cell>
          <cell r="H41">
            <v>189</v>
          </cell>
        </row>
        <row r="42">
          <cell r="B42" t="str">
            <v>2016ENERO</v>
          </cell>
          <cell r="C42">
            <v>31</v>
          </cell>
          <cell r="D42">
            <v>2</v>
          </cell>
          <cell r="E42">
            <v>10</v>
          </cell>
          <cell r="F42">
            <v>19</v>
          </cell>
          <cell r="G42">
            <v>9</v>
          </cell>
          <cell r="H42">
            <v>171</v>
          </cell>
        </row>
        <row r="43">
          <cell r="B43" t="str">
            <v>2016FEBRERO</v>
          </cell>
          <cell r="C43">
            <v>29</v>
          </cell>
          <cell r="D43">
            <v>0</v>
          </cell>
          <cell r="E43">
            <v>8</v>
          </cell>
          <cell r="F43">
            <v>21</v>
          </cell>
          <cell r="G43">
            <v>9</v>
          </cell>
          <cell r="H43">
            <v>189</v>
          </cell>
        </row>
        <row r="44">
          <cell r="B44" t="str">
            <v>2016MARZO</v>
          </cell>
          <cell r="C44">
            <v>31</v>
          </cell>
          <cell r="D44">
            <v>3</v>
          </cell>
          <cell r="E44">
            <v>8</v>
          </cell>
          <cell r="F44">
            <v>20</v>
          </cell>
          <cell r="G44">
            <v>9</v>
          </cell>
          <cell r="H44">
            <v>180</v>
          </cell>
        </row>
        <row r="45">
          <cell r="B45" t="str">
            <v>2016ABRIL</v>
          </cell>
          <cell r="C45">
            <v>30</v>
          </cell>
          <cell r="D45">
            <v>0</v>
          </cell>
          <cell r="E45">
            <v>8</v>
          </cell>
          <cell r="F45">
            <v>22</v>
          </cell>
          <cell r="G45">
            <v>9</v>
          </cell>
          <cell r="H45">
            <v>198</v>
          </cell>
        </row>
        <row r="46">
          <cell r="B46" t="str">
            <v>2016MAYO</v>
          </cell>
          <cell r="C46">
            <v>31</v>
          </cell>
          <cell r="D46">
            <v>2</v>
          </cell>
          <cell r="E46">
            <v>9</v>
          </cell>
          <cell r="F46">
            <v>20</v>
          </cell>
          <cell r="G46">
            <v>9</v>
          </cell>
          <cell r="H46">
            <v>180</v>
          </cell>
        </row>
        <row r="47">
          <cell r="B47" t="str">
            <v>2016JUNIO</v>
          </cell>
          <cell r="C47">
            <v>30</v>
          </cell>
          <cell r="D47">
            <v>1</v>
          </cell>
          <cell r="E47">
            <v>8</v>
          </cell>
          <cell r="F47">
            <v>21</v>
          </cell>
          <cell r="G47">
            <v>9</v>
          </cell>
          <cell r="H47">
            <v>189</v>
          </cell>
        </row>
        <row r="48">
          <cell r="B48" t="str">
            <v>2016JULIO</v>
          </cell>
          <cell r="C48">
            <v>31</v>
          </cell>
          <cell r="D48">
            <v>2</v>
          </cell>
          <cell r="E48">
            <v>10</v>
          </cell>
          <cell r="F48">
            <v>19</v>
          </cell>
          <cell r="G48">
            <v>9</v>
          </cell>
          <cell r="H48">
            <v>171</v>
          </cell>
        </row>
        <row r="49">
          <cell r="B49" t="str">
            <v>2016AGOSTO</v>
          </cell>
          <cell r="C49">
            <v>31</v>
          </cell>
          <cell r="D49">
            <v>1</v>
          </cell>
          <cell r="E49">
            <v>8</v>
          </cell>
          <cell r="F49">
            <v>22</v>
          </cell>
          <cell r="G49">
            <v>9</v>
          </cell>
          <cell r="H49">
            <v>198</v>
          </cell>
        </row>
        <row r="50">
          <cell r="B50" t="str">
            <v>2016SEPTIEMBRE</v>
          </cell>
          <cell r="C50">
            <v>30</v>
          </cell>
          <cell r="D50">
            <v>0</v>
          </cell>
          <cell r="E50">
            <v>8</v>
          </cell>
          <cell r="F50">
            <v>22</v>
          </cell>
          <cell r="G50">
            <v>9</v>
          </cell>
          <cell r="H50">
            <v>198</v>
          </cell>
        </row>
        <row r="51">
          <cell r="B51" t="str">
            <v>2016OCTUBRE</v>
          </cell>
          <cell r="C51">
            <v>31</v>
          </cell>
          <cell r="D51">
            <v>1</v>
          </cell>
          <cell r="E51">
            <v>10</v>
          </cell>
          <cell r="F51">
            <v>20</v>
          </cell>
          <cell r="G51">
            <v>9</v>
          </cell>
          <cell r="H51">
            <v>180</v>
          </cell>
        </row>
        <row r="52">
          <cell r="B52" t="str">
            <v>2016NOVIEMBRE</v>
          </cell>
          <cell r="C52">
            <v>30</v>
          </cell>
          <cell r="D52">
            <v>2</v>
          </cell>
          <cell r="E52">
            <v>8</v>
          </cell>
          <cell r="F52">
            <v>20</v>
          </cell>
          <cell r="G52">
            <v>9</v>
          </cell>
          <cell r="H52">
            <v>180</v>
          </cell>
        </row>
        <row r="53">
          <cell r="B53" t="str">
            <v>2016DICIEMBRE</v>
          </cell>
          <cell r="C53">
            <v>31</v>
          </cell>
          <cell r="D53">
            <v>1</v>
          </cell>
          <cell r="E53">
            <v>9</v>
          </cell>
          <cell r="F53">
            <v>21</v>
          </cell>
          <cell r="G53">
            <v>9</v>
          </cell>
          <cell r="H53">
            <v>189</v>
          </cell>
        </row>
        <row r="54">
          <cell r="B54" t="str">
            <v>2017ENERO</v>
          </cell>
          <cell r="C54">
            <v>31</v>
          </cell>
          <cell r="D54">
            <v>1</v>
          </cell>
          <cell r="E54">
            <v>9</v>
          </cell>
          <cell r="F54">
            <v>21</v>
          </cell>
          <cell r="G54">
            <v>9</v>
          </cell>
          <cell r="H54">
            <v>189</v>
          </cell>
        </row>
        <row r="55">
          <cell r="B55" t="str">
            <v>2017FEBRERO</v>
          </cell>
          <cell r="C55">
            <v>28</v>
          </cell>
          <cell r="D55">
            <v>0</v>
          </cell>
          <cell r="E55">
            <v>8</v>
          </cell>
          <cell r="F55">
            <v>20</v>
          </cell>
          <cell r="G55">
            <v>9</v>
          </cell>
          <cell r="H55">
            <v>180</v>
          </cell>
        </row>
        <row r="56">
          <cell r="B56" t="str">
            <v>2017MARZO</v>
          </cell>
          <cell r="C56">
            <v>31</v>
          </cell>
          <cell r="D56">
            <v>1</v>
          </cell>
          <cell r="E56">
            <v>8</v>
          </cell>
          <cell r="F56">
            <v>22</v>
          </cell>
          <cell r="G56">
            <v>9</v>
          </cell>
          <cell r="H56">
            <v>198</v>
          </cell>
        </row>
        <row r="57">
          <cell r="B57" t="str">
            <v>2017ABRIL</v>
          </cell>
          <cell r="C57">
            <v>30</v>
          </cell>
          <cell r="D57">
            <v>2</v>
          </cell>
          <cell r="E57">
            <v>10</v>
          </cell>
          <cell r="F57">
            <v>18</v>
          </cell>
          <cell r="G57">
            <v>9</v>
          </cell>
          <cell r="H57">
            <v>162</v>
          </cell>
        </row>
        <row r="58">
          <cell r="B58" t="str">
            <v>2017MAYO</v>
          </cell>
          <cell r="C58">
            <v>31</v>
          </cell>
          <cell r="D58">
            <v>2</v>
          </cell>
          <cell r="E58">
            <v>8</v>
          </cell>
          <cell r="F58">
            <v>21</v>
          </cell>
          <cell r="G58">
            <v>9</v>
          </cell>
          <cell r="H58">
            <v>189</v>
          </cell>
        </row>
        <row r="59">
          <cell r="B59" t="str">
            <v>2017JUNIO</v>
          </cell>
          <cell r="C59">
            <v>30</v>
          </cell>
          <cell r="D59">
            <v>2</v>
          </cell>
          <cell r="E59">
            <v>8</v>
          </cell>
          <cell r="F59">
            <v>20</v>
          </cell>
          <cell r="G59">
            <v>9</v>
          </cell>
          <cell r="H59">
            <v>180</v>
          </cell>
        </row>
        <row r="60">
          <cell r="B60" t="str">
            <v>2017JULIO</v>
          </cell>
          <cell r="C60">
            <v>31</v>
          </cell>
          <cell r="D60">
            <v>2</v>
          </cell>
          <cell r="E60">
            <v>10</v>
          </cell>
          <cell r="F60">
            <v>19</v>
          </cell>
          <cell r="G60">
            <v>9</v>
          </cell>
          <cell r="H60">
            <v>171</v>
          </cell>
        </row>
        <row r="61">
          <cell r="B61" t="str">
            <v>2017AGOSTO</v>
          </cell>
          <cell r="C61">
            <v>31</v>
          </cell>
          <cell r="D61">
            <v>2</v>
          </cell>
          <cell r="E61">
            <v>8</v>
          </cell>
          <cell r="F61">
            <v>21</v>
          </cell>
          <cell r="G61">
            <v>9</v>
          </cell>
          <cell r="H61">
            <v>189</v>
          </cell>
        </row>
        <row r="62">
          <cell r="B62" t="str">
            <v>2017SEPTIEMBRE</v>
          </cell>
          <cell r="C62">
            <v>30</v>
          </cell>
          <cell r="D62">
            <v>0</v>
          </cell>
          <cell r="E62">
            <v>9</v>
          </cell>
          <cell r="F62">
            <v>21</v>
          </cell>
          <cell r="G62">
            <v>9</v>
          </cell>
          <cell r="H62">
            <v>189</v>
          </cell>
        </row>
        <row r="63">
          <cell r="B63" t="str">
            <v>2017OCTUBRE</v>
          </cell>
          <cell r="C63">
            <v>31</v>
          </cell>
          <cell r="D63">
            <v>1</v>
          </cell>
          <cell r="E63">
            <v>9</v>
          </cell>
          <cell r="F63">
            <v>21</v>
          </cell>
          <cell r="G63">
            <v>9</v>
          </cell>
          <cell r="H63">
            <v>189</v>
          </cell>
        </row>
        <row r="64">
          <cell r="B64" t="str">
            <v>2017NOVIEMBRE</v>
          </cell>
          <cell r="C64">
            <v>30</v>
          </cell>
          <cell r="D64">
            <v>2</v>
          </cell>
          <cell r="E64">
            <v>8</v>
          </cell>
          <cell r="F64">
            <v>20</v>
          </cell>
          <cell r="G64">
            <v>9</v>
          </cell>
          <cell r="H64">
            <v>180</v>
          </cell>
        </row>
        <row r="65">
          <cell r="B65" t="str">
            <v>2017DICIEMBRE</v>
          </cell>
          <cell r="C65">
            <v>31</v>
          </cell>
          <cell r="D65">
            <v>2</v>
          </cell>
          <cell r="E65">
            <v>10</v>
          </cell>
          <cell r="F65">
            <v>19</v>
          </cell>
          <cell r="G65">
            <v>9</v>
          </cell>
          <cell r="H65">
            <v>171</v>
          </cell>
        </row>
        <row r="66">
          <cell r="B66" t="str">
            <v>2018ENERO</v>
          </cell>
          <cell r="C66">
            <v>31</v>
          </cell>
          <cell r="D66">
            <v>2</v>
          </cell>
          <cell r="E66">
            <v>8</v>
          </cell>
          <cell r="F66">
            <v>21</v>
          </cell>
          <cell r="G66">
            <v>9</v>
          </cell>
          <cell r="H66">
            <v>189</v>
          </cell>
        </row>
        <row r="67">
          <cell r="B67" t="str">
            <v>2018FEBRERO</v>
          </cell>
          <cell r="C67">
            <v>28</v>
          </cell>
          <cell r="D67">
            <v>0</v>
          </cell>
          <cell r="E67">
            <v>8</v>
          </cell>
          <cell r="F67">
            <v>20</v>
          </cell>
          <cell r="G67">
            <v>9</v>
          </cell>
          <cell r="H67">
            <v>180</v>
          </cell>
        </row>
        <row r="68">
          <cell r="B68" t="str">
            <v>2018MARZO</v>
          </cell>
          <cell r="C68">
            <v>31</v>
          </cell>
          <cell r="D68">
            <v>3</v>
          </cell>
          <cell r="E68">
            <v>9</v>
          </cell>
          <cell r="F68">
            <v>19</v>
          </cell>
          <cell r="G68">
            <v>9</v>
          </cell>
          <cell r="H68">
            <v>171</v>
          </cell>
        </row>
        <row r="69">
          <cell r="B69" t="str">
            <v>2018ABRIL</v>
          </cell>
          <cell r="C69">
            <v>30</v>
          </cell>
          <cell r="D69">
            <v>0</v>
          </cell>
          <cell r="E69">
            <v>9</v>
          </cell>
          <cell r="F69">
            <v>21</v>
          </cell>
          <cell r="G69">
            <v>9</v>
          </cell>
          <cell r="H69">
            <v>189</v>
          </cell>
        </row>
        <row r="70">
          <cell r="B70" t="str">
            <v>2018MAYO</v>
          </cell>
          <cell r="C70">
            <v>31</v>
          </cell>
          <cell r="D70">
            <v>1</v>
          </cell>
          <cell r="E70">
            <v>8</v>
          </cell>
          <cell r="F70">
            <v>22</v>
          </cell>
          <cell r="G70">
            <v>9</v>
          </cell>
          <cell r="H70">
            <v>198</v>
          </cell>
        </row>
        <row r="71">
          <cell r="B71" t="str">
            <v>2018JUNIO</v>
          </cell>
          <cell r="C71">
            <v>30</v>
          </cell>
          <cell r="D71">
            <v>2</v>
          </cell>
          <cell r="E71">
            <v>9</v>
          </cell>
          <cell r="F71">
            <v>19</v>
          </cell>
          <cell r="G71">
            <v>9</v>
          </cell>
          <cell r="H71">
            <v>171</v>
          </cell>
        </row>
        <row r="72">
          <cell r="B72" t="str">
            <v>2018JULIO</v>
          </cell>
          <cell r="C72">
            <v>31</v>
          </cell>
          <cell r="D72">
            <v>2</v>
          </cell>
          <cell r="E72">
            <v>9</v>
          </cell>
          <cell r="F72">
            <v>20</v>
          </cell>
          <cell r="G72">
            <v>9</v>
          </cell>
          <cell r="H72">
            <v>180</v>
          </cell>
        </row>
        <row r="73">
          <cell r="B73" t="str">
            <v>2018AGOSTO</v>
          </cell>
          <cell r="C73">
            <v>31</v>
          </cell>
          <cell r="D73">
            <v>2</v>
          </cell>
          <cell r="E73">
            <v>8</v>
          </cell>
          <cell r="F73">
            <v>21</v>
          </cell>
          <cell r="G73">
            <v>9</v>
          </cell>
          <cell r="H73">
            <v>189</v>
          </cell>
        </row>
        <row r="74">
          <cell r="B74" t="str">
            <v>2018SEPTIEMBRE</v>
          </cell>
          <cell r="C74">
            <v>30</v>
          </cell>
          <cell r="D74">
            <v>0</v>
          </cell>
          <cell r="E74">
            <v>10</v>
          </cell>
          <cell r="F74">
            <v>20</v>
          </cell>
          <cell r="G74">
            <v>9</v>
          </cell>
          <cell r="H74">
            <v>180</v>
          </cell>
        </row>
        <row r="75">
          <cell r="B75" t="str">
            <v>2018OCTUBRE</v>
          </cell>
          <cell r="C75">
            <v>31</v>
          </cell>
          <cell r="D75">
            <v>1</v>
          </cell>
          <cell r="E75">
            <v>8</v>
          </cell>
          <cell r="F75">
            <v>22</v>
          </cell>
          <cell r="G75">
            <v>9</v>
          </cell>
          <cell r="H75">
            <v>198</v>
          </cell>
        </row>
        <row r="76">
          <cell r="B76" t="str">
            <v>2018NOVIEMBRE</v>
          </cell>
          <cell r="C76">
            <v>30</v>
          </cell>
          <cell r="D76">
            <v>2</v>
          </cell>
          <cell r="E76">
            <v>8</v>
          </cell>
          <cell r="F76">
            <v>20</v>
          </cell>
          <cell r="G76">
            <v>9</v>
          </cell>
          <cell r="H76">
            <v>180</v>
          </cell>
        </row>
        <row r="77">
          <cell r="B77" t="str">
            <v>2018DICIEMBRE</v>
          </cell>
          <cell r="C77">
            <v>31</v>
          </cell>
          <cell r="D77">
            <v>2</v>
          </cell>
          <cell r="E77">
            <v>10</v>
          </cell>
          <cell r="F77">
            <v>19</v>
          </cell>
          <cell r="G77">
            <v>9</v>
          </cell>
          <cell r="H77">
            <v>171</v>
          </cell>
        </row>
        <row r="78">
          <cell r="B78" t="str">
            <v>2019ENERO</v>
          </cell>
          <cell r="C78">
            <v>31</v>
          </cell>
          <cell r="D78">
            <v>2</v>
          </cell>
          <cell r="E78">
            <v>8</v>
          </cell>
          <cell r="F78">
            <v>21</v>
          </cell>
          <cell r="G78">
            <v>9</v>
          </cell>
          <cell r="H78">
            <v>189</v>
          </cell>
        </row>
        <row r="79">
          <cell r="B79" t="str">
            <v>2019FEBRERO</v>
          </cell>
          <cell r="C79">
            <v>28</v>
          </cell>
          <cell r="D79">
            <v>0</v>
          </cell>
          <cell r="E79">
            <v>8</v>
          </cell>
          <cell r="F79">
            <v>20</v>
          </cell>
          <cell r="G79">
            <v>9</v>
          </cell>
          <cell r="H79">
            <v>180</v>
          </cell>
        </row>
        <row r="80">
          <cell r="B80" t="str">
            <v>2019MARZO</v>
          </cell>
          <cell r="C80">
            <v>31</v>
          </cell>
          <cell r="D80">
            <v>3</v>
          </cell>
          <cell r="E80">
            <v>9</v>
          </cell>
          <cell r="F80">
            <v>19</v>
          </cell>
          <cell r="G80">
            <v>9</v>
          </cell>
          <cell r="H80">
            <v>171</v>
          </cell>
        </row>
        <row r="81">
          <cell r="B81" t="str">
            <v>2019ABRIL</v>
          </cell>
          <cell r="C81">
            <v>30</v>
          </cell>
          <cell r="D81">
            <v>0</v>
          </cell>
          <cell r="E81">
            <v>9</v>
          </cell>
          <cell r="F81">
            <v>21</v>
          </cell>
          <cell r="G81">
            <v>9</v>
          </cell>
          <cell r="H81">
            <v>189</v>
          </cell>
        </row>
        <row r="82">
          <cell r="B82" t="str">
            <v>2019MAYO</v>
          </cell>
          <cell r="C82">
            <v>31</v>
          </cell>
          <cell r="D82">
            <v>1</v>
          </cell>
          <cell r="E82">
            <v>8</v>
          </cell>
          <cell r="F82">
            <v>22</v>
          </cell>
          <cell r="G82">
            <v>9</v>
          </cell>
          <cell r="H82">
            <v>198</v>
          </cell>
        </row>
        <row r="83">
          <cell r="B83" t="str">
            <v>2019JUNIO</v>
          </cell>
          <cell r="C83">
            <v>30</v>
          </cell>
          <cell r="D83">
            <v>2</v>
          </cell>
          <cell r="E83">
            <v>9</v>
          </cell>
          <cell r="F83">
            <v>19</v>
          </cell>
          <cell r="G83">
            <v>9</v>
          </cell>
          <cell r="H83">
            <v>171</v>
          </cell>
        </row>
        <row r="84">
          <cell r="B84" t="str">
            <v>2019JULIO</v>
          </cell>
          <cell r="C84">
            <v>31</v>
          </cell>
          <cell r="D84">
            <v>2</v>
          </cell>
          <cell r="E84">
            <v>9</v>
          </cell>
          <cell r="F84">
            <v>20</v>
          </cell>
          <cell r="G84">
            <v>9</v>
          </cell>
          <cell r="H84">
            <v>180</v>
          </cell>
        </row>
        <row r="85">
          <cell r="B85" t="str">
            <v>2019AGOSTO</v>
          </cell>
          <cell r="C85">
            <v>31</v>
          </cell>
          <cell r="D85">
            <v>2</v>
          </cell>
          <cell r="E85">
            <v>8</v>
          </cell>
          <cell r="F85">
            <v>21</v>
          </cell>
          <cell r="G85">
            <v>9</v>
          </cell>
          <cell r="H85">
            <v>189</v>
          </cell>
        </row>
        <row r="86">
          <cell r="B86" t="str">
            <v>2019SEPTIEMBRE</v>
          </cell>
          <cell r="C86">
            <v>30</v>
          </cell>
          <cell r="D86">
            <v>0</v>
          </cell>
          <cell r="E86">
            <v>10</v>
          </cell>
          <cell r="F86">
            <v>20</v>
          </cell>
          <cell r="G86">
            <v>9</v>
          </cell>
          <cell r="H86">
            <v>180</v>
          </cell>
        </row>
        <row r="87">
          <cell r="B87" t="str">
            <v>2019OCTUBRE</v>
          </cell>
          <cell r="C87">
            <v>31</v>
          </cell>
          <cell r="D87">
            <v>1</v>
          </cell>
          <cell r="E87">
            <v>8</v>
          </cell>
          <cell r="F87">
            <v>22</v>
          </cell>
          <cell r="G87">
            <v>9</v>
          </cell>
          <cell r="H87">
            <v>198</v>
          </cell>
        </row>
        <row r="88">
          <cell r="B88" t="str">
            <v>2019NOVIEMBRE</v>
          </cell>
          <cell r="C88">
            <v>30</v>
          </cell>
          <cell r="D88">
            <v>2</v>
          </cell>
          <cell r="E88">
            <v>8</v>
          </cell>
          <cell r="F88">
            <v>20</v>
          </cell>
          <cell r="G88">
            <v>9</v>
          </cell>
          <cell r="H88">
            <v>180</v>
          </cell>
        </row>
        <row r="89">
          <cell r="B89" t="str">
            <v>2019DICIEMBRE</v>
          </cell>
          <cell r="C89">
            <v>31</v>
          </cell>
          <cell r="D89">
            <v>2</v>
          </cell>
          <cell r="E89">
            <v>10</v>
          </cell>
          <cell r="F89">
            <v>19</v>
          </cell>
          <cell r="G89">
            <v>9</v>
          </cell>
          <cell r="H89">
            <v>171</v>
          </cell>
        </row>
        <row r="90">
          <cell r="B90" t="str">
            <v>2020ENERO</v>
          </cell>
          <cell r="C90">
            <v>31</v>
          </cell>
          <cell r="D90">
            <v>2</v>
          </cell>
          <cell r="E90">
            <v>8</v>
          </cell>
          <cell r="F90">
            <v>21</v>
          </cell>
          <cell r="G90">
            <v>9</v>
          </cell>
          <cell r="H90">
            <v>189</v>
          </cell>
        </row>
        <row r="91">
          <cell r="B91" t="str">
            <v>2020FEBRERO</v>
          </cell>
          <cell r="C91">
            <v>28</v>
          </cell>
          <cell r="D91">
            <v>0</v>
          </cell>
          <cell r="E91">
            <v>8</v>
          </cell>
          <cell r="F91">
            <v>20</v>
          </cell>
          <cell r="G91">
            <v>9</v>
          </cell>
          <cell r="H91">
            <v>180</v>
          </cell>
        </row>
        <row r="92">
          <cell r="B92" t="str">
            <v>2020MARZO</v>
          </cell>
          <cell r="C92">
            <v>31</v>
          </cell>
          <cell r="D92">
            <v>3</v>
          </cell>
          <cell r="E92">
            <v>9</v>
          </cell>
          <cell r="F92">
            <v>19</v>
          </cell>
          <cell r="G92">
            <v>9</v>
          </cell>
          <cell r="H92">
            <v>171</v>
          </cell>
        </row>
        <row r="93">
          <cell r="B93" t="str">
            <v>2020ABRIL</v>
          </cell>
          <cell r="C93">
            <v>30</v>
          </cell>
          <cell r="D93">
            <v>0</v>
          </cell>
          <cell r="E93">
            <v>9</v>
          </cell>
          <cell r="F93">
            <v>21</v>
          </cell>
          <cell r="G93">
            <v>9</v>
          </cell>
          <cell r="H93">
            <v>189</v>
          </cell>
        </row>
        <row r="94">
          <cell r="B94" t="str">
            <v>2020MAYO</v>
          </cell>
          <cell r="C94">
            <v>31</v>
          </cell>
          <cell r="D94">
            <v>1</v>
          </cell>
          <cell r="E94">
            <v>8</v>
          </cell>
          <cell r="F94">
            <v>22</v>
          </cell>
          <cell r="G94">
            <v>9</v>
          </cell>
          <cell r="H94">
            <v>198</v>
          </cell>
        </row>
        <row r="95">
          <cell r="B95" t="str">
            <v>2020JUNIO</v>
          </cell>
          <cell r="C95">
            <v>30</v>
          </cell>
          <cell r="D95">
            <v>2</v>
          </cell>
          <cell r="E95">
            <v>9</v>
          </cell>
          <cell r="F95">
            <v>19</v>
          </cell>
          <cell r="G95">
            <v>9</v>
          </cell>
          <cell r="H95">
            <v>171</v>
          </cell>
        </row>
        <row r="96">
          <cell r="B96" t="str">
            <v>2020JULIO</v>
          </cell>
          <cell r="C96">
            <v>31</v>
          </cell>
          <cell r="D96">
            <v>2</v>
          </cell>
          <cell r="E96">
            <v>9</v>
          </cell>
          <cell r="F96">
            <v>20</v>
          </cell>
          <cell r="G96">
            <v>9</v>
          </cell>
          <cell r="H96">
            <v>180</v>
          </cell>
        </row>
        <row r="97">
          <cell r="B97" t="str">
            <v>2020AGOSTO</v>
          </cell>
          <cell r="C97">
            <v>31</v>
          </cell>
          <cell r="D97">
            <v>2</v>
          </cell>
          <cell r="E97">
            <v>8</v>
          </cell>
          <cell r="F97">
            <v>21</v>
          </cell>
          <cell r="G97">
            <v>9</v>
          </cell>
          <cell r="H97">
            <v>189</v>
          </cell>
        </row>
        <row r="98">
          <cell r="B98" t="str">
            <v>2020SEPTIEMBRE</v>
          </cell>
          <cell r="C98">
            <v>30</v>
          </cell>
          <cell r="D98">
            <v>0</v>
          </cell>
          <cell r="E98">
            <v>10</v>
          </cell>
          <cell r="F98">
            <v>20</v>
          </cell>
          <cell r="G98">
            <v>9</v>
          </cell>
          <cell r="H98">
            <v>180</v>
          </cell>
        </row>
        <row r="99">
          <cell r="B99" t="str">
            <v>2020OCTUBRE</v>
          </cell>
          <cell r="C99">
            <v>31</v>
          </cell>
          <cell r="D99">
            <v>1</v>
          </cell>
          <cell r="E99">
            <v>8</v>
          </cell>
          <cell r="F99">
            <v>22</v>
          </cell>
          <cell r="G99">
            <v>9</v>
          </cell>
          <cell r="H99">
            <v>198</v>
          </cell>
        </row>
        <row r="100">
          <cell r="B100" t="str">
            <v>2020NOVIEMBRE</v>
          </cell>
          <cell r="C100">
            <v>30</v>
          </cell>
          <cell r="D100">
            <v>2</v>
          </cell>
          <cell r="E100">
            <v>8</v>
          </cell>
          <cell r="F100">
            <v>20</v>
          </cell>
          <cell r="G100">
            <v>9</v>
          </cell>
          <cell r="H100">
            <v>180</v>
          </cell>
        </row>
        <row r="101">
          <cell r="B101" t="str">
            <v>2020DICIEMBRE</v>
          </cell>
          <cell r="C101">
            <v>31</v>
          </cell>
          <cell r="D101">
            <v>2</v>
          </cell>
          <cell r="E101">
            <v>10</v>
          </cell>
          <cell r="F101">
            <v>19</v>
          </cell>
          <cell r="G101">
            <v>9</v>
          </cell>
          <cell r="H101">
            <v>171</v>
          </cell>
        </row>
        <row r="102">
          <cell r="B102" t="str">
            <v>2021ENERO</v>
          </cell>
          <cell r="C102">
            <v>31</v>
          </cell>
          <cell r="D102">
            <v>2</v>
          </cell>
          <cell r="E102">
            <v>8</v>
          </cell>
          <cell r="F102">
            <v>21</v>
          </cell>
          <cell r="G102">
            <v>9</v>
          </cell>
          <cell r="H102">
            <v>189</v>
          </cell>
        </row>
        <row r="103">
          <cell r="B103" t="str">
            <v>2021FEBRERO</v>
          </cell>
          <cell r="C103">
            <v>28</v>
          </cell>
          <cell r="D103">
            <v>0</v>
          </cell>
          <cell r="E103">
            <v>8</v>
          </cell>
          <cell r="F103">
            <v>20</v>
          </cell>
          <cell r="G103">
            <v>9</v>
          </cell>
          <cell r="H103">
            <v>180</v>
          </cell>
        </row>
        <row r="104">
          <cell r="B104" t="str">
            <v>2021MARZO</v>
          </cell>
          <cell r="C104">
            <v>31</v>
          </cell>
          <cell r="D104">
            <v>3</v>
          </cell>
          <cell r="E104">
            <v>9</v>
          </cell>
          <cell r="F104">
            <v>19</v>
          </cell>
          <cell r="G104">
            <v>9</v>
          </cell>
          <cell r="H104">
            <v>171</v>
          </cell>
        </row>
        <row r="105">
          <cell r="B105" t="str">
            <v>2021ABRIL</v>
          </cell>
          <cell r="C105">
            <v>30</v>
          </cell>
          <cell r="D105">
            <v>0</v>
          </cell>
          <cell r="E105">
            <v>9</v>
          </cell>
          <cell r="F105">
            <v>21</v>
          </cell>
          <cell r="G105">
            <v>9</v>
          </cell>
          <cell r="H105">
            <v>189</v>
          </cell>
        </row>
        <row r="106">
          <cell r="B106" t="str">
            <v>2021MAYO</v>
          </cell>
          <cell r="C106">
            <v>31</v>
          </cell>
          <cell r="D106">
            <v>1</v>
          </cell>
          <cell r="E106">
            <v>8</v>
          </cell>
          <cell r="F106">
            <v>22</v>
          </cell>
          <cell r="G106">
            <v>9</v>
          </cell>
          <cell r="H106">
            <v>198</v>
          </cell>
        </row>
        <row r="107">
          <cell r="B107" t="str">
            <v>2021JUNIO</v>
          </cell>
          <cell r="C107">
            <v>30</v>
          </cell>
          <cell r="D107">
            <v>2</v>
          </cell>
          <cell r="E107">
            <v>9</v>
          </cell>
          <cell r="F107">
            <v>19</v>
          </cell>
          <cell r="G107">
            <v>9</v>
          </cell>
          <cell r="H107">
            <v>171</v>
          </cell>
        </row>
        <row r="108">
          <cell r="B108" t="str">
            <v>2021JULIO</v>
          </cell>
          <cell r="C108">
            <v>31</v>
          </cell>
          <cell r="D108">
            <v>2</v>
          </cell>
          <cell r="E108">
            <v>9</v>
          </cell>
          <cell r="F108">
            <v>20</v>
          </cell>
          <cell r="G108">
            <v>9</v>
          </cell>
          <cell r="H108">
            <v>180</v>
          </cell>
        </row>
        <row r="109">
          <cell r="B109" t="str">
            <v>2021AGOSTO</v>
          </cell>
          <cell r="C109">
            <v>31</v>
          </cell>
          <cell r="D109">
            <v>2</v>
          </cell>
          <cell r="E109">
            <v>8</v>
          </cell>
          <cell r="F109">
            <v>21</v>
          </cell>
          <cell r="G109">
            <v>9</v>
          </cell>
          <cell r="H109">
            <v>189</v>
          </cell>
        </row>
        <row r="110">
          <cell r="B110" t="str">
            <v>2021SEPTIEMBRE</v>
          </cell>
          <cell r="C110">
            <v>30</v>
          </cell>
          <cell r="D110">
            <v>0</v>
          </cell>
          <cell r="E110">
            <v>10</v>
          </cell>
          <cell r="F110">
            <v>20</v>
          </cell>
          <cell r="G110">
            <v>9</v>
          </cell>
          <cell r="H110">
            <v>180</v>
          </cell>
        </row>
        <row r="111">
          <cell r="B111" t="str">
            <v>2021OCTUBRE</v>
          </cell>
          <cell r="C111">
            <v>31</v>
          </cell>
          <cell r="D111">
            <v>1</v>
          </cell>
          <cell r="E111">
            <v>8</v>
          </cell>
          <cell r="F111">
            <v>22</v>
          </cell>
          <cell r="G111">
            <v>9</v>
          </cell>
          <cell r="H111">
            <v>198</v>
          </cell>
        </row>
        <row r="112">
          <cell r="B112" t="str">
            <v>2021NOVIEMBRE</v>
          </cell>
          <cell r="C112">
            <v>30</v>
          </cell>
          <cell r="D112">
            <v>2</v>
          </cell>
          <cell r="E112">
            <v>8</v>
          </cell>
          <cell r="F112">
            <v>20</v>
          </cell>
          <cell r="G112">
            <v>9</v>
          </cell>
          <cell r="H112">
            <v>180</v>
          </cell>
        </row>
        <row r="113">
          <cell r="B113" t="str">
            <v>2021DICIEMBRE</v>
          </cell>
          <cell r="C113">
            <v>31</v>
          </cell>
          <cell r="D113">
            <v>2</v>
          </cell>
          <cell r="E113">
            <v>10</v>
          </cell>
          <cell r="F113">
            <v>19</v>
          </cell>
          <cell r="G113">
            <v>9</v>
          </cell>
          <cell r="H113">
            <v>171</v>
          </cell>
        </row>
        <row r="114">
          <cell r="B114" t="str">
            <v>2022ENERO</v>
          </cell>
          <cell r="C114">
            <v>31</v>
          </cell>
          <cell r="D114">
            <v>2</v>
          </cell>
          <cell r="E114">
            <v>8</v>
          </cell>
          <cell r="F114">
            <v>21</v>
          </cell>
          <cell r="G114">
            <v>9</v>
          </cell>
          <cell r="H114">
            <v>189</v>
          </cell>
        </row>
        <row r="115">
          <cell r="B115" t="str">
            <v>2022FEBRERO</v>
          </cell>
          <cell r="C115">
            <v>28</v>
          </cell>
          <cell r="D115">
            <v>0</v>
          </cell>
          <cell r="E115">
            <v>8</v>
          </cell>
          <cell r="F115">
            <v>20</v>
          </cell>
          <cell r="G115">
            <v>9</v>
          </cell>
          <cell r="H115">
            <v>180</v>
          </cell>
        </row>
        <row r="116">
          <cell r="B116" t="str">
            <v>2022MARZO</v>
          </cell>
          <cell r="C116">
            <v>31</v>
          </cell>
          <cell r="D116">
            <v>3</v>
          </cell>
          <cell r="E116">
            <v>9</v>
          </cell>
          <cell r="F116">
            <v>19</v>
          </cell>
          <cell r="G116">
            <v>9</v>
          </cell>
          <cell r="H116">
            <v>171</v>
          </cell>
        </row>
        <row r="117">
          <cell r="B117" t="str">
            <v>2022ABRIL</v>
          </cell>
          <cell r="C117">
            <v>30</v>
          </cell>
          <cell r="D117">
            <v>0</v>
          </cell>
          <cell r="E117">
            <v>9</v>
          </cell>
          <cell r="F117">
            <v>21</v>
          </cell>
          <cell r="G117">
            <v>9</v>
          </cell>
          <cell r="H117">
            <v>189</v>
          </cell>
        </row>
        <row r="118">
          <cell r="B118" t="str">
            <v>2022MAYO</v>
          </cell>
          <cell r="C118">
            <v>31</v>
          </cell>
          <cell r="D118">
            <v>1</v>
          </cell>
          <cell r="E118">
            <v>8</v>
          </cell>
          <cell r="F118">
            <v>22</v>
          </cell>
          <cell r="G118">
            <v>9</v>
          </cell>
          <cell r="H118">
            <v>198</v>
          </cell>
        </row>
        <row r="119">
          <cell r="B119" t="str">
            <v>2022JUNIO</v>
          </cell>
          <cell r="C119">
            <v>30</v>
          </cell>
          <cell r="D119">
            <v>2</v>
          </cell>
          <cell r="E119">
            <v>9</v>
          </cell>
          <cell r="F119">
            <v>19</v>
          </cell>
          <cell r="G119">
            <v>9</v>
          </cell>
          <cell r="H119">
            <v>171</v>
          </cell>
        </row>
        <row r="120">
          <cell r="B120" t="str">
            <v>2022JULIO</v>
          </cell>
          <cell r="C120">
            <v>31</v>
          </cell>
          <cell r="D120">
            <v>2</v>
          </cell>
          <cell r="E120">
            <v>9</v>
          </cell>
          <cell r="F120">
            <v>20</v>
          </cell>
          <cell r="G120">
            <v>9</v>
          </cell>
          <cell r="H120">
            <v>180</v>
          </cell>
        </row>
        <row r="121">
          <cell r="B121" t="str">
            <v>2022AGOSTO</v>
          </cell>
          <cell r="C121">
            <v>31</v>
          </cell>
          <cell r="D121">
            <v>2</v>
          </cell>
          <cell r="E121">
            <v>8</v>
          </cell>
          <cell r="F121">
            <v>21</v>
          </cell>
          <cell r="G121">
            <v>9</v>
          </cell>
          <cell r="H121">
            <v>189</v>
          </cell>
        </row>
        <row r="122">
          <cell r="B122" t="str">
            <v>2022SEPTIEMBRE</v>
          </cell>
          <cell r="C122">
            <v>30</v>
          </cell>
          <cell r="D122">
            <v>0</v>
          </cell>
          <cell r="E122">
            <v>10</v>
          </cell>
          <cell r="F122">
            <v>20</v>
          </cell>
          <cell r="G122">
            <v>9</v>
          </cell>
          <cell r="H122">
            <v>180</v>
          </cell>
        </row>
        <row r="123">
          <cell r="B123" t="str">
            <v>2022OCTUBRE</v>
          </cell>
          <cell r="C123">
            <v>31</v>
          </cell>
          <cell r="D123">
            <v>1</v>
          </cell>
          <cell r="E123">
            <v>8</v>
          </cell>
          <cell r="F123">
            <v>22</v>
          </cell>
          <cell r="G123">
            <v>9</v>
          </cell>
          <cell r="H123">
            <v>198</v>
          </cell>
        </row>
        <row r="124">
          <cell r="B124" t="str">
            <v>2022NOVIEMBRE</v>
          </cell>
          <cell r="C124">
            <v>30</v>
          </cell>
          <cell r="D124">
            <v>2</v>
          </cell>
          <cell r="E124">
            <v>8</v>
          </cell>
          <cell r="F124">
            <v>20</v>
          </cell>
          <cell r="G124">
            <v>9</v>
          </cell>
          <cell r="H124">
            <v>180</v>
          </cell>
        </row>
        <row r="125">
          <cell r="B125" t="str">
            <v>2022DICIEMBRE</v>
          </cell>
          <cell r="C125">
            <v>31</v>
          </cell>
          <cell r="D125">
            <v>2</v>
          </cell>
          <cell r="E125">
            <v>10</v>
          </cell>
          <cell r="F125">
            <v>19</v>
          </cell>
          <cell r="G125">
            <v>9</v>
          </cell>
          <cell r="H125">
            <v>171</v>
          </cell>
        </row>
        <row r="126">
          <cell r="B126" t="str">
            <v>2023ENERO</v>
          </cell>
          <cell r="C126">
            <v>31</v>
          </cell>
          <cell r="D126">
            <v>2</v>
          </cell>
          <cell r="E126">
            <v>8</v>
          </cell>
          <cell r="F126">
            <v>21</v>
          </cell>
          <cell r="G126">
            <v>9</v>
          </cell>
          <cell r="H126">
            <v>189</v>
          </cell>
        </row>
        <row r="127">
          <cell r="B127" t="str">
            <v>2023FEBRERO</v>
          </cell>
          <cell r="C127">
            <v>28</v>
          </cell>
          <cell r="D127">
            <v>0</v>
          </cell>
          <cell r="E127">
            <v>8</v>
          </cell>
          <cell r="F127">
            <v>20</v>
          </cell>
          <cell r="G127">
            <v>9</v>
          </cell>
          <cell r="H127">
            <v>180</v>
          </cell>
        </row>
        <row r="128">
          <cell r="B128" t="str">
            <v>2023MARZO</v>
          </cell>
          <cell r="C128">
            <v>31</v>
          </cell>
          <cell r="D128">
            <v>3</v>
          </cell>
          <cell r="E128">
            <v>9</v>
          </cell>
          <cell r="F128">
            <v>19</v>
          </cell>
          <cell r="G128">
            <v>9</v>
          </cell>
          <cell r="H128">
            <v>171</v>
          </cell>
        </row>
        <row r="129">
          <cell r="B129" t="str">
            <v>2023ABRIL</v>
          </cell>
          <cell r="C129">
            <v>30</v>
          </cell>
          <cell r="D129">
            <v>0</v>
          </cell>
          <cell r="E129">
            <v>9</v>
          </cell>
          <cell r="F129">
            <v>21</v>
          </cell>
          <cell r="G129">
            <v>9</v>
          </cell>
          <cell r="H129">
            <v>189</v>
          </cell>
        </row>
        <row r="130">
          <cell r="B130" t="str">
            <v>2023MAYO</v>
          </cell>
          <cell r="C130">
            <v>31</v>
          </cell>
          <cell r="D130">
            <v>1</v>
          </cell>
          <cell r="E130">
            <v>8</v>
          </cell>
          <cell r="F130">
            <v>22</v>
          </cell>
          <cell r="G130">
            <v>9</v>
          </cell>
          <cell r="H130">
            <v>198</v>
          </cell>
        </row>
        <row r="131">
          <cell r="B131" t="str">
            <v>2023JUNIO</v>
          </cell>
          <cell r="C131">
            <v>30</v>
          </cell>
          <cell r="D131">
            <v>2</v>
          </cell>
          <cell r="E131">
            <v>9</v>
          </cell>
          <cell r="F131">
            <v>19</v>
          </cell>
          <cell r="G131">
            <v>9</v>
          </cell>
          <cell r="H131">
            <v>171</v>
          </cell>
        </row>
        <row r="132">
          <cell r="B132" t="str">
            <v>2023JULIO</v>
          </cell>
          <cell r="C132">
            <v>31</v>
          </cell>
          <cell r="D132">
            <v>2</v>
          </cell>
          <cell r="E132">
            <v>9</v>
          </cell>
          <cell r="F132">
            <v>20</v>
          </cell>
          <cell r="G132">
            <v>9</v>
          </cell>
          <cell r="H132">
            <v>180</v>
          </cell>
        </row>
        <row r="133">
          <cell r="B133" t="str">
            <v>2023AGOSTO</v>
          </cell>
          <cell r="C133">
            <v>31</v>
          </cell>
          <cell r="D133">
            <v>2</v>
          </cell>
          <cell r="E133">
            <v>8</v>
          </cell>
          <cell r="F133">
            <v>21</v>
          </cell>
          <cell r="G133">
            <v>9</v>
          </cell>
          <cell r="H133">
            <v>189</v>
          </cell>
        </row>
        <row r="134">
          <cell r="B134" t="str">
            <v>2023SEPTIEMBRE</v>
          </cell>
          <cell r="C134">
            <v>30</v>
          </cell>
          <cell r="D134">
            <v>0</v>
          </cell>
          <cell r="E134">
            <v>10</v>
          </cell>
          <cell r="F134">
            <v>20</v>
          </cell>
          <cell r="G134">
            <v>9</v>
          </cell>
          <cell r="H134">
            <v>180</v>
          </cell>
        </row>
        <row r="135">
          <cell r="B135" t="str">
            <v>2023OCTUBRE</v>
          </cell>
          <cell r="C135">
            <v>31</v>
          </cell>
          <cell r="D135">
            <v>1</v>
          </cell>
          <cell r="E135">
            <v>8</v>
          </cell>
          <cell r="F135">
            <v>22</v>
          </cell>
          <cell r="G135">
            <v>9</v>
          </cell>
          <cell r="H135">
            <v>198</v>
          </cell>
        </row>
        <row r="136">
          <cell r="B136" t="str">
            <v>2023NOVIEMBRE</v>
          </cell>
          <cell r="C136">
            <v>30</v>
          </cell>
          <cell r="D136">
            <v>2</v>
          </cell>
          <cell r="E136">
            <v>8</v>
          </cell>
          <cell r="F136">
            <v>20</v>
          </cell>
          <cell r="G136">
            <v>9</v>
          </cell>
          <cell r="H136">
            <v>180</v>
          </cell>
        </row>
        <row r="137">
          <cell r="B137" t="str">
            <v>2023DICIEMBRE</v>
          </cell>
          <cell r="C137">
            <v>31</v>
          </cell>
          <cell r="D137">
            <v>2</v>
          </cell>
          <cell r="E137">
            <v>10</v>
          </cell>
          <cell r="F137">
            <v>19</v>
          </cell>
          <cell r="G137">
            <v>9</v>
          </cell>
          <cell r="H137">
            <v>171</v>
          </cell>
        </row>
        <row r="138">
          <cell r="B138" t="str">
            <v>2024ENERO</v>
          </cell>
          <cell r="C138">
            <v>31</v>
          </cell>
          <cell r="D138">
            <v>2</v>
          </cell>
          <cell r="E138">
            <v>8</v>
          </cell>
          <cell r="F138">
            <v>21</v>
          </cell>
          <cell r="G138">
            <v>9</v>
          </cell>
          <cell r="H138">
            <v>189</v>
          </cell>
        </row>
        <row r="139">
          <cell r="B139" t="str">
            <v>2024FEBRERO</v>
          </cell>
          <cell r="C139">
            <v>28</v>
          </cell>
          <cell r="D139">
            <v>0</v>
          </cell>
          <cell r="E139">
            <v>8</v>
          </cell>
          <cell r="F139">
            <v>20</v>
          </cell>
          <cell r="G139">
            <v>9</v>
          </cell>
          <cell r="H139">
            <v>180</v>
          </cell>
        </row>
        <row r="140">
          <cell r="B140" t="str">
            <v>2024MARZO</v>
          </cell>
          <cell r="C140">
            <v>31</v>
          </cell>
          <cell r="D140">
            <v>3</v>
          </cell>
          <cell r="E140">
            <v>9</v>
          </cell>
          <cell r="F140">
            <v>19</v>
          </cell>
          <cell r="G140">
            <v>9</v>
          </cell>
          <cell r="H140">
            <v>171</v>
          </cell>
        </row>
        <row r="141">
          <cell r="B141" t="str">
            <v>2024ABRIL</v>
          </cell>
          <cell r="C141">
            <v>30</v>
          </cell>
          <cell r="D141">
            <v>0</v>
          </cell>
          <cell r="E141">
            <v>9</v>
          </cell>
          <cell r="F141">
            <v>21</v>
          </cell>
          <cell r="G141">
            <v>9</v>
          </cell>
          <cell r="H141">
            <v>189</v>
          </cell>
        </row>
        <row r="142">
          <cell r="B142" t="str">
            <v>2024MAYO</v>
          </cell>
          <cell r="C142">
            <v>31</v>
          </cell>
          <cell r="D142">
            <v>1</v>
          </cell>
          <cell r="E142">
            <v>8</v>
          </cell>
          <cell r="F142">
            <v>22</v>
          </cell>
          <cell r="G142">
            <v>9</v>
          </cell>
          <cell r="H142">
            <v>198</v>
          </cell>
        </row>
        <row r="143">
          <cell r="B143" t="str">
            <v>2024JUNIO</v>
          </cell>
          <cell r="C143">
            <v>30</v>
          </cell>
          <cell r="D143">
            <v>2</v>
          </cell>
          <cell r="E143">
            <v>9</v>
          </cell>
          <cell r="F143">
            <v>19</v>
          </cell>
          <cell r="G143">
            <v>9</v>
          </cell>
          <cell r="H143">
            <v>171</v>
          </cell>
        </row>
        <row r="144">
          <cell r="B144" t="str">
            <v>2024JULIO</v>
          </cell>
          <cell r="C144">
            <v>31</v>
          </cell>
          <cell r="D144">
            <v>2</v>
          </cell>
          <cell r="E144">
            <v>9</v>
          </cell>
          <cell r="F144">
            <v>20</v>
          </cell>
          <cell r="G144">
            <v>9</v>
          </cell>
          <cell r="H144">
            <v>180</v>
          </cell>
        </row>
        <row r="145">
          <cell r="B145" t="str">
            <v>2024AGOSTO</v>
          </cell>
          <cell r="C145">
            <v>31</v>
          </cell>
          <cell r="D145">
            <v>2</v>
          </cell>
          <cell r="E145">
            <v>8</v>
          </cell>
          <cell r="F145">
            <v>21</v>
          </cell>
          <cell r="G145">
            <v>9</v>
          </cell>
          <cell r="H145">
            <v>189</v>
          </cell>
        </row>
        <row r="146">
          <cell r="B146" t="str">
            <v>2024SEPTIEMBRE</v>
          </cell>
          <cell r="C146">
            <v>30</v>
          </cell>
          <cell r="D146">
            <v>0</v>
          </cell>
          <cell r="E146">
            <v>10</v>
          </cell>
          <cell r="F146">
            <v>20</v>
          </cell>
          <cell r="G146">
            <v>9</v>
          </cell>
          <cell r="H146">
            <v>180</v>
          </cell>
        </row>
        <row r="147">
          <cell r="B147" t="str">
            <v>2024OCTUBRE</v>
          </cell>
          <cell r="C147">
            <v>31</v>
          </cell>
          <cell r="D147">
            <v>1</v>
          </cell>
          <cell r="E147">
            <v>8</v>
          </cell>
          <cell r="F147">
            <v>22</v>
          </cell>
          <cell r="G147">
            <v>9</v>
          </cell>
          <cell r="H147">
            <v>198</v>
          </cell>
        </row>
        <row r="148">
          <cell r="B148" t="str">
            <v>2024NOVIEMBRE</v>
          </cell>
          <cell r="C148">
            <v>30</v>
          </cell>
          <cell r="D148">
            <v>2</v>
          </cell>
          <cell r="E148">
            <v>8</v>
          </cell>
          <cell r="F148">
            <v>20</v>
          </cell>
          <cell r="G148">
            <v>9</v>
          </cell>
          <cell r="H148">
            <v>180</v>
          </cell>
        </row>
        <row r="149">
          <cell r="B149" t="str">
            <v>2024DICIEMBRE</v>
          </cell>
          <cell r="C149">
            <v>31</v>
          </cell>
          <cell r="D149">
            <v>2</v>
          </cell>
          <cell r="E149">
            <v>10</v>
          </cell>
          <cell r="F149">
            <v>19</v>
          </cell>
          <cell r="G149">
            <v>9</v>
          </cell>
          <cell r="H149">
            <v>171</v>
          </cell>
        </row>
        <row r="150">
          <cell r="B150" t="str">
            <v>2025ENERO</v>
          </cell>
          <cell r="C150">
            <v>31</v>
          </cell>
          <cell r="D150">
            <v>2</v>
          </cell>
          <cell r="E150">
            <v>8</v>
          </cell>
          <cell r="F150">
            <v>21</v>
          </cell>
          <cell r="G150">
            <v>9</v>
          </cell>
          <cell r="H150">
            <v>189</v>
          </cell>
        </row>
        <row r="151">
          <cell r="B151" t="str">
            <v>2025FEBRERO</v>
          </cell>
          <cell r="C151">
            <v>28</v>
          </cell>
          <cell r="D151">
            <v>0</v>
          </cell>
          <cell r="E151">
            <v>8</v>
          </cell>
          <cell r="F151">
            <v>20</v>
          </cell>
          <cell r="G151">
            <v>9</v>
          </cell>
          <cell r="H151">
            <v>180</v>
          </cell>
        </row>
        <row r="152">
          <cell r="B152" t="str">
            <v>2025MARZO</v>
          </cell>
          <cell r="C152">
            <v>31</v>
          </cell>
          <cell r="D152">
            <v>3</v>
          </cell>
          <cell r="E152">
            <v>9</v>
          </cell>
          <cell r="F152">
            <v>19</v>
          </cell>
          <cell r="G152">
            <v>9</v>
          </cell>
          <cell r="H152">
            <v>171</v>
          </cell>
        </row>
        <row r="153">
          <cell r="B153" t="str">
            <v>2025ABRIL</v>
          </cell>
          <cell r="C153">
            <v>30</v>
          </cell>
          <cell r="D153">
            <v>0</v>
          </cell>
          <cell r="E153">
            <v>9</v>
          </cell>
          <cell r="F153">
            <v>21</v>
          </cell>
          <cell r="G153">
            <v>9</v>
          </cell>
          <cell r="H153">
            <v>189</v>
          </cell>
        </row>
        <row r="154">
          <cell r="B154" t="str">
            <v>2025MAYO</v>
          </cell>
          <cell r="C154">
            <v>31</v>
          </cell>
          <cell r="D154">
            <v>1</v>
          </cell>
          <cell r="E154">
            <v>8</v>
          </cell>
          <cell r="F154">
            <v>22</v>
          </cell>
          <cell r="G154">
            <v>9</v>
          </cell>
          <cell r="H154">
            <v>198</v>
          </cell>
        </row>
        <row r="155">
          <cell r="B155" t="str">
            <v>2025JUNIO</v>
          </cell>
          <cell r="C155">
            <v>30</v>
          </cell>
          <cell r="D155">
            <v>2</v>
          </cell>
          <cell r="E155">
            <v>9</v>
          </cell>
          <cell r="F155">
            <v>19</v>
          </cell>
          <cell r="G155">
            <v>9</v>
          </cell>
          <cell r="H155">
            <v>171</v>
          </cell>
        </row>
        <row r="156">
          <cell r="B156" t="str">
            <v>2025JULIO</v>
          </cell>
          <cell r="C156">
            <v>31</v>
          </cell>
          <cell r="D156">
            <v>2</v>
          </cell>
          <cell r="E156">
            <v>9</v>
          </cell>
          <cell r="F156">
            <v>20</v>
          </cell>
          <cell r="G156">
            <v>9</v>
          </cell>
          <cell r="H156">
            <v>180</v>
          </cell>
        </row>
        <row r="157">
          <cell r="B157" t="str">
            <v>2025AGOSTO</v>
          </cell>
          <cell r="C157">
            <v>31</v>
          </cell>
          <cell r="D157">
            <v>2</v>
          </cell>
          <cell r="E157">
            <v>8</v>
          </cell>
          <cell r="F157">
            <v>21</v>
          </cell>
          <cell r="G157">
            <v>9</v>
          </cell>
          <cell r="H157">
            <v>189</v>
          </cell>
        </row>
        <row r="158">
          <cell r="B158" t="str">
            <v>2025SEPTIEMBRE</v>
          </cell>
          <cell r="C158">
            <v>30</v>
          </cell>
          <cell r="D158">
            <v>0</v>
          </cell>
          <cell r="E158">
            <v>10</v>
          </cell>
          <cell r="F158">
            <v>20</v>
          </cell>
          <cell r="G158">
            <v>9</v>
          </cell>
          <cell r="H158">
            <v>180</v>
          </cell>
        </row>
        <row r="159">
          <cell r="B159" t="str">
            <v>2025OCTUBRE</v>
          </cell>
          <cell r="C159">
            <v>31</v>
          </cell>
          <cell r="D159">
            <v>1</v>
          </cell>
          <cell r="E159">
            <v>8</v>
          </cell>
          <cell r="F159">
            <v>22</v>
          </cell>
          <cell r="G159">
            <v>9</v>
          </cell>
          <cell r="H159">
            <v>198</v>
          </cell>
        </row>
        <row r="160">
          <cell r="B160" t="str">
            <v>2025NOVIEMBRE</v>
          </cell>
          <cell r="C160">
            <v>30</v>
          </cell>
          <cell r="D160">
            <v>2</v>
          </cell>
          <cell r="E160">
            <v>8</v>
          </cell>
          <cell r="F160">
            <v>20</v>
          </cell>
          <cell r="G160">
            <v>9</v>
          </cell>
          <cell r="H160">
            <v>180</v>
          </cell>
        </row>
        <row r="161">
          <cell r="B161" t="str">
            <v>2025DICIEMBRE</v>
          </cell>
          <cell r="C161">
            <v>31</v>
          </cell>
          <cell r="D161">
            <v>2</v>
          </cell>
          <cell r="E161">
            <v>10</v>
          </cell>
          <cell r="F161">
            <v>19</v>
          </cell>
          <cell r="G161">
            <v>9</v>
          </cell>
          <cell r="H161">
            <v>171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missas"/>
      <sheetName val="Vol_&amp;_Calc_Aux"/>
      <sheetName val="Lista_Vendáveis"/>
      <sheetName val="Seletor"/>
      <sheetName val="Simulador"/>
      <sheetName val="Riscos_&amp;_Ajustes"/>
      <sheetName val="CRM Export"/>
      <sheetName val="Approval_Form"/>
      <sheetName val="Show_Price"/>
      <sheetName val="rs_Custos"/>
      <sheetName val="rs_Capex"/>
      <sheetName val="rs_Capex_CSC"/>
      <sheetName val="rs_Qtde"/>
      <sheetName val="rs_Top10"/>
      <sheetName val="rs_Outros_Relatórios"/>
      <sheetName val="Def_Multa"/>
      <sheetName val="Cons"/>
      <sheetName val="PL1"/>
      <sheetName val="PL2"/>
      <sheetName val="PL3"/>
      <sheetName val="PL4"/>
      <sheetName val="PL5"/>
      <sheetName val="PL6"/>
      <sheetName val="PL7"/>
      <sheetName val="PL8"/>
      <sheetName val="PL9"/>
      <sheetName val="PL10"/>
      <sheetName val="PL11"/>
      <sheetName val="PL12"/>
      <sheetName val="PL13"/>
      <sheetName val="PL14"/>
      <sheetName val="PL15"/>
      <sheetName val="PL16"/>
      <sheetName val="PL17"/>
      <sheetName val="PL18"/>
      <sheetName val="PL19"/>
      <sheetName val="PL20"/>
      <sheetName val="BD"/>
      <sheetName val="Seletor_Mascara"/>
      <sheetName val="QTD"/>
      <sheetName val="OT_CX"/>
      <sheetName val="OD_CX"/>
      <sheetName val="OD_CP"/>
      <sheetName val="OC"/>
      <sheetName val="CC"/>
      <sheetName val="DC"/>
      <sheetName val="VC"/>
      <sheetName val="CD"/>
      <sheetName val="DD"/>
      <sheetName val="VD"/>
      <sheetName val="Base_Preço"/>
      <sheetName val="Rateio_Preço"/>
      <sheetName val="Import_CRM"/>
      <sheetName val="MenuSheet"/>
      <sheetName val="Aux1"/>
      <sheetName val="Doc"/>
    </sheetNames>
    <sheetDataSet>
      <sheetData sheetId="0" refreshError="1"/>
      <sheetData sheetId="1" refreshError="1"/>
      <sheetData sheetId="2" refreshError="1"/>
      <sheetData sheetId="3">
        <row r="13">
          <cell r="C13">
            <v>20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Examenes médicos"/>
      <sheetName val="Simulación Presupuesto"/>
      <sheetName val="Cons Cotizac - Examenes médicos"/>
      <sheetName val="Salud Ocup Andes"/>
      <sheetName val="FAMISALEM IPS"/>
      <sheetName val="UNIMSALUD"/>
      <sheetName val="S.E.I. LTDA."/>
      <sheetName val="COLSUBSIDIO"/>
      <sheetName val="CM 54 Y CIA LTDA"/>
    </sheetNames>
    <sheetDataSet>
      <sheetData sheetId="0"/>
      <sheetData sheetId="1">
        <row r="14">
          <cell r="C14" t="str">
            <v>Exámenes médicos ocupacionales</v>
          </cell>
        </row>
      </sheetData>
      <sheetData sheetId="2">
        <row r="12">
          <cell r="M12" t="str">
            <v>Promedio Simple</v>
          </cell>
          <cell r="N12" t="str">
            <v>Media Geometrica</v>
          </cell>
          <cell r="O12" t="str">
            <v>Media Armonica</v>
          </cell>
          <cell r="P12" t="str">
            <v xml:space="preserve">Promedio de las Tres mas bajas </v>
          </cell>
          <cell r="Q12" t="str">
            <v>Promedio sin extremos</v>
          </cell>
          <cell r="R12" t="str">
            <v>Promedio Acotado por la desviación estandar</v>
          </cell>
        </row>
      </sheetData>
      <sheetData sheetId="3"/>
      <sheetData sheetId="4"/>
      <sheetData sheetId="5"/>
      <sheetData sheetId="6"/>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Q55"/>
  <sheetViews>
    <sheetView showGridLines="0" tabSelected="1" topLeftCell="A6" zoomScaleNormal="100" workbookViewId="0">
      <selection activeCell="I32" sqref="I32"/>
    </sheetView>
  </sheetViews>
  <sheetFormatPr baseColWidth="10" defaultRowHeight="15"/>
  <cols>
    <col min="1" max="1" width="2.125" customWidth="1"/>
    <col min="2" max="3" width="17.875" customWidth="1"/>
    <col min="4" max="4" width="19.875" customWidth="1"/>
    <col min="6" max="6" width="17.75" customWidth="1"/>
    <col min="7" max="7" width="14.375" customWidth="1"/>
    <col min="8" max="8" width="8.25" customWidth="1"/>
    <col min="9" max="9" width="15.625" customWidth="1"/>
    <col min="10" max="12" width="13.75" customWidth="1"/>
    <col min="13" max="13" width="16.375" customWidth="1"/>
    <col min="18" max="18" width="5.375" customWidth="1"/>
  </cols>
  <sheetData>
    <row r="2" spans="2:14" s="2" customFormat="1" ht="78.75" customHeight="1">
      <c r="B2" s="162"/>
      <c r="C2" s="163"/>
      <c r="D2" s="163"/>
      <c r="E2" s="163"/>
      <c r="F2" s="163"/>
      <c r="G2" s="163"/>
      <c r="H2" s="163"/>
      <c r="I2" s="163"/>
      <c r="J2" s="163"/>
      <c r="K2" s="163"/>
      <c r="L2" s="164"/>
      <c r="M2" s="1" t="s">
        <v>0</v>
      </c>
    </row>
    <row r="3" spans="2:14" s="2" customFormat="1" ht="3" customHeight="1"/>
    <row r="4" spans="2:14" s="2" customFormat="1" ht="14.25">
      <c r="B4" s="155" t="s">
        <v>1</v>
      </c>
      <c r="C4" s="156"/>
      <c r="D4" s="156"/>
      <c r="E4" s="156"/>
      <c r="F4" s="156"/>
      <c r="G4" s="156"/>
      <c r="H4" s="156"/>
      <c r="I4" s="156"/>
      <c r="J4" s="156"/>
      <c r="K4" s="156"/>
      <c r="L4" s="156"/>
      <c r="M4" s="156"/>
    </row>
    <row r="5" spans="2:14" s="2" customFormat="1" ht="36" customHeight="1">
      <c r="B5" s="3" t="s">
        <v>2</v>
      </c>
      <c r="C5" s="157" t="s">
        <v>3</v>
      </c>
      <c r="D5" s="157"/>
      <c r="E5" s="157"/>
      <c r="F5" s="157"/>
      <c r="G5" s="157"/>
      <c r="H5" s="157"/>
      <c r="I5" s="157"/>
      <c r="J5" s="157"/>
      <c r="K5" s="157"/>
      <c r="L5" s="157"/>
      <c r="M5" s="158"/>
    </row>
    <row r="6" spans="2:14" s="2" customFormat="1" ht="6.75" customHeight="1"/>
    <row r="7" spans="2:14" s="2" customFormat="1" ht="18.75" customHeight="1">
      <c r="B7" s="4" t="s">
        <v>4</v>
      </c>
      <c r="C7" s="159"/>
      <c r="D7" s="159"/>
      <c r="E7" s="5" t="s">
        <v>5</v>
      </c>
      <c r="F7" s="165"/>
      <c r="G7" s="166"/>
      <c r="H7" s="167"/>
      <c r="I7" s="6" t="s">
        <v>6</v>
      </c>
      <c r="J7" s="160"/>
      <c r="K7" s="160"/>
      <c r="L7" s="160"/>
      <c r="M7" s="160"/>
    </row>
    <row r="8" spans="2:14" s="2" customFormat="1" ht="18.75" customHeight="1">
      <c r="B8" s="4" t="s">
        <v>7</v>
      </c>
      <c r="C8" s="159"/>
      <c r="D8" s="159"/>
      <c r="E8" s="5" t="s">
        <v>8</v>
      </c>
      <c r="F8" s="165"/>
      <c r="G8" s="166"/>
      <c r="H8" s="167"/>
      <c r="I8" s="6" t="s">
        <v>9</v>
      </c>
      <c r="J8" s="161"/>
      <c r="K8" s="161"/>
      <c r="L8" s="161"/>
      <c r="M8" s="161"/>
    </row>
    <row r="9" spans="2:14" s="2" customFormat="1" ht="18.75" customHeight="1">
      <c r="B9" s="4" t="s">
        <v>10</v>
      </c>
      <c r="C9" s="159"/>
      <c r="D9" s="159"/>
      <c r="E9" s="5" t="s">
        <v>11</v>
      </c>
      <c r="F9" s="165"/>
      <c r="G9" s="166"/>
      <c r="H9" s="167"/>
      <c r="I9" s="6" t="s">
        <v>12</v>
      </c>
      <c r="J9" s="161"/>
      <c r="K9" s="161"/>
      <c r="L9" s="161"/>
      <c r="M9" s="161"/>
    </row>
    <row r="10" spans="2:14" s="2" customFormat="1" ht="3" customHeight="1"/>
    <row r="11" spans="2:14" s="2" customFormat="1" ht="15" customHeight="1">
      <c r="B11" s="156" t="s">
        <v>13</v>
      </c>
      <c r="C11" s="156"/>
      <c r="D11" s="156"/>
      <c r="E11" s="156"/>
      <c r="F11" s="156"/>
      <c r="G11" s="156"/>
      <c r="H11" s="156"/>
      <c r="I11" s="156"/>
      <c r="J11" s="156"/>
      <c r="K11" s="156"/>
      <c r="L11" s="156"/>
      <c r="M11" s="156"/>
    </row>
    <row r="12" spans="2:14" s="2" customFormat="1" ht="81" customHeight="1">
      <c r="B12" s="168" t="s">
        <v>14</v>
      </c>
      <c r="C12" s="168"/>
      <c r="D12" s="168"/>
      <c r="E12" s="168"/>
      <c r="F12" s="168"/>
      <c r="G12" s="168"/>
      <c r="H12" s="168"/>
      <c r="I12" s="168"/>
      <c r="J12" s="168"/>
      <c r="K12" s="168"/>
      <c r="L12" s="168"/>
      <c r="M12" s="168"/>
    </row>
    <row r="13" spans="2:14" s="2" customFormat="1" ht="114.75" customHeight="1">
      <c r="B13" s="154" t="s">
        <v>178</v>
      </c>
      <c r="C13" s="154"/>
      <c r="D13" s="154"/>
      <c r="E13" s="154"/>
      <c r="F13" s="154"/>
      <c r="G13" s="154"/>
      <c r="H13" s="154"/>
      <c r="I13" s="154"/>
      <c r="J13" s="154"/>
      <c r="K13" s="154"/>
      <c r="L13" s="154"/>
      <c r="M13" s="154"/>
      <c r="N13" s="7"/>
    </row>
    <row r="14" spans="2:14" ht="6" customHeight="1" thickBot="1"/>
    <row r="15" spans="2:14" s="2" customFormat="1" ht="19.5" customHeight="1">
      <c r="B15" s="132" t="s">
        <v>15</v>
      </c>
      <c r="C15" s="133"/>
      <c r="D15" s="133"/>
      <c r="E15" s="133"/>
      <c r="F15" s="133"/>
      <c r="G15" s="133"/>
      <c r="H15" s="133"/>
      <c r="I15" s="133"/>
      <c r="J15" s="133"/>
      <c r="K15" s="133"/>
      <c r="L15" s="133"/>
      <c r="M15" s="134"/>
    </row>
    <row r="16" spans="2:14" s="2" customFormat="1" ht="54" customHeight="1">
      <c r="B16" s="8" t="s">
        <v>16</v>
      </c>
      <c r="C16" s="135" t="s">
        <v>17</v>
      </c>
      <c r="D16" s="135"/>
      <c r="E16" s="135"/>
      <c r="F16" s="9" t="s">
        <v>18</v>
      </c>
      <c r="G16" s="150" t="s">
        <v>19</v>
      </c>
      <c r="H16" s="151"/>
      <c r="I16" s="9" t="s">
        <v>20</v>
      </c>
      <c r="J16" s="141" t="s">
        <v>21</v>
      </c>
      <c r="K16" s="147"/>
      <c r="L16" s="141" t="s">
        <v>22</v>
      </c>
      <c r="M16" s="142"/>
    </row>
    <row r="17" spans="2:15" s="2" customFormat="1" ht="18.75" customHeight="1">
      <c r="B17" s="136" t="s">
        <v>23</v>
      </c>
      <c r="C17" s="137" t="s">
        <v>24</v>
      </c>
      <c r="D17" s="137"/>
      <c r="E17" s="137"/>
      <c r="F17" s="10">
        <v>1</v>
      </c>
      <c r="G17" s="152">
        <v>6</v>
      </c>
      <c r="H17" s="153"/>
      <c r="I17" s="11">
        <v>0.5</v>
      </c>
      <c r="J17" s="148"/>
      <c r="K17" s="149"/>
      <c r="L17" s="143">
        <f>+ROUND((F17*I17*J17*G17),0)</f>
        <v>0</v>
      </c>
      <c r="M17" s="144"/>
    </row>
    <row r="18" spans="2:15" s="2" customFormat="1" ht="22.5" customHeight="1">
      <c r="B18" s="136"/>
      <c r="C18" s="137" t="s">
        <v>25</v>
      </c>
      <c r="D18" s="137"/>
      <c r="E18" s="137"/>
      <c r="F18" s="10">
        <v>1</v>
      </c>
      <c r="G18" s="152">
        <v>6</v>
      </c>
      <c r="H18" s="153"/>
      <c r="I18" s="11">
        <v>1</v>
      </c>
      <c r="J18" s="148"/>
      <c r="K18" s="149"/>
      <c r="L18" s="145">
        <f>+ROUND((F18*I18*J18*G18),0)</f>
        <v>0</v>
      </c>
      <c r="M18" s="146"/>
    </row>
    <row r="19" spans="2:15" s="2" customFormat="1" ht="18.75" customHeight="1">
      <c r="B19" s="136"/>
      <c r="C19" s="137" t="s">
        <v>26</v>
      </c>
      <c r="D19" s="137"/>
      <c r="E19" s="137"/>
      <c r="F19" s="10">
        <v>1</v>
      </c>
      <c r="G19" s="152">
        <v>6</v>
      </c>
      <c r="H19" s="153"/>
      <c r="I19" s="11">
        <v>1</v>
      </c>
      <c r="J19" s="148"/>
      <c r="K19" s="149"/>
      <c r="L19" s="145">
        <f>+ROUND((F19*I19*J19*G19),0)</f>
        <v>0</v>
      </c>
      <c r="M19" s="146"/>
    </row>
    <row r="20" spans="2:15" s="2" customFormat="1" ht="18.75" customHeight="1">
      <c r="B20" s="136"/>
      <c r="C20" s="138" t="s">
        <v>27</v>
      </c>
      <c r="D20" s="139"/>
      <c r="E20" s="140"/>
      <c r="F20" s="10">
        <v>1</v>
      </c>
      <c r="G20" s="152">
        <v>6</v>
      </c>
      <c r="H20" s="153"/>
      <c r="I20" s="11">
        <v>1</v>
      </c>
      <c r="J20" s="148"/>
      <c r="K20" s="149"/>
      <c r="L20" s="145">
        <f>+ROUND((F20*I20*J20*G20),0)</f>
        <v>0</v>
      </c>
      <c r="M20" s="146"/>
    </row>
    <row r="21" spans="2:15" s="2" customFormat="1" ht="18.75" customHeight="1">
      <c r="B21" s="136"/>
      <c r="C21" s="137" t="s">
        <v>28</v>
      </c>
      <c r="D21" s="137"/>
      <c r="E21" s="137"/>
      <c r="F21" s="10">
        <v>1</v>
      </c>
      <c r="G21" s="152">
        <v>2</v>
      </c>
      <c r="H21" s="153"/>
      <c r="I21" s="11">
        <v>1</v>
      </c>
      <c r="J21" s="148"/>
      <c r="K21" s="149"/>
      <c r="L21" s="145">
        <f>+ROUND((F21*I21*J21*G21),0)</f>
        <v>0</v>
      </c>
      <c r="M21" s="146"/>
    </row>
    <row r="22" spans="2:15" s="2" customFormat="1" ht="18.75" customHeight="1">
      <c r="B22" s="208" t="s">
        <v>29</v>
      </c>
      <c r="C22" s="209"/>
      <c r="D22" s="209"/>
      <c r="E22" s="209"/>
      <c r="F22" s="209"/>
      <c r="G22" s="209"/>
      <c r="H22" s="209"/>
      <c r="I22" s="209"/>
      <c r="J22" s="209"/>
      <c r="K22" s="210"/>
      <c r="L22" s="204">
        <f>+SUM(M17:M21)</f>
        <v>0</v>
      </c>
      <c r="M22" s="205"/>
    </row>
    <row r="23" spans="2:15" s="2" customFormat="1" ht="35.25" customHeight="1">
      <c r="B23" s="12" t="s">
        <v>16</v>
      </c>
      <c r="C23" s="124" t="s">
        <v>30</v>
      </c>
      <c r="D23" s="213"/>
      <c r="E23" s="213"/>
      <c r="F23" s="213"/>
      <c r="G23" s="213"/>
      <c r="H23" s="213"/>
      <c r="I23" s="213"/>
      <c r="J23" s="213"/>
      <c r="K23" s="125"/>
      <c r="L23" s="141" t="s">
        <v>22</v>
      </c>
      <c r="M23" s="142"/>
    </row>
    <row r="24" spans="2:15" s="2" customFormat="1" ht="24.75" customHeight="1">
      <c r="B24" s="13" t="s">
        <v>31</v>
      </c>
      <c r="C24" s="211" t="s">
        <v>32</v>
      </c>
      <c r="D24" s="214"/>
      <c r="E24" s="214"/>
      <c r="F24" s="214"/>
      <c r="G24" s="214"/>
      <c r="H24" s="214"/>
      <c r="I24" s="214"/>
      <c r="J24" s="214"/>
      <c r="K24" s="215"/>
      <c r="L24" s="211"/>
      <c r="M24" s="212"/>
    </row>
    <row r="25" spans="2:15" s="2" customFormat="1" ht="18" customHeight="1">
      <c r="B25" s="193" t="s">
        <v>33</v>
      </c>
      <c r="C25" s="194"/>
      <c r="D25" s="194"/>
      <c r="E25" s="194"/>
      <c r="F25" s="194"/>
      <c r="G25" s="194"/>
      <c r="H25" s="194"/>
      <c r="I25" s="194"/>
      <c r="J25" s="194"/>
      <c r="K25" s="195"/>
      <c r="L25" s="169">
        <f>+ROUND(M24+L22,0)</f>
        <v>0</v>
      </c>
      <c r="M25" s="170"/>
      <c r="N25" s="7"/>
    </row>
    <row r="26" spans="2:15" s="2" customFormat="1" ht="27.75" customHeight="1">
      <c r="B26" s="12" t="s">
        <v>16</v>
      </c>
      <c r="C26" s="130" t="s">
        <v>30</v>
      </c>
      <c r="D26" s="130"/>
      <c r="E26" s="130"/>
      <c r="F26" s="130"/>
      <c r="G26" s="130"/>
      <c r="H26" s="130"/>
      <c r="I26" s="130"/>
      <c r="J26" s="124" t="s">
        <v>34</v>
      </c>
      <c r="K26" s="125"/>
      <c r="L26" s="141" t="s">
        <v>22</v>
      </c>
      <c r="M26" s="142"/>
    </row>
    <row r="27" spans="2:15" s="2" customFormat="1" ht="18.75" customHeight="1">
      <c r="B27" s="218" t="s">
        <v>35</v>
      </c>
      <c r="C27" s="211" t="s">
        <v>36</v>
      </c>
      <c r="D27" s="214"/>
      <c r="E27" s="214"/>
      <c r="F27" s="214"/>
      <c r="G27" s="214"/>
      <c r="H27" s="214"/>
      <c r="I27" s="215"/>
      <c r="J27" s="206"/>
      <c r="K27" s="207"/>
      <c r="L27" s="173">
        <f>ROUND(L25*J27,0)</f>
        <v>0</v>
      </c>
      <c r="M27" s="174"/>
      <c r="O27" s="15"/>
    </row>
    <row r="28" spans="2:15" s="2" customFormat="1" ht="18.75" customHeight="1">
      <c r="B28" s="218"/>
      <c r="C28" s="219" t="s">
        <v>37</v>
      </c>
      <c r="D28" s="219"/>
      <c r="E28" s="220" t="s">
        <v>38</v>
      </c>
      <c r="F28" s="220"/>
      <c r="G28" s="221" t="s">
        <v>39</v>
      </c>
      <c r="H28" s="221"/>
      <c r="I28" s="221"/>
      <c r="J28" s="206"/>
      <c r="K28" s="207"/>
      <c r="L28" s="173">
        <f>ROUND(L25*J28,0)</f>
        <v>0</v>
      </c>
      <c r="M28" s="174"/>
    </row>
    <row r="29" spans="2:15" s="2" customFormat="1" ht="15" customHeight="1">
      <c r="B29" s="208" t="s">
        <v>40</v>
      </c>
      <c r="C29" s="209"/>
      <c r="D29" s="209"/>
      <c r="E29" s="209"/>
      <c r="F29" s="209"/>
      <c r="G29" s="209"/>
      <c r="H29" s="209"/>
      <c r="I29" s="209"/>
      <c r="J29" s="209"/>
      <c r="K29" s="210"/>
      <c r="L29" s="216">
        <f>+SUM(M27:M28)</f>
        <v>0</v>
      </c>
      <c r="M29" s="217"/>
    </row>
    <row r="30" spans="2:15" s="2" customFormat="1" ht="18" customHeight="1">
      <c r="B30" s="193" t="s">
        <v>41</v>
      </c>
      <c r="C30" s="194"/>
      <c r="D30" s="194"/>
      <c r="E30" s="194"/>
      <c r="F30" s="194"/>
      <c r="G30" s="194"/>
      <c r="H30" s="194"/>
      <c r="I30" s="194"/>
      <c r="J30" s="194"/>
      <c r="K30" s="195"/>
      <c r="L30" s="169">
        <f>+L25+L29</f>
        <v>0</v>
      </c>
      <c r="M30" s="170"/>
    </row>
    <row r="31" spans="2:15" s="2" customFormat="1" ht="30.75" customHeight="1">
      <c r="B31" s="12" t="s">
        <v>16</v>
      </c>
      <c r="C31" s="130" t="s">
        <v>42</v>
      </c>
      <c r="D31" s="130"/>
      <c r="E31" s="130"/>
      <c r="F31" s="130"/>
      <c r="G31" s="130"/>
      <c r="H31" s="130"/>
      <c r="I31" s="130"/>
      <c r="J31" s="124" t="s">
        <v>43</v>
      </c>
      <c r="K31" s="125"/>
      <c r="L31" s="141" t="s">
        <v>22</v>
      </c>
      <c r="M31" s="142"/>
    </row>
    <row r="32" spans="2:15" s="2" customFormat="1" ht="25.5" customHeight="1">
      <c r="B32" s="13" t="s">
        <v>44</v>
      </c>
      <c r="C32" s="16" t="s">
        <v>45</v>
      </c>
      <c r="D32" s="190" t="s">
        <v>46</v>
      </c>
      <c r="E32" s="191"/>
      <c r="F32" s="191"/>
      <c r="G32" s="191"/>
      <c r="H32" s="192"/>
      <c r="I32" s="17" t="s">
        <v>47</v>
      </c>
      <c r="J32" s="177" t="str">
        <f>+IF(I32="si",19%,"")</f>
        <v/>
      </c>
      <c r="K32" s="178"/>
      <c r="L32" s="173">
        <f>+IF(J32="",0,ROUND(L30*J32,0))</f>
        <v>0</v>
      </c>
      <c r="M32" s="174"/>
    </row>
    <row r="33" spans="2:17" s="2" customFormat="1" ht="24.75" customHeight="1" thickBot="1">
      <c r="B33" s="179" t="s">
        <v>48</v>
      </c>
      <c r="C33" s="180"/>
      <c r="D33" s="180"/>
      <c r="E33" s="180"/>
      <c r="F33" s="180"/>
      <c r="G33" s="180"/>
      <c r="H33" s="180"/>
      <c r="I33" s="180"/>
      <c r="J33" s="180"/>
      <c r="K33" s="181"/>
      <c r="L33" s="175">
        <f>+L30+L32</f>
        <v>0</v>
      </c>
      <c r="M33" s="176"/>
      <c r="N33" s="7"/>
    </row>
    <row r="34" spans="2:17" s="2" customFormat="1" ht="7.5" customHeight="1" thickBot="1">
      <c r="B34" s="18"/>
      <c r="C34" s="18"/>
      <c r="D34" s="18"/>
      <c r="E34" s="18"/>
      <c r="F34" s="18"/>
      <c r="G34" s="18"/>
      <c r="H34" s="18"/>
      <c r="I34" s="18"/>
      <c r="J34" s="18"/>
      <c r="K34" s="18"/>
      <c r="L34" s="18"/>
      <c r="M34" s="18"/>
    </row>
    <row r="35" spans="2:17" s="2" customFormat="1" ht="15.75" customHeight="1">
      <c r="B35" s="132" t="s">
        <v>49</v>
      </c>
      <c r="C35" s="133"/>
      <c r="D35" s="133"/>
      <c r="E35" s="133"/>
      <c r="F35" s="133"/>
      <c r="G35" s="133"/>
      <c r="H35" s="133"/>
      <c r="I35" s="133"/>
      <c r="J35" s="133"/>
      <c r="K35" s="133"/>
      <c r="L35" s="133"/>
      <c r="M35" s="134"/>
    </row>
    <row r="36" spans="2:17" s="2" customFormat="1" ht="36">
      <c r="B36" s="196" t="s">
        <v>30</v>
      </c>
      <c r="C36" s="130"/>
      <c r="D36" s="130"/>
      <c r="E36" s="130"/>
      <c r="F36" s="130"/>
      <c r="G36" s="124" t="s">
        <v>50</v>
      </c>
      <c r="H36" s="125"/>
      <c r="I36" s="130" t="s">
        <v>51</v>
      </c>
      <c r="J36" s="130"/>
      <c r="K36" s="14" t="s">
        <v>52</v>
      </c>
      <c r="L36" s="124" t="s">
        <v>53</v>
      </c>
      <c r="M36" s="185"/>
    </row>
    <row r="37" spans="2:17" s="18" customFormat="1" ht="22.5" customHeight="1">
      <c r="B37" s="197" t="s">
        <v>54</v>
      </c>
      <c r="C37" s="198"/>
      <c r="D37" s="198"/>
      <c r="E37" s="198"/>
      <c r="F37" s="198"/>
      <c r="G37" s="126">
        <v>1</v>
      </c>
      <c r="H37" s="127"/>
      <c r="I37" s="131" t="str">
        <f>+$J$32</f>
        <v/>
      </c>
      <c r="J37" s="131"/>
      <c r="K37" s="19"/>
      <c r="L37" s="186">
        <f>+IFERROR(ROUND(K37*(1+I37)*G37,0),ROUND(K37*G37,0))</f>
        <v>0</v>
      </c>
      <c r="M37" s="187"/>
      <c r="N37" s="20"/>
      <c r="P37" s="21"/>
      <c r="Q37" s="21"/>
    </row>
    <row r="38" spans="2:17" s="18" customFormat="1" ht="22.5" customHeight="1">
      <c r="B38" s="199" t="s">
        <v>179</v>
      </c>
      <c r="C38" s="200"/>
      <c r="D38" s="200"/>
      <c r="E38" s="200"/>
      <c r="F38" s="201"/>
      <c r="G38" s="126">
        <v>1</v>
      </c>
      <c r="H38" s="127"/>
      <c r="I38" s="131" t="str">
        <f t="shared" ref="I38:I39" si="0">+$J$32</f>
        <v/>
      </c>
      <c r="J38" s="131"/>
      <c r="K38" s="71"/>
      <c r="L38" s="186">
        <f>L48</f>
        <v>0</v>
      </c>
      <c r="M38" s="187"/>
      <c r="N38" s="20"/>
      <c r="P38" s="21"/>
      <c r="Q38" s="21"/>
    </row>
    <row r="39" spans="2:17" s="18" customFormat="1" ht="22.5" customHeight="1">
      <c r="B39" s="199" t="s">
        <v>55</v>
      </c>
      <c r="C39" s="200"/>
      <c r="D39" s="200"/>
      <c r="E39" s="200"/>
      <c r="F39" s="201"/>
      <c r="G39" s="126">
        <v>1</v>
      </c>
      <c r="H39" s="127"/>
      <c r="I39" s="131" t="str">
        <f t="shared" si="0"/>
        <v/>
      </c>
      <c r="J39" s="131"/>
      <c r="K39" s="19"/>
      <c r="L39" s="186">
        <f>+IFERROR(ROUND(K39*(1+I39)*G39,0),ROUND(K39*G39,0))</f>
        <v>0</v>
      </c>
      <c r="M39" s="187"/>
      <c r="N39" s="20"/>
      <c r="P39" s="21"/>
      <c r="Q39" s="21"/>
    </row>
    <row r="40" spans="2:17" s="18" customFormat="1" ht="22.5" customHeight="1" thickBot="1">
      <c r="B40" s="202" t="s">
        <v>56</v>
      </c>
      <c r="C40" s="203"/>
      <c r="D40" s="203"/>
      <c r="E40" s="203"/>
      <c r="F40" s="203"/>
      <c r="G40" s="128">
        <v>1</v>
      </c>
      <c r="H40" s="129"/>
      <c r="I40" s="131" t="str">
        <f>+$J$32</f>
        <v/>
      </c>
      <c r="J40" s="131"/>
      <c r="K40" s="22"/>
      <c r="L40" s="188">
        <f>+IFERROR(ROUND(K40*(1+I40)*G40,0),ROUND(K40*G40,0))</f>
        <v>0</v>
      </c>
      <c r="M40" s="189"/>
      <c r="P40" s="21"/>
      <c r="Q40" s="21"/>
    </row>
    <row r="41" spans="2:17" s="18" customFormat="1" ht="18" customHeight="1" thickBot="1">
      <c r="B41" s="182" t="s">
        <v>57</v>
      </c>
      <c r="C41" s="183"/>
      <c r="D41" s="183"/>
      <c r="E41" s="183"/>
      <c r="F41" s="183"/>
      <c r="G41" s="183"/>
      <c r="H41" s="183"/>
      <c r="I41" s="183"/>
      <c r="J41" s="183"/>
      <c r="K41" s="184"/>
      <c r="L41" s="171">
        <f>+SUM(M37:M40)</f>
        <v>0</v>
      </c>
      <c r="M41" s="172"/>
      <c r="N41" s="20"/>
    </row>
    <row r="42" spans="2:17" s="2" customFormat="1" ht="25.5" customHeight="1" thickBot="1">
      <c r="B42" s="92" t="s">
        <v>58</v>
      </c>
      <c r="C42" s="93"/>
      <c r="D42" s="93"/>
      <c r="E42" s="93"/>
      <c r="F42" s="93"/>
      <c r="G42" s="93"/>
      <c r="H42" s="93"/>
      <c r="I42" s="93"/>
      <c r="J42" s="93"/>
      <c r="K42" s="94"/>
      <c r="L42" s="94"/>
      <c r="M42" s="95"/>
      <c r="N42" s="7"/>
    </row>
    <row r="43" spans="2:17" s="2" customFormat="1" ht="46.5" customHeight="1">
      <c r="B43" s="89" t="s">
        <v>59</v>
      </c>
      <c r="C43" s="120" t="s">
        <v>174</v>
      </c>
      <c r="D43" s="120"/>
      <c r="E43" s="120"/>
      <c r="F43" s="120"/>
      <c r="G43" s="75" t="s">
        <v>68</v>
      </c>
      <c r="H43" s="75" t="s">
        <v>69</v>
      </c>
      <c r="I43" s="72" t="s">
        <v>51</v>
      </c>
      <c r="J43" s="72" t="s">
        <v>170</v>
      </c>
      <c r="K43" s="72" t="s">
        <v>171</v>
      </c>
      <c r="L43" s="72" t="s">
        <v>172</v>
      </c>
      <c r="M43" s="76" t="s">
        <v>173</v>
      </c>
      <c r="N43" s="7"/>
    </row>
    <row r="44" spans="2:17" s="2" customFormat="1" ht="20.25" customHeight="1">
      <c r="B44" s="90"/>
      <c r="C44" s="121" t="s">
        <v>60</v>
      </c>
      <c r="D44" s="122"/>
      <c r="E44" s="122"/>
      <c r="F44" s="123"/>
      <c r="G44" s="69">
        <v>72</v>
      </c>
      <c r="H44" s="69">
        <v>1</v>
      </c>
      <c r="I44" s="23" t="str">
        <f t="shared" ref="I44:I46" si="1">+$J$32</f>
        <v/>
      </c>
      <c r="J44" s="19"/>
      <c r="K44" s="19"/>
      <c r="L44" s="71">
        <f>+IFERROR(ROUND(J44*(1+I44)*G44,0),ROUND(J44*G44,0))</f>
        <v>0</v>
      </c>
      <c r="M44" s="77">
        <f>+IFERROR(ROUND(J44*(1+I44)*G44,0),ROUND(J44*G44,0))</f>
        <v>0</v>
      </c>
      <c r="N44" s="7"/>
    </row>
    <row r="45" spans="2:17" s="2" customFormat="1" ht="20.25" customHeight="1">
      <c r="B45" s="90"/>
      <c r="C45" s="96" t="s">
        <v>61</v>
      </c>
      <c r="D45" s="96"/>
      <c r="E45" s="96"/>
      <c r="F45" s="96"/>
      <c r="G45" s="69">
        <v>5</v>
      </c>
      <c r="H45" s="70"/>
      <c r="I45" s="23" t="str">
        <f t="shared" si="1"/>
        <v/>
      </c>
      <c r="J45" s="19"/>
      <c r="K45" s="85"/>
      <c r="L45" s="71">
        <f>+IFERROR(ROUND(J45*(1+I45)*G45,0),ROUND(J45*G45,0))</f>
        <v>0</v>
      </c>
      <c r="M45" s="87"/>
      <c r="N45" s="7"/>
    </row>
    <row r="46" spans="2:17" s="2" customFormat="1" ht="20.25" customHeight="1" thickBot="1">
      <c r="B46" s="91"/>
      <c r="C46" s="97" t="s">
        <v>62</v>
      </c>
      <c r="D46" s="97"/>
      <c r="E46" s="97"/>
      <c r="F46" s="97"/>
      <c r="G46" s="78"/>
      <c r="H46" s="79"/>
      <c r="I46" s="80" t="str">
        <f t="shared" si="1"/>
        <v/>
      </c>
      <c r="J46" s="81"/>
      <c r="K46" s="86"/>
      <c r="L46" s="82">
        <f>+IFERROR(ROUND(J46*(1+I46)*G46,0),ROUND(J46*G46,0))</f>
        <v>0</v>
      </c>
      <c r="M46" s="88"/>
      <c r="N46" s="7"/>
    </row>
    <row r="47" spans="2:17" s="2" customFormat="1" ht="20.25" customHeight="1" thickBot="1">
      <c r="B47" s="113" t="s">
        <v>175</v>
      </c>
      <c r="C47" s="114"/>
      <c r="D47" s="114"/>
      <c r="E47" s="114"/>
      <c r="F47" s="114"/>
      <c r="G47" s="114"/>
      <c r="H47" s="114"/>
      <c r="I47" s="114"/>
      <c r="J47" s="114"/>
      <c r="K47" s="115"/>
      <c r="L47" s="73">
        <f>+SUM(L44:L46)</f>
        <v>0</v>
      </c>
      <c r="M47" s="74">
        <f>+SUM(M44:M46)</f>
        <v>0</v>
      </c>
      <c r="N47" s="7"/>
    </row>
    <row r="48" spans="2:17" s="2" customFormat="1" ht="20.25" customHeight="1" thickBot="1">
      <c r="B48" s="118" t="s">
        <v>176</v>
      </c>
      <c r="C48" s="119"/>
      <c r="D48" s="119"/>
      <c r="E48" s="119"/>
      <c r="F48" s="119"/>
      <c r="G48" s="119"/>
      <c r="H48" s="119"/>
      <c r="I48" s="119"/>
      <c r="J48" s="119"/>
      <c r="K48" s="119"/>
      <c r="L48" s="116">
        <f>+L47+M47</f>
        <v>0</v>
      </c>
      <c r="M48" s="117"/>
      <c r="N48" s="83"/>
    </row>
    <row r="49" spans="2:14" s="2" customFormat="1" ht="8.25" customHeight="1" thickBot="1">
      <c r="B49" s="18"/>
      <c r="C49" s="18"/>
      <c r="D49" s="18"/>
      <c r="E49" s="18"/>
      <c r="F49" s="18"/>
      <c r="G49" s="18"/>
      <c r="H49" s="18"/>
      <c r="I49" s="18"/>
      <c r="J49" s="18"/>
      <c r="K49" s="18"/>
      <c r="L49" s="18"/>
      <c r="M49" s="18"/>
    </row>
    <row r="50" spans="2:14" s="18" customFormat="1" ht="31.5" customHeight="1" thickBot="1">
      <c r="B50" s="110" t="s">
        <v>63</v>
      </c>
      <c r="C50" s="111"/>
      <c r="D50" s="111"/>
      <c r="E50" s="111"/>
      <c r="F50" s="111"/>
      <c r="G50" s="111"/>
      <c r="H50" s="111"/>
      <c r="I50" s="111"/>
      <c r="J50" s="111"/>
      <c r="K50" s="111"/>
      <c r="L50" s="112"/>
      <c r="M50" s="84">
        <f>+ABS(L33-L41)</f>
        <v>0</v>
      </c>
      <c r="N50" s="20"/>
    </row>
    <row r="51" spans="2:14" s="2" customFormat="1" ht="7.5" customHeight="1" thickBot="1">
      <c r="N51" s="7"/>
    </row>
    <row r="52" spans="2:14" s="2" customFormat="1" ht="14.25">
      <c r="B52" s="98" t="s">
        <v>64</v>
      </c>
      <c r="C52" s="99"/>
      <c r="D52" s="99"/>
      <c r="E52" s="99"/>
      <c r="F52" s="99"/>
      <c r="G52" s="99"/>
      <c r="H52" s="99"/>
      <c r="I52" s="99"/>
      <c r="J52" s="99"/>
      <c r="K52" s="100"/>
      <c r="L52" s="100"/>
      <c r="M52" s="101"/>
    </row>
    <row r="53" spans="2:14" s="2" customFormat="1" ht="54" customHeight="1">
      <c r="B53" s="102" t="s">
        <v>65</v>
      </c>
      <c r="C53" s="103"/>
      <c r="D53" s="103"/>
      <c r="E53" s="103"/>
      <c r="F53" s="103"/>
      <c r="G53" s="103"/>
      <c r="H53" s="103"/>
      <c r="I53" s="103"/>
      <c r="J53" s="103"/>
      <c r="K53" s="104"/>
      <c r="L53" s="104"/>
      <c r="M53" s="105"/>
    </row>
    <row r="54" spans="2:14" s="2" customFormat="1" ht="45.75" customHeight="1">
      <c r="B54" s="102" t="s">
        <v>66</v>
      </c>
      <c r="C54" s="103"/>
      <c r="D54" s="103"/>
      <c r="E54" s="103"/>
      <c r="F54" s="103"/>
      <c r="G54" s="103"/>
      <c r="H54" s="103"/>
      <c r="I54" s="103"/>
      <c r="J54" s="103"/>
      <c r="K54" s="104"/>
      <c r="L54" s="104"/>
      <c r="M54" s="105"/>
    </row>
    <row r="55" spans="2:14" s="2" customFormat="1" ht="17.25" customHeight="1" thickBot="1">
      <c r="B55" s="106" t="s">
        <v>67</v>
      </c>
      <c r="C55" s="107"/>
      <c r="D55" s="107"/>
      <c r="E55" s="107"/>
      <c r="F55" s="107"/>
      <c r="G55" s="107"/>
      <c r="H55" s="107"/>
      <c r="I55" s="107"/>
      <c r="J55" s="107"/>
      <c r="K55" s="108"/>
      <c r="L55" s="108"/>
      <c r="M55" s="109"/>
      <c r="N55" s="24"/>
    </row>
  </sheetData>
  <sheetProtection algorithmName="SHA-512" hashValue="Now5E6b7BpIjRHZXmRlMuTNJ74I8YsWaTnW9ZVxPq1aXyGHdCgcXzZ1vZT/H9SIYSLS+ACllaoOzqaQshWtFgQ==" saltValue="6VLZHpsN93pUQBE1jFnpIQ==" spinCount="100000" sheet="1" objects="1" scenarios="1"/>
  <mergeCells count="110">
    <mergeCell ref="J21:K21"/>
    <mergeCell ref="B25:K25"/>
    <mergeCell ref="G21:H21"/>
    <mergeCell ref="L22:M22"/>
    <mergeCell ref="J26:K26"/>
    <mergeCell ref="J27:K27"/>
    <mergeCell ref="J28:K28"/>
    <mergeCell ref="B29:K29"/>
    <mergeCell ref="B22:K22"/>
    <mergeCell ref="L23:M23"/>
    <mergeCell ref="L24:M24"/>
    <mergeCell ref="L25:M25"/>
    <mergeCell ref="C23:K23"/>
    <mergeCell ref="C24:K24"/>
    <mergeCell ref="L26:M26"/>
    <mergeCell ref="L27:M27"/>
    <mergeCell ref="L28:M28"/>
    <mergeCell ref="L29:M29"/>
    <mergeCell ref="B27:B28"/>
    <mergeCell ref="C27:I27"/>
    <mergeCell ref="C28:D28"/>
    <mergeCell ref="E28:F28"/>
    <mergeCell ref="G28:I28"/>
    <mergeCell ref="C26:I26"/>
    <mergeCell ref="L30:M30"/>
    <mergeCell ref="L41:M41"/>
    <mergeCell ref="L31:M31"/>
    <mergeCell ref="L32:M32"/>
    <mergeCell ref="L33:M33"/>
    <mergeCell ref="J31:K31"/>
    <mergeCell ref="J32:K32"/>
    <mergeCell ref="B33:K33"/>
    <mergeCell ref="B41:K41"/>
    <mergeCell ref="I40:J40"/>
    <mergeCell ref="L36:M36"/>
    <mergeCell ref="L37:M37"/>
    <mergeCell ref="L38:M38"/>
    <mergeCell ref="L39:M39"/>
    <mergeCell ref="L40:M40"/>
    <mergeCell ref="C31:I31"/>
    <mergeCell ref="B35:M35"/>
    <mergeCell ref="D32:H32"/>
    <mergeCell ref="B30:K30"/>
    <mergeCell ref="B36:F36"/>
    <mergeCell ref="B37:F37"/>
    <mergeCell ref="B38:F38"/>
    <mergeCell ref="B39:F39"/>
    <mergeCell ref="B40:F40"/>
    <mergeCell ref="B13:M13"/>
    <mergeCell ref="B4:M4"/>
    <mergeCell ref="C5:M5"/>
    <mergeCell ref="C7:D7"/>
    <mergeCell ref="J7:M7"/>
    <mergeCell ref="C8:D8"/>
    <mergeCell ref="J8:M8"/>
    <mergeCell ref="B2:L2"/>
    <mergeCell ref="F7:H7"/>
    <mergeCell ref="F8:H8"/>
    <mergeCell ref="F9:H9"/>
    <mergeCell ref="C9:D9"/>
    <mergeCell ref="J9:M9"/>
    <mergeCell ref="B11:M11"/>
    <mergeCell ref="B12:M12"/>
    <mergeCell ref="B15:M15"/>
    <mergeCell ref="C16:E16"/>
    <mergeCell ref="B17:B21"/>
    <mergeCell ref="C17:E17"/>
    <mergeCell ref="C18:E18"/>
    <mergeCell ref="C19:E19"/>
    <mergeCell ref="C20:E20"/>
    <mergeCell ref="C21:E21"/>
    <mergeCell ref="L16:M16"/>
    <mergeCell ref="L17:M17"/>
    <mergeCell ref="L18:M18"/>
    <mergeCell ref="L19:M19"/>
    <mergeCell ref="L20:M20"/>
    <mergeCell ref="L21:M21"/>
    <mergeCell ref="J16:K16"/>
    <mergeCell ref="J17:K17"/>
    <mergeCell ref="G16:H16"/>
    <mergeCell ref="G17:H17"/>
    <mergeCell ref="G18:H18"/>
    <mergeCell ref="G19:H19"/>
    <mergeCell ref="G20:H20"/>
    <mergeCell ref="J18:K18"/>
    <mergeCell ref="J19:K19"/>
    <mergeCell ref="J20:K20"/>
    <mergeCell ref="G36:H36"/>
    <mergeCell ref="G37:H37"/>
    <mergeCell ref="G38:H38"/>
    <mergeCell ref="G39:H39"/>
    <mergeCell ref="G40:H40"/>
    <mergeCell ref="I36:J36"/>
    <mergeCell ref="I37:J37"/>
    <mergeCell ref="I38:J38"/>
    <mergeCell ref="I39:J39"/>
    <mergeCell ref="B43:B46"/>
    <mergeCell ref="B42:M42"/>
    <mergeCell ref="C45:F45"/>
    <mergeCell ref="C46:F46"/>
    <mergeCell ref="B52:M52"/>
    <mergeCell ref="B53:M53"/>
    <mergeCell ref="B54:M54"/>
    <mergeCell ref="B55:M55"/>
    <mergeCell ref="B50:L50"/>
    <mergeCell ref="B47:K47"/>
    <mergeCell ref="L48:M48"/>
    <mergeCell ref="B48:K48"/>
    <mergeCell ref="C43:F43"/>
    <mergeCell ref="C44:F44"/>
  </mergeCells>
  <conditionalFormatting sqref="M50">
    <cfRule type="cellIs" dxfId="0" priority="1" operator="greaterThan">
      <formula>0</formula>
    </cfRule>
  </conditionalFormatting>
  <dataValidations count="2">
    <dataValidation type="list" allowBlank="1" showInputMessage="1" showErrorMessage="1" sqref="I32">
      <formula1>"SI,NO"</formula1>
    </dataValidation>
    <dataValidation type="list" allowBlank="1" showInputMessage="1" showErrorMessage="1" sqref="G28:I28">
      <formula1>"CON ANIMO DE LUCRO,SIN ANIMO DE LUCRO"</formula1>
    </dataValidation>
  </dataValidations>
  <pageMargins left="0.7" right="0.7" top="0.75" bottom="0.75" header="0.3" footer="0.3"/>
  <pageSetup scale="4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showGridLines="0" zoomScaleNormal="100" workbookViewId="0">
      <selection activeCell="I15" sqref="I15"/>
    </sheetView>
  </sheetViews>
  <sheetFormatPr baseColWidth="10" defaultColWidth="0" defaultRowHeight="14.25" customHeight="1" zeroHeight="1"/>
  <cols>
    <col min="1" max="1" width="2.25" style="26" customWidth="1"/>
    <col min="2" max="2" width="10.75" style="25" customWidth="1"/>
    <col min="3" max="3" width="15.75" style="25" customWidth="1"/>
    <col min="4" max="4" width="11.375" style="25" customWidth="1"/>
    <col min="5" max="5" width="20.375" style="25" customWidth="1"/>
    <col min="6" max="6" width="15.125" style="25" customWidth="1"/>
    <col min="7" max="7" width="12.375" style="25" customWidth="1"/>
    <col min="8" max="8" width="16.625" style="25" customWidth="1"/>
    <col min="9" max="9" width="12.625" style="25" customWidth="1"/>
    <col min="10" max="10" width="21.625" style="25" customWidth="1"/>
    <col min="11" max="11" width="3" style="26" customWidth="1"/>
    <col min="12" max="16384" width="11.375" style="26" hidden="1"/>
  </cols>
  <sheetData>
    <row r="1" spans="2:10"/>
    <row r="2" spans="2:10" ht="51.75" customHeight="1">
      <c r="B2" s="228" t="s">
        <v>70</v>
      </c>
      <c r="C2" s="229"/>
      <c r="D2" s="229"/>
      <c r="E2" s="229"/>
      <c r="F2" s="229"/>
      <c r="G2" s="229"/>
      <c r="H2" s="229"/>
      <c r="I2" s="229"/>
      <c r="J2" s="229"/>
    </row>
    <row r="3" spans="2:10" ht="18" customHeight="1">
      <c r="B3" s="230" t="s">
        <v>71</v>
      </c>
      <c r="C3" s="231"/>
      <c r="D3" s="231"/>
      <c r="E3" s="231"/>
      <c r="F3" s="231"/>
      <c r="G3" s="231"/>
      <c r="H3" s="231"/>
      <c r="I3" s="231"/>
      <c r="J3" s="232"/>
    </row>
    <row r="4" spans="2:10" s="28" customFormat="1" ht="9.75" customHeight="1">
      <c r="B4" s="27"/>
      <c r="C4" s="27"/>
      <c r="D4" s="27"/>
      <c r="E4" s="27"/>
      <c r="F4" s="27"/>
      <c r="G4" s="27"/>
      <c r="H4" s="27"/>
      <c r="I4" s="27"/>
      <c r="J4" s="27"/>
    </row>
    <row r="5" spans="2:10" ht="18" customHeight="1">
      <c r="B5" s="29" t="s">
        <v>72</v>
      </c>
      <c r="C5" s="222"/>
      <c r="D5" s="222"/>
      <c r="E5" s="222"/>
      <c r="F5" s="30" t="s">
        <v>73</v>
      </c>
      <c r="G5" s="223"/>
      <c r="H5" s="224"/>
      <c r="I5" s="31" t="s">
        <v>74</v>
      </c>
      <c r="J5" s="32"/>
    </row>
    <row r="6" spans="2:10" ht="18" customHeight="1">
      <c r="B6" s="29" t="s">
        <v>75</v>
      </c>
      <c r="C6" s="222"/>
      <c r="D6" s="222"/>
      <c r="E6" s="222"/>
      <c r="F6" s="30" t="s">
        <v>76</v>
      </c>
      <c r="G6" s="223"/>
      <c r="H6" s="224"/>
      <c r="I6" s="31" t="s">
        <v>77</v>
      </c>
      <c r="J6" s="33"/>
    </row>
    <row r="7" spans="2:10" ht="18" customHeight="1">
      <c r="B7" s="29" t="s">
        <v>78</v>
      </c>
      <c r="C7" s="222"/>
      <c r="D7" s="222"/>
      <c r="E7" s="222"/>
      <c r="F7" s="30" t="s">
        <v>79</v>
      </c>
      <c r="G7" s="223"/>
      <c r="H7" s="224"/>
      <c r="I7" s="31" t="s">
        <v>80</v>
      </c>
      <c r="J7" s="33"/>
    </row>
    <row r="8" spans="2:10" ht="12.75">
      <c r="B8" s="34"/>
      <c r="C8" s="35"/>
      <c r="D8" s="35"/>
      <c r="E8" s="35"/>
      <c r="F8" s="35"/>
      <c r="G8" s="35"/>
      <c r="H8" s="35"/>
      <c r="I8" s="35"/>
      <c r="J8" s="35"/>
    </row>
    <row r="9" spans="2:10" ht="40.5" customHeight="1">
      <c r="B9" s="225" t="s">
        <v>81</v>
      </c>
      <c r="C9" s="226"/>
      <c r="D9" s="226"/>
      <c r="E9" s="226"/>
      <c r="F9" s="226"/>
      <c r="G9" s="226"/>
      <c r="H9" s="226"/>
      <c r="I9" s="226"/>
      <c r="J9" s="227"/>
    </row>
    <row r="10" spans="2:10" ht="15.75" customHeight="1">
      <c r="B10" s="34"/>
      <c r="C10" s="35"/>
      <c r="D10" s="35"/>
      <c r="E10" s="35"/>
      <c r="F10" s="35"/>
      <c r="G10" s="35"/>
      <c r="H10" s="35"/>
      <c r="I10" s="35"/>
      <c r="J10" s="35"/>
    </row>
    <row r="11" spans="2:10" ht="51">
      <c r="B11" s="36" t="s">
        <v>82</v>
      </c>
      <c r="C11" s="36" t="s">
        <v>83</v>
      </c>
      <c r="D11" s="36" t="s">
        <v>84</v>
      </c>
      <c r="E11" s="36" t="s">
        <v>85</v>
      </c>
      <c r="F11" s="36" t="s">
        <v>86</v>
      </c>
      <c r="G11" s="36" t="s">
        <v>87</v>
      </c>
      <c r="H11" s="36" t="s">
        <v>88</v>
      </c>
      <c r="I11" s="36" t="s">
        <v>89</v>
      </c>
      <c r="J11" s="36" t="s">
        <v>90</v>
      </c>
    </row>
    <row r="12" spans="2:10" s="41" customFormat="1" ht="23.25" customHeight="1">
      <c r="B12" s="37"/>
      <c r="C12" s="37"/>
      <c r="D12" s="37"/>
      <c r="E12" s="37"/>
      <c r="F12" s="38"/>
      <c r="G12" s="37"/>
      <c r="H12" s="37"/>
      <c r="I12" s="39"/>
      <c r="J12" s="40"/>
    </row>
    <row r="13" spans="2:10" s="41" customFormat="1" ht="23.25" customHeight="1">
      <c r="B13" s="37"/>
      <c r="C13" s="37"/>
      <c r="D13" s="37"/>
      <c r="E13" s="37"/>
      <c r="F13" s="38"/>
      <c r="G13" s="37"/>
      <c r="H13" s="37"/>
      <c r="I13" s="39"/>
      <c r="J13" s="40"/>
    </row>
    <row r="14" spans="2:10" s="41" customFormat="1" ht="23.25" customHeight="1">
      <c r="B14" s="37"/>
      <c r="C14" s="37"/>
      <c r="D14" s="37"/>
      <c r="E14" s="37"/>
      <c r="F14" s="38"/>
      <c r="G14" s="37"/>
      <c r="H14" s="37"/>
      <c r="I14" s="39"/>
      <c r="J14" s="40"/>
    </row>
    <row r="15" spans="2:10" s="41" customFormat="1" ht="23.25" customHeight="1">
      <c r="B15" s="37"/>
      <c r="C15" s="37"/>
      <c r="D15" s="37"/>
      <c r="E15" s="37"/>
      <c r="F15" s="38"/>
      <c r="G15" s="37"/>
      <c r="H15" s="37"/>
      <c r="I15" s="39"/>
      <c r="J15" s="40"/>
    </row>
    <row r="16" spans="2:10" s="41" customFormat="1" ht="23.25" customHeight="1">
      <c r="B16" s="37"/>
      <c r="C16" s="37"/>
      <c r="D16" s="37"/>
      <c r="E16" s="37"/>
      <c r="F16" s="38"/>
      <c r="G16" s="37"/>
      <c r="H16" s="37"/>
      <c r="I16" s="39"/>
      <c r="J16" s="40"/>
    </row>
    <row r="17" spans="2:10" s="41" customFormat="1" ht="23.25" customHeight="1">
      <c r="B17" s="37"/>
      <c r="C17" s="37"/>
      <c r="D17" s="37"/>
      <c r="E17" s="37"/>
      <c r="F17" s="38"/>
      <c r="G17" s="37"/>
      <c r="H17" s="37"/>
      <c r="I17" s="39"/>
      <c r="J17" s="40"/>
    </row>
    <row r="18" spans="2:10" s="41" customFormat="1" ht="23.25" customHeight="1">
      <c r="B18" s="37"/>
      <c r="C18" s="37"/>
      <c r="D18" s="37"/>
      <c r="E18" s="37"/>
      <c r="F18" s="38"/>
      <c r="G18" s="37"/>
      <c r="H18" s="37"/>
      <c r="I18" s="39"/>
      <c r="J18" s="40"/>
    </row>
    <row r="19" spans="2:10" s="41" customFormat="1" ht="23.25" customHeight="1">
      <c r="B19" s="37"/>
      <c r="C19" s="37"/>
      <c r="D19" s="37"/>
      <c r="E19" s="37"/>
      <c r="F19" s="38"/>
      <c r="G19" s="37"/>
      <c r="H19" s="37"/>
      <c r="I19" s="39"/>
      <c r="J19" s="40"/>
    </row>
    <row r="20" spans="2:10" s="41" customFormat="1" ht="23.25" customHeight="1">
      <c r="B20" s="37"/>
      <c r="C20" s="37"/>
      <c r="D20" s="37"/>
      <c r="E20" s="37"/>
      <c r="F20" s="38"/>
      <c r="G20" s="37"/>
      <c r="H20" s="37"/>
      <c r="I20" s="39"/>
      <c r="J20" s="40"/>
    </row>
    <row r="21" spans="2:10" s="41" customFormat="1" ht="23.25" customHeight="1">
      <c r="B21" s="37"/>
      <c r="C21" s="37"/>
      <c r="D21" s="37"/>
      <c r="E21" s="37"/>
      <c r="F21" s="38"/>
      <c r="G21" s="37"/>
      <c r="H21" s="37"/>
      <c r="I21" s="39"/>
      <c r="J21" s="40"/>
    </row>
    <row r="22" spans="2:10" ht="12">
      <c r="B22" s="42"/>
      <c r="C22" s="43"/>
      <c r="D22" s="42"/>
      <c r="E22" s="44"/>
      <c r="F22" s="45"/>
      <c r="G22" s="46"/>
      <c r="H22" s="46"/>
      <c r="I22" s="46"/>
      <c r="J22" s="47"/>
    </row>
    <row r="23" spans="2:10">
      <c r="B23" s="48" t="s">
        <v>91</v>
      </c>
    </row>
    <row r="24" spans="2:10"/>
    <row r="25" spans="2:10" hidden="1"/>
    <row r="26" spans="2:10" hidden="1"/>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row r="79"/>
    <row r="80"/>
    <row r="8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ojOu7uWsHOct/7ws2Rc4W6bYBASDZSAhXiL+BIjkAt5G5W6B0GmKvfJvDjOMAnfvMCO94x3KrWU65jhyhzLb1Q==" saltValue="cCkIsYQzKsdLViF7zFnA5w==" spinCount="100000" sheet="1" insertRows="0"/>
  <mergeCells count="9">
    <mergeCell ref="C7:E7"/>
    <mergeCell ref="G7:H7"/>
    <mergeCell ref="B9:J9"/>
    <mergeCell ref="B2:J2"/>
    <mergeCell ref="B3:J3"/>
    <mergeCell ref="C5:E5"/>
    <mergeCell ref="G5:H5"/>
    <mergeCell ref="C6:E6"/>
    <mergeCell ref="G6:H6"/>
  </mergeCells>
  <dataValidations count="6">
    <dataValidation type="list" allowBlank="1" showInputMessage="1" showErrorMessage="1" sqref="H12:H21">
      <formula1>"UT,Consorcio,Individual"</formula1>
    </dataValidation>
    <dataValidation type="list" allowBlank="1" showInputMessage="1" showErrorMessage="1" sqref="B12:B21">
      <formula1>"Pública,Privada"</formula1>
    </dataValidation>
    <dataValidation type="date" allowBlank="1" showInputMessage="1" showErrorMessage="1" sqref="F12:F21">
      <formula1>40909</formula1>
      <formula2>TODAY()</formula2>
    </dataValidation>
    <dataValidation type="decimal" allowBlank="1" showInputMessage="1" showErrorMessage="1" sqref="G12:G21">
      <formula1>0</formula1>
      <formula2>999</formula2>
    </dataValidation>
    <dataValidation type="decimal" allowBlank="1" showInputMessage="1" showErrorMessage="1" sqref="I12:I21">
      <formula1>0</formula1>
      <formula2>1</formula2>
    </dataValidation>
    <dataValidation type="whole" allowBlank="1" showInputMessage="1" showErrorMessage="1" sqref="J12:J21">
      <formula1>0</formula1>
      <formula2>999999999999</formula2>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WZ83"/>
  <sheetViews>
    <sheetView showGridLines="0" topLeftCell="A10" zoomScaleNormal="100" workbookViewId="0">
      <selection activeCell="R40" sqref="R40:Y40"/>
    </sheetView>
  </sheetViews>
  <sheetFormatPr baseColWidth="10" defaultColWidth="0" defaultRowHeight="0" customHeight="1" zeroHeight="1"/>
  <cols>
    <col min="1" max="1" width="2.375" style="26" customWidth="1"/>
    <col min="2" max="2" width="3.125" style="26" customWidth="1"/>
    <col min="3" max="3" width="3.75" style="26" customWidth="1"/>
    <col min="4" max="4" width="3.125" style="26" customWidth="1"/>
    <col min="5" max="15" width="2.75" style="26" customWidth="1"/>
    <col min="16" max="17" width="3.125" style="26" customWidth="1"/>
    <col min="18" max="33" width="2.875" style="26" customWidth="1"/>
    <col min="34" max="37" width="3.375" style="26" customWidth="1"/>
    <col min="38" max="41" width="3.25" style="26" customWidth="1"/>
    <col min="42" max="43" width="5.375" style="26" customWidth="1"/>
    <col min="44" max="44" width="3" style="26" customWidth="1"/>
    <col min="45" max="258" width="11.375" style="26" hidden="1" customWidth="1"/>
    <col min="259" max="259" width="2.375" style="26" hidden="1" customWidth="1"/>
    <col min="260" max="260" width="3.125" style="26" hidden="1" customWidth="1"/>
    <col min="261" max="261" width="3.75" style="26" hidden="1" customWidth="1"/>
    <col min="262" max="262" width="3.125" style="26" hidden="1" customWidth="1"/>
    <col min="263" max="273" width="2.75" style="26" hidden="1" customWidth="1"/>
    <col min="274" max="289" width="3.125" style="26" hidden="1" customWidth="1"/>
    <col min="290" max="297" width="3.25" style="26" hidden="1" customWidth="1"/>
    <col min="298" max="299" width="5.375" style="26" hidden="1" customWidth="1"/>
    <col min="300" max="300" width="3" style="26" hidden="1" customWidth="1"/>
    <col min="301" max="305" width="11.375" style="26" hidden="1" customWidth="1"/>
    <col min="306" max="514" width="11.375" style="26" hidden="1"/>
    <col min="515" max="515" width="2.375" style="26" hidden="1" customWidth="1"/>
    <col min="516" max="516" width="3.125" style="26" hidden="1" customWidth="1"/>
    <col min="517" max="517" width="3.75" style="26" hidden="1" customWidth="1"/>
    <col min="518" max="518" width="3.125" style="26" hidden="1" customWidth="1"/>
    <col min="519" max="529" width="2.75" style="26" hidden="1" customWidth="1"/>
    <col min="530" max="545" width="3.125" style="26" hidden="1" customWidth="1"/>
    <col min="546" max="553" width="3.25" style="26" hidden="1" customWidth="1"/>
    <col min="554" max="555" width="5.375" style="26" hidden="1" customWidth="1"/>
    <col min="556" max="556" width="3" style="26" hidden="1" customWidth="1"/>
    <col min="557" max="561" width="11.375" style="26" hidden="1" customWidth="1"/>
    <col min="562" max="770" width="11.375" style="26" hidden="1"/>
    <col min="771" max="771" width="2.375" style="26" hidden="1" customWidth="1"/>
    <col min="772" max="772" width="3.125" style="26" hidden="1" customWidth="1"/>
    <col min="773" max="773" width="3.75" style="26" hidden="1" customWidth="1"/>
    <col min="774" max="774" width="3.125" style="26" hidden="1" customWidth="1"/>
    <col min="775" max="785" width="2.75" style="26" hidden="1" customWidth="1"/>
    <col min="786" max="801" width="3.125" style="26" hidden="1" customWidth="1"/>
    <col min="802" max="809" width="3.25" style="26" hidden="1" customWidth="1"/>
    <col min="810" max="811" width="5.375" style="26" hidden="1" customWidth="1"/>
    <col min="812" max="812" width="3" style="26" hidden="1" customWidth="1"/>
    <col min="813" max="817" width="11.375" style="26" hidden="1" customWidth="1"/>
    <col min="818" max="1026" width="11.375" style="26" hidden="1"/>
    <col min="1027" max="1027" width="2.375" style="26" hidden="1" customWidth="1"/>
    <col min="1028" max="1028" width="3.125" style="26" hidden="1" customWidth="1"/>
    <col min="1029" max="1029" width="3.75" style="26" hidden="1" customWidth="1"/>
    <col min="1030" max="1030" width="3.125" style="26" hidden="1" customWidth="1"/>
    <col min="1031" max="1041" width="2.75" style="26" hidden="1" customWidth="1"/>
    <col min="1042" max="1057" width="3.125" style="26" hidden="1" customWidth="1"/>
    <col min="1058" max="1065" width="3.25" style="26" hidden="1" customWidth="1"/>
    <col min="1066" max="1067" width="5.375" style="26" hidden="1" customWidth="1"/>
    <col min="1068" max="1068" width="3" style="26" hidden="1" customWidth="1"/>
    <col min="1069" max="1073" width="11.375" style="26" hidden="1" customWidth="1"/>
    <col min="1074" max="1282" width="11.375" style="26" hidden="1"/>
    <col min="1283" max="1283" width="2.375" style="26" hidden="1" customWidth="1"/>
    <col min="1284" max="1284" width="3.125" style="26" hidden="1" customWidth="1"/>
    <col min="1285" max="1285" width="3.75" style="26" hidden="1" customWidth="1"/>
    <col min="1286" max="1286" width="3.125" style="26" hidden="1" customWidth="1"/>
    <col min="1287" max="1297" width="2.75" style="26" hidden="1" customWidth="1"/>
    <col min="1298" max="1313" width="3.125" style="26" hidden="1" customWidth="1"/>
    <col min="1314" max="1321" width="3.25" style="26" hidden="1" customWidth="1"/>
    <col min="1322" max="1323" width="5.375" style="26" hidden="1" customWidth="1"/>
    <col min="1324" max="1324" width="3" style="26" hidden="1" customWidth="1"/>
    <col min="1325" max="1329" width="11.375" style="26" hidden="1" customWidth="1"/>
    <col min="1330" max="1538" width="11.375" style="26" hidden="1"/>
    <col min="1539" max="1539" width="2.375" style="26" hidden="1" customWidth="1"/>
    <col min="1540" max="1540" width="3.125" style="26" hidden="1" customWidth="1"/>
    <col min="1541" max="1541" width="3.75" style="26" hidden="1" customWidth="1"/>
    <col min="1542" max="1542" width="3.125" style="26" hidden="1" customWidth="1"/>
    <col min="1543" max="1553" width="2.75" style="26" hidden="1" customWidth="1"/>
    <col min="1554" max="1569" width="3.125" style="26" hidden="1" customWidth="1"/>
    <col min="1570" max="1577" width="3.25" style="26" hidden="1" customWidth="1"/>
    <col min="1578" max="1579" width="5.375" style="26" hidden="1" customWidth="1"/>
    <col min="1580" max="1580" width="3" style="26" hidden="1" customWidth="1"/>
    <col min="1581" max="1585" width="11.375" style="26" hidden="1" customWidth="1"/>
    <col min="1586" max="1794" width="11.375" style="26" hidden="1"/>
    <col min="1795" max="1795" width="2.375" style="26" hidden="1" customWidth="1"/>
    <col min="1796" max="1796" width="3.125" style="26" hidden="1" customWidth="1"/>
    <col min="1797" max="1797" width="3.75" style="26" hidden="1" customWidth="1"/>
    <col min="1798" max="1798" width="3.125" style="26" hidden="1" customWidth="1"/>
    <col min="1799" max="1809" width="2.75" style="26" hidden="1" customWidth="1"/>
    <col min="1810" max="1825" width="3.125" style="26" hidden="1" customWidth="1"/>
    <col min="1826" max="1833" width="3.25" style="26" hidden="1" customWidth="1"/>
    <col min="1834" max="1835" width="5.375" style="26" hidden="1" customWidth="1"/>
    <col min="1836" max="1836" width="3" style="26" hidden="1" customWidth="1"/>
    <col min="1837" max="1841" width="11.375" style="26" hidden="1" customWidth="1"/>
    <col min="1842" max="2050" width="11.375" style="26" hidden="1"/>
    <col min="2051" max="2051" width="2.375" style="26" hidden="1" customWidth="1"/>
    <col min="2052" max="2052" width="3.125" style="26" hidden="1" customWidth="1"/>
    <col min="2053" max="2053" width="3.75" style="26" hidden="1" customWidth="1"/>
    <col min="2054" max="2054" width="3.125" style="26" hidden="1" customWidth="1"/>
    <col min="2055" max="2065" width="2.75" style="26" hidden="1" customWidth="1"/>
    <col min="2066" max="2081" width="3.125" style="26" hidden="1" customWidth="1"/>
    <col min="2082" max="2089" width="3.25" style="26" hidden="1" customWidth="1"/>
    <col min="2090" max="2091" width="5.375" style="26" hidden="1" customWidth="1"/>
    <col min="2092" max="2092" width="3" style="26" hidden="1" customWidth="1"/>
    <col min="2093" max="2097" width="11.375" style="26" hidden="1" customWidth="1"/>
    <col min="2098" max="2306" width="11.375" style="26" hidden="1"/>
    <col min="2307" max="2307" width="2.375" style="26" hidden="1" customWidth="1"/>
    <col min="2308" max="2308" width="3.125" style="26" hidden="1" customWidth="1"/>
    <col min="2309" max="2309" width="3.75" style="26" hidden="1" customWidth="1"/>
    <col min="2310" max="2310" width="3.125" style="26" hidden="1" customWidth="1"/>
    <col min="2311" max="2321" width="2.75" style="26" hidden="1" customWidth="1"/>
    <col min="2322" max="2337" width="3.125" style="26" hidden="1" customWidth="1"/>
    <col min="2338" max="2345" width="3.25" style="26" hidden="1" customWidth="1"/>
    <col min="2346" max="2347" width="5.375" style="26" hidden="1" customWidth="1"/>
    <col min="2348" max="2348" width="3" style="26" hidden="1" customWidth="1"/>
    <col min="2349" max="2353" width="11.375" style="26" hidden="1" customWidth="1"/>
    <col min="2354" max="2562" width="11.375" style="26" hidden="1"/>
    <col min="2563" max="2563" width="2.375" style="26" hidden="1" customWidth="1"/>
    <col min="2564" max="2564" width="3.125" style="26" hidden="1" customWidth="1"/>
    <col min="2565" max="2565" width="3.75" style="26" hidden="1" customWidth="1"/>
    <col min="2566" max="2566" width="3.125" style="26" hidden="1" customWidth="1"/>
    <col min="2567" max="2577" width="2.75" style="26" hidden="1" customWidth="1"/>
    <col min="2578" max="2593" width="3.125" style="26" hidden="1" customWidth="1"/>
    <col min="2594" max="2601" width="3.25" style="26" hidden="1" customWidth="1"/>
    <col min="2602" max="2603" width="5.375" style="26" hidden="1" customWidth="1"/>
    <col min="2604" max="2604" width="3" style="26" hidden="1" customWidth="1"/>
    <col min="2605" max="2609" width="11.375" style="26" hidden="1" customWidth="1"/>
    <col min="2610" max="2818" width="11.375" style="26" hidden="1"/>
    <col min="2819" max="2819" width="2.375" style="26" hidden="1" customWidth="1"/>
    <col min="2820" max="2820" width="3.125" style="26" hidden="1" customWidth="1"/>
    <col min="2821" max="2821" width="3.75" style="26" hidden="1" customWidth="1"/>
    <col min="2822" max="2822" width="3.125" style="26" hidden="1" customWidth="1"/>
    <col min="2823" max="2833" width="2.75" style="26" hidden="1" customWidth="1"/>
    <col min="2834" max="2849" width="3.125" style="26" hidden="1" customWidth="1"/>
    <col min="2850" max="2857" width="3.25" style="26" hidden="1" customWidth="1"/>
    <col min="2858" max="2859" width="5.375" style="26" hidden="1" customWidth="1"/>
    <col min="2860" max="2860" width="3" style="26" hidden="1" customWidth="1"/>
    <col min="2861" max="2865" width="11.375" style="26" hidden="1" customWidth="1"/>
    <col min="2866" max="3074" width="11.375" style="26" hidden="1"/>
    <col min="3075" max="3075" width="2.375" style="26" hidden="1" customWidth="1"/>
    <col min="3076" max="3076" width="3.125" style="26" hidden="1" customWidth="1"/>
    <col min="3077" max="3077" width="3.75" style="26" hidden="1" customWidth="1"/>
    <col min="3078" max="3078" width="3.125" style="26" hidden="1" customWidth="1"/>
    <col min="3079" max="3089" width="2.75" style="26" hidden="1" customWidth="1"/>
    <col min="3090" max="3105" width="3.125" style="26" hidden="1" customWidth="1"/>
    <col min="3106" max="3113" width="3.25" style="26" hidden="1" customWidth="1"/>
    <col min="3114" max="3115" width="5.375" style="26" hidden="1" customWidth="1"/>
    <col min="3116" max="3116" width="3" style="26" hidden="1" customWidth="1"/>
    <col min="3117" max="3121" width="11.375" style="26" hidden="1" customWidth="1"/>
    <col min="3122" max="3330" width="11.375" style="26" hidden="1"/>
    <col min="3331" max="3331" width="2.375" style="26" hidden="1" customWidth="1"/>
    <col min="3332" max="3332" width="3.125" style="26" hidden="1" customWidth="1"/>
    <col min="3333" max="3333" width="3.75" style="26" hidden="1" customWidth="1"/>
    <col min="3334" max="3334" width="3.125" style="26" hidden="1" customWidth="1"/>
    <col min="3335" max="3345" width="2.75" style="26" hidden="1" customWidth="1"/>
    <col min="3346" max="3361" width="3.125" style="26" hidden="1" customWidth="1"/>
    <col min="3362" max="3369" width="3.25" style="26" hidden="1" customWidth="1"/>
    <col min="3370" max="3371" width="5.375" style="26" hidden="1" customWidth="1"/>
    <col min="3372" max="3372" width="3" style="26" hidden="1" customWidth="1"/>
    <col min="3373" max="3377" width="11.375" style="26" hidden="1" customWidth="1"/>
    <col min="3378" max="3586" width="11.375" style="26" hidden="1"/>
    <col min="3587" max="3587" width="2.375" style="26" hidden="1" customWidth="1"/>
    <col min="3588" max="3588" width="3.125" style="26" hidden="1" customWidth="1"/>
    <col min="3589" max="3589" width="3.75" style="26" hidden="1" customWidth="1"/>
    <col min="3590" max="3590" width="3.125" style="26" hidden="1" customWidth="1"/>
    <col min="3591" max="3601" width="2.75" style="26" hidden="1" customWidth="1"/>
    <col min="3602" max="3617" width="3.125" style="26" hidden="1" customWidth="1"/>
    <col min="3618" max="3625" width="3.25" style="26" hidden="1" customWidth="1"/>
    <col min="3626" max="3627" width="5.375" style="26" hidden="1" customWidth="1"/>
    <col min="3628" max="3628" width="3" style="26" hidden="1" customWidth="1"/>
    <col min="3629" max="3633" width="11.375" style="26" hidden="1" customWidth="1"/>
    <col min="3634" max="3842" width="11.375" style="26" hidden="1"/>
    <col min="3843" max="3843" width="2.375" style="26" hidden="1" customWidth="1"/>
    <col min="3844" max="3844" width="3.125" style="26" hidden="1" customWidth="1"/>
    <col min="3845" max="3845" width="3.75" style="26" hidden="1" customWidth="1"/>
    <col min="3846" max="3846" width="3.125" style="26" hidden="1" customWidth="1"/>
    <col min="3847" max="3857" width="2.75" style="26" hidden="1" customWidth="1"/>
    <col min="3858" max="3873" width="3.125" style="26" hidden="1" customWidth="1"/>
    <col min="3874" max="3881" width="3.25" style="26" hidden="1" customWidth="1"/>
    <col min="3882" max="3883" width="5.375" style="26" hidden="1" customWidth="1"/>
    <col min="3884" max="3884" width="3" style="26" hidden="1" customWidth="1"/>
    <col min="3885" max="3889" width="11.375" style="26" hidden="1" customWidth="1"/>
    <col min="3890" max="4098" width="11.375" style="26" hidden="1"/>
    <col min="4099" max="4099" width="2.375" style="26" hidden="1" customWidth="1"/>
    <col min="4100" max="4100" width="3.125" style="26" hidden="1" customWidth="1"/>
    <col min="4101" max="4101" width="3.75" style="26" hidden="1" customWidth="1"/>
    <col min="4102" max="4102" width="3.125" style="26" hidden="1" customWidth="1"/>
    <col min="4103" max="4113" width="2.75" style="26" hidden="1" customWidth="1"/>
    <col min="4114" max="4129" width="3.125" style="26" hidden="1" customWidth="1"/>
    <col min="4130" max="4137" width="3.25" style="26" hidden="1" customWidth="1"/>
    <col min="4138" max="4139" width="5.375" style="26" hidden="1" customWidth="1"/>
    <col min="4140" max="4140" width="3" style="26" hidden="1" customWidth="1"/>
    <col min="4141" max="4145" width="11.375" style="26" hidden="1" customWidth="1"/>
    <col min="4146" max="4354" width="11.375" style="26" hidden="1"/>
    <col min="4355" max="4355" width="2.375" style="26" hidden="1" customWidth="1"/>
    <col min="4356" max="4356" width="3.125" style="26" hidden="1" customWidth="1"/>
    <col min="4357" max="4357" width="3.75" style="26" hidden="1" customWidth="1"/>
    <col min="4358" max="4358" width="3.125" style="26" hidden="1" customWidth="1"/>
    <col min="4359" max="4369" width="2.75" style="26" hidden="1" customWidth="1"/>
    <col min="4370" max="4385" width="3.125" style="26" hidden="1" customWidth="1"/>
    <col min="4386" max="4393" width="3.25" style="26" hidden="1" customWidth="1"/>
    <col min="4394" max="4395" width="5.375" style="26" hidden="1" customWidth="1"/>
    <col min="4396" max="4396" width="3" style="26" hidden="1" customWidth="1"/>
    <col min="4397" max="4401" width="11.375" style="26" hidden="1" customWidth="1"/>
    <col min="4402" max="4610" width="11.375" style="26" hidden="1"/>
    <col min="4611" max="4611" width="2.375" style="26" hidden="1" customWidth="1"/>
    <col min="4612" max="4612" width="3.125" style="26" hidden="1" customWidth="1"/>
    <col min="4613" max="4613" width="3.75" style="26" hidden="1" customWidth="1"/>
    <col min="4614" max="4614" width="3.125" style="26" hidden="1" customWidth="1"/>
    <col min="4615" max="4625" width="2.75" style="26" hidden="1" customWidth="1"/>
    <col min="4626" max="4641" width="3.125" style="26" hidden="1" customWidth="1"/>
    <col min="4642" max="4649" width="3.25" style="26" hidden="1" customWidth="1"/>
    <col min="4650" max="4651" width="5.375" style="26" hidden="1" customWidth="1"/>
    <col min="4652" max="4652" width="3" style="26" hidden="1" customWidth="1"/>
    <col min="4653" max="4657" width="11.375" style="26" hidden="1" customWidth="1"/>
    <col min="4658" max="4866" width="11.375" style="26" hidden="1"/>
    <col min="4867" max="4867" width="2.375" style="26" hidden="1" customWidth="1"/>
    <col min="4868" max="4868" width="3.125" style="26" hidden="1" customWidth="1"/>
    <col min="4869" max="4869" width="3.75" style="26" hidden="1" customWidth="1"/>
    <col min="4870" max="4870" width="3.125" style="26" hidden="1" customWidth="1"/>
    <col min="4871" max="4881" width="2.75" style="26" hidden="1" customWidth="1"/>
    <col min="4882" max="4897" width="3.125" style="26" hidden="1" customWidth="1"/>
    <col min="4898" max="4905" width="3.25" style="26" hidden="1" customWidth="1"/>
    <col min="4906" max="4907" width="5.375" style="26" hidden="1" customWidth="1"/>
    <col min="4908" max="4908" width="3" style="26" hidden="1" customWidth="1"/>
    <col min="4909" max="4913" width="11.375" style="26" hidden="1" customWidth="1"/>
    <col min="4914" max="5122" width="11.375" style="26" hidden="1"/>
    <col min="5123" max="5123" width="2.375" style="26" hidden="1" customWidth="1"/>
    <col min="5124" max="5124" width="3.125" style="26" hidden="1" customWidth="1"/>
    <col min="5125" max="5125" width="3.75" style="26" hidden="1" customWidth="1"/>
    <col min="5126" max="5126" width="3.125" style="26" hidden="1" customWidth="1"/>
    <col min="5127" max="5137" width="2.75" style="26" hidden="1" customWidth="1"/>
    <col min="5138" max="5153" width="3.125" style="26" hidden="1" customWidth="1"/>
    <col min="5154" max="5161" width="3.25" style="26" hidden="1" customWidth="1"/>
    <col min="5162" max="5163" width="5.375" style="26" hidden="1" customWidth="1"/>
    <col min="5164" max="5164" width="3" style="26" hidden="1" customWidth="1"/>
    <col min="5165" max="5169" width="11.375" style="26" hidden="1" customWidth="1"/>
    <col min="5170" max="5378" width="11.375" style="26" hidden="1"/>
    <col min="5379" max="5379" width="2.375" style="26" hidden="1" customWidth="1"/>
    <col min="5380" max="5380" width="3.125" style="26" hidden="1" customWidth="1"/>
    <col min="5381" max="5381" width="3.75" style="26" hidden="1" customWidth="1"/>
    <col min="5382" max="5382" width="3.125" style="26" hidden="1" customWidth="1"/>
    <col min="5383" max="5393" width="2.75" style="26" hidden="1" customWidth="1"/>
    <col min="5394" max="5409" width="3.125" style="26" hidden="1" customWidth="1"/>
    <col min="5410" max="5417" width="3.25" style="26" hidden="1" customWidth="1"/>
    <col min="5418" max="5419" width="5.375" style="26" hidden="1" customWidth="1"/>
    <col min="5420" max="5420" width="3" style="26" hidden="1" customWidth="1"/>
    <col min="5421" max="5425" width="11.375" style="26" hidden="1" customWidth="1"/>
    <col min="5426" max="5634" width="11.375" style="26" hidden="1"/>
    <col min="5635" max="5635" width="2.375" style="26" hidden="1" customWidth="1"/>
    <col min="5636" max="5636" width="3.125" style="26" hidden="1" customWidth="1"/>
    <col min="5637" max="5637" width="3.75" style="26" hidden="1" customWidth="1"/>
    <col min="5638" max="5638" width="3.125" style="26" hidden="1" customWidth="1"/>
    <col min="5639" max="5649" width="2.75" style="26" hidden="1" customWidth="1"/>
    <col min="5650" max="5665" width="3.125" style="26" hidden="1" customWidth="1"/>
    <col min="5666" max="5673" width="3.25" style="26" hidden="1" customWidth="1"/>
    <col min="5674" max="5675" width="5.375" style="26" hidden="1" customWidth="1"/>
    <col min="5676" max="5676" width="3" style="26" hidden="1" customWidth="1"/>
    <col min="5677" max="5681" width="11.375" style="26" hidden="1" customWidth="1"/>
    <col min="5682" max="5890" width="11.375" style="26" hidden="1"/>
    <col min="5891" max="5891" width="2.375" style="26" hidden="1" customWidth="1"/>
    <col min="5892" max="5892" width="3.125" style="26" hidden="1" customWidth="1"/>
    <col min="5893" max="5893" width="3.75" style="26" hidden="1" customWidth="1"/>
    <col min="5894" max="5894" width="3.125" style="26" hidden="1" customWidth="1"/>
    <col min="5895" max="5905" width="2.75" style="26" hidden="1" customWidth="1"/>
    <col min="5906" max="5921" width="3.125" style="26" hidden="1" customWidth="1"/>
    <col min="5922" max="5929" width="3.25" style="26" hidden="1" customWidth="1"/>
    <col min="5930" max="5931" width="5.375" style="26" hidden="1" customWidth="1"/>
    <col min="5932" max="5932" width="3" style="26" hidden="1" customWidth="1"/>
    <col min="5933" max="5937" width="11.375" style="26" hidden="1" customWidth="1"/>
    <col min="5938" max="6146" width="11.375" style="26" hidden="1"/>
    <col min="6147" max="6147" width="2.375" style="26" hidden="1" customWidth="1"/>
    <col min="6148" max="6148" width="3.125" style="26" hidden="1" customWidth="1"/>
    <col min="6149" max="6149" width="3.75" style="26" hidden="1" customWidth="1"/>
    <col min="6150" max="6150" width="3.125" style="26" hidden="1" customWidth="1"/>
    <col min="6151" max="6161" width="2.75" style="26" hidden="1" customWidth="1"/>
    <col min="6162" max="6177" width="3.125" style="26" hidden="1" customWidth="1"/>
    <col min="6178" max="6185" width="3.25" style="26" hidden="1" customWidth="1"/>
    <col min="6186" max="6187" width="5.375" style="26" hidden="1" customWidth="1"/>
    <col min="6188" max="6188" width="3" style="26" hidden="1" customWidth="1"/>
    <col min="6189" max="6193" width="11.375" style="26" hidden="1" customWidth="1"/>
    <col min="6194" max="6402" width="11.375" style="26" hidden="1"/>
    <col min="6403" max="6403" width="2.375" style="26" hidden="1" customWidth="1"/>
    <col min="6404" max="6404" width="3.125" style="26" hidden="1" customWidth="1"/>
    <col min="6405" max="6405" width="3.75" style="26" hidden="1" customWidth="1"/>
    <col min="6406" max="6406" width="3.125" style="26" hidden="1" customWidth="1"/>
    <col min="6407" max="6417" width="2.75" style="26" hidden="1" customWidth="1"/>
    <col min="6418" max="6433" width="3.125" style="26" hidden="1" customWidth="1"/>
    <col min="6434" max="6441" width="3.25" style="26" hidden="1" customWidth="1"/>
    <col min="6442" max="6443" width="5.375" style="26" hidden="1" customWidth="1"/>
    <col min="6444" max="6444" width="3" style="26" hidden="1" customWidth="1"/>
    <col min="6445" max="6449" width="11.375" style="26" hidden="1" customWidth="1"/>
    <col min="6450" max="6658" width="11.375" style="26" hidden="1"/>
    <col min="6659" max="6659" width="2.375" style="26" hidden="1" customWidth="1"/>
    <col min="6660" max="6660" width="3.125" style="26" hidden="1" customWidth="1"/>
    <col min="6661" max="6661" width="3.75" style="26" hidden="1" customWidth="1"/>
    <col min="6662" max="6662" width="3.125" style="26" hidden="1" customWidth="1"/>
    <col min="6663" max="6673" width="2.75" style="26" hidden="1" customWidth="1"/>
    <col min="6674" max="6689" width="3.125" style="26" hidden="1" customWidth="1"/>
    <col min="6690" max="6697" width="3.25" style="26" hidden="1" customWidth="1"/>
    <col min="6698" max="6699" width="5.375" style="26" hidden="1" customWidth="1"/>
    <col min="6700" max="6700" width="3" style="26" hidden="1" customWidth="1"/>
    <col min="6701" max="6705" width="11.375" style="26" hidden="1" customWidth="1"/>
    <col min="6706" max="6914" width="11.375" style="26" hidden="1"/>
    <col min="6915" max="6915" width="2.375" style="26" hidden="1" customWidth="1"/>
    <col min="6916" max="6916" width="3.125" style="26" hidden="1" customWidth="1"/>
    <col min="6917" max="6917" width="3.75" style="26" hidden="1" customWidth="1"/>
    <col min="6918" max="6918" width="3.125" style="26" hidden="1" customWidth="1"/>
    <col min="6919" max="6929" width="2.75" style="26" hidden="1" customWidth="1"/>
    <col min="6930" max="6945" width="3.125" style="26" hidden="1" customWidth="1"/>
    <col min="6946" max="6953" width="3.25" style="26" hidden="1" customWidth="1"/>
    <col min="6954" max="6955" width="5.375" style="26" hidden="1" customWidth="1"/>
    <col min="6956" max="6956" width="3" style="26" hidden="1" customWidth="1"/>
    <col min="6957" max="6961" width="11.375" style="26" hidden="1" customWidth="1"/>
    <col min="6962" max="7170" width="11.375" style="26" hidden="1"/>
    <col min="7171" max="7171" width="2.375" style="26" hidden="1" customWidth="1"/>
    <col min="7172" max="7172" width="3.125" style="26" hidden="1" customWidth="1"/>
    <col min="7173" max="7173" width="3.75" style="26" hidden="1" customWidth="1"/>
    <col min="7174" max="7174" width="3.125" style="26" hidden="1" customWidth="1"/>
    <col min="7175" max="7185" width="2.75" style="26" hidden="1" customWidth="1"/>
    <col min="7186" max="7201" width="3.125" style="26" hidden="1" customWidth="1"/>
    <col min="7202" max="7209" width="3.25" style="26" hidden="1" customWidth="1"/>
    <col min="7210" max="7211" width="5.375" style="26" hidden="1" customWidth="1"/>
    <col min="7212" max="7212" width="3" style="26" hidden="1" customWidth="1"/>
    <col min="7213" max="7217" width="11.375" style="26" hidden="1" customWidth="1"/>
    <col min="7218" max="7426" width="11.375" style="26" hidden="1"/>
    <col min="7427" max="7427" width="2.375" style="26" hidden="1" customWidth="1"/>
    <col min="7428" max="7428" width="3.125" style="26" hidden="1" customWidth="1"/>
    <col min="7429" max="7429" width="3.75" style="26" hidden="1" customWidth="1"/>
    <col min="7430" max="7430" width="3.125" style="26" hidden="1" customWidth="1"/>
    <col min="7431" max="7441" width="2.75" style="26" hidden="1" customWidth="1"/>
    <col min="7442" max="7457" width="3.125" style="26" hidden="1" customWidth="1"/>
    <col min="7458" max="7465" width="3.25" style="26" hidden="1" customWidth="1"/>
    <col min="7466" max="7467" width="5.375" style="26" hidden="1" customWidth="1"/>
    <col min="7468" max="7468" width="3" style="26" hidden="1" customWidth="1"/>
    <col min="7469" max="7473" width="11.375" style="26" hidden="1" customWidth="1"/>
    <col min="7474" max="7682" width="11.375" style="26" hidden="1"/>
    <col min="7683" max="7683" width="2.375" style="26" hidden="1" customWidth="1"/>
    <col min="7684" max="7684" width="3.125" style="26" hidden="1" customWidth="1"/>
    <col min="7685" max="7685" width="3.75" style="26" hidden="1" customWidth="1"/>
    <col min="7686" max="7686" width="3.125" style="26" hidden="1" customWidth="1"/>
    <col min="7687" max="7697" width="2.75" style="26" hidden="1" customWidth="1"/>
    <col min="7698" max="7713" width="3.125" style="26" hidden="1" customWidth="1"/>
    <col min="7714" max="7721" width="3.25" style="26" hidden="1" customWidth="1"/>
    <col min="7722" max="7723" width="5.375" style="26" hidden="1" customWidth="1"/>
    <col min="7724" max="7724" width="3" style="26" hidden="1" customWidth="1"/>
    <col min="7725" max="7729" width="11.375" style="26" hidden="1" customWidth="1"/>
    <col min="7730" max="7938" width="11.375" style="26" hidden="1"/>
    <col min="7939" max="7939" width="2.375" style="26" hidden="1" customWidth="1"/>
    <col min="7940" max="7940" width="3.125" style="26" hidden="1" customWidth="1"/>
    <col min="7941" max="7941" width="3.75" style="26" hidden="1" customWidth="1"/>
    <col min="7942" max="7942" width="3.125" style="26" hidden="1" customWidth="1"/>
    <col min="7943" max="7953" width="2.75" style="26" hidden="1" customWidth="1"/>
    <col min="7954" max="7969" width="3.125" style="26" hidden="1" customWidth="1"/>
    <col min="7970" max="7977" width="3.25" style="26" hidden="1" customWidth="1"/>
    <col min="7978" max="7979" width="5.375" style="26" hidden="1" customWidth="1"/>
    <col min="7980" max="7980" width="3" style="26" hidden="1" customWidth="1"/>
    <col min="7981" max="7985" width="11.375" style="26" hidden="1" customWidth="1"/>
    <col min="7986" max="8194" width="11.375" style="26" hidden="1"/>
    <col min="8195" max="8195" width="2.375" style="26" hidden="1" customWidth="1"/>
    <col min="8196" max="8196" width="3.125" style="26" hidden="1" customWidth="1"/>
    <col min="8197" max="8197" width="3.75" style="26" hidden="1" customWidth="1"/>
    <col min="8198" max="8198" width="3.125" style="26" hidden="1" customWidth="1"/>
    <col min="8199" max="8209" width="2.75" style="26" hidden="1" customWidth="1"/>
    <col min="8210" max="8225" width="3.125" style="26" hidden="1" customWidth="1"/>
    <col min="8226" max="8233" width="3.25" style="26" hidden="1" customWidth="1"/>
    <col min="8234" max="8235" width="5.375" style="26" hidden="1" customWidth="1"/>
    <col min="8236" max="8236" width="3" style="26" hidden="1" customWidth="1"/>
    <col min="8237" max="8241" width="11.375" style="26" hidden="1" customWidth="1"/>
    <col min="8242" max="8450" width="11.375" style="26" hidden="1"/>
    <col min="8451" max="8451" width="2.375" style="26" hidden="1" customWidth="1"/>
    <col min="8452" max="8452" width="3.125" style="26" hidden="1" customWidth="1"/>
    <col min="8453" max="8453" width="3.75" style="26" hidden="1" customWidth="1"/>
    <col min="8454" max="8454" width="3.125" style="26" hidden="1" customWidth="1"/>
    <col min="8455" max="8465" width="2.75" style="26" hidden="1" customWidth="1"/>
    <col min="8466" max="8481" width="3.125" style="26" hidden="1" customWidth="1"/>
    <col min="8482" max="8489" width="3.25" style="26" hidden="1" customWidth="1"/>
    <col min="8490" max="8491" width="5.375" style="26" hidden="1" customWidth="1"/>
    <col min="8492" max="8492" width="3" style="26" hidden="1" customWidth="1"/>
    <col min="8493" max="8497" width="11.375" style="26" hidden="1" customWidth="1"/>
    <col min="8498" max="8706" width="11.375" style="26" hidden="1"/>
    <col min="8707" max="8707" width="2.375" style="26" hidden="1" customWidth="1"/>
    <col min="8708" max="8708" width="3.125" style="26" hidden="1" customWidth="1"/>
    <col min="8709" max="8709" width="3.75" style="26" hidden="1" customWidth="1"/>
    <col min="8710" max="8710" width="3.125" style="26" hidden="1" customWidth="1"/>
    <col min="8711" max="8721" width="2.75" style="26" hidden="1" customWidth="1"/>
    <col min="8722" max="8737" width="3.125" style="26" hidden="1" customWidth="1"/>
    <col min="8738" max="8745" width="3.25" style="26" hidden="1" customWidth="1"/>
    <col min="8746" max="8747" width="5.375" style="26" hidden="1" customWidth="1"/>
    <col min="8748" max="8748" width="3" style="26" hidden="1" customWidth="1"/>
    <col min="8749" max="8753" width="11.375" style="26" hidden="1" customWidth="1"/>
    <col min="8754" max="8962" width="11.375" style="26" hidden="1"/>
    <col min="8963" max="8963" width="2.375" style="26" hidden="1" customWidth="1"/>
    <col min="8964" max="8964" width="3.125" style="26" hidden="1" customWidth="1"/>
    <col min="8965" max="8965" width="3.75" style="26" hidden="1" customWidth="1"/>
    <col min="8966" max="8966" width="3.125" style="26" hidden="1" customWidth="1"/>
    <col min="8967" max="8977" width="2.75" style="26" hidden="1" customWidth="1"/>
    <col min="8978" max="8993" width="3.125" style="26" hidden="1" customWidth="1"/>
    <col min="8994" max="9001" width="3.25" style="26" hidden="1" customWidth="1"/>
    <col min="9002" max="9003" width="5.375" style="26" hidden="1" customWidth="1"/>
    <col min="9004" max="9004" width="3" style="26" hidden="1" customWidth="1"/>
    <col min="9005" max="9009" width="11.375" style="26" hidden="1" customWidth="1"/>
    <col min="9010" max="9218" width="11.375" style="26" hidden="1"/>
    <col min="9219" max="9219" width="2.375" style="26" hidden="1" customWidth="1"/>
    <col min="9220" max="9220" width="3.125" style="26" hidden="1" customWidth="1"/>
    <col min="9221" max="9221" width="3.75" style="26" hidden="1" customWidth="1"/>
    <col min="9222" max="9222" width="3.125" style="26" hidden="1" customWidth="1"/>
    <col min="9223" max="9233" width="2.75" style="26" hidden="1" customWidth="1"/>
    <col min="9234" max="9249" width="3.125" style="26" hidden="1" customWidth="1"/>
    <col min="9250" max="9257" width="3.25" style="26" hidden="1" customWidth="1"/>
    <col min="9258" max="9259" width="5.375" style="26" hidden="1" customWidth="1"/>
    <col min="9260" max="9260" width="3" style="26" hidden="1" customWidth="1"/>
    <col min="9261" max="9265" width="11.375" style="26" hidden="1" customWidth="1"/>
    <col min="9266" max="9474" width="11.375" style="26" hidden="1"/>
    <col min="9475" max="9475" width="2.375" style="26" hidden="1" customWidth="1"/>
    <col min="9476" max="9476" width="3.125" style="26" hidden="1" customWidth="1"/>
    <col min="9477" max="9477" width="3.75" style="26" hidden="1" customWidth="1"/>
    <col min="9478" max="9478" width="3.125" style="26" hidden="1" customWidth="1"/>
    <col min="9479" max="9489" width="2.75" style="26" hidden="1" customWidth="1"/>
    <col min="9490" max="9505" width="3.125" style="26" hidden="1" customWidth="1"/>
    <col min="9506" max="9513" width="3.25" style="26" hidden="1" customWidth="1"/>
    <col min="9514" max="9515" width="5.375" style="26" hidden="1" customWidth="1"/>
    <col min="9516" max="9516" width="3" style="26" hidden="1" customWidth="1"/>
    <col min="9517" max="9521" width="11.375" style="26" hidden="1" customWidth="1"/>
    <col min="9522" max="9730" width="11.375" style="26" hidden="1"/>
    <col min="9731" max="9731" width="2.375" style="26" hidden="1" customWidth="1"/>
    <col min="9732" max="9732" width="3.125" style="26" hidden="1" customWidth="1"/>
    <col min="9733" max="9733" width="3.75" style="26" hidden="1" customWidth="1"/>
    <col min="9734" max="9734" width="3.125" style="26" hidden="1" customWidth="1"/>
    <col min="9735" max="9745" width="2.75" style="26" hidden="1" customWidth="1"/>
    <col min="9746" max="9761" width="3.125" style="26" hidden="1" customWidth="1"/>
    <col min="9762" max="9769" width="3.25" style="26" hidden="1" customWidth="1"/>
    <col min="9770" max="9771" width="5.375" style="26" hidden="1" customWidth="1"/>
    <col min="9772" max="9772" width="3" style="26" hidden="1" customWidth="1"/>
    <col min="9773" max="9777" width="11.375" style="26" hidden="1" customWidth="1"/>
    <col min="9778" max="9986" width="11.375" style="26" hidden="1"/>
    <col min="9987" max="9987" width="2.375" style="26" hidden="1" customWidth="1"/>
    <col min="9988" max="9988" width="3.125" style="26" hidden="1" customWidth="1"/>
    <col min="9989" max="9989" width="3.75" style="26" hidden="1" customWidth="1"/>
    <col min="9990" max="9990" width="3.125" style="26" hidden="1" customWidth="1"/>
    <col min="9991" max="10001" width="2.75" style="26" hidden="1" customWidth="1"/>
    <col min="10002" max="10017" width="3.125" style="26" hidden="1" customWidth="1"/>
    <col min="10018" max="10025" width="3.25" style="26" hidden="1" customWidth="1"/>
    <col min="10026" max="10027" width="5.375" style="26" hidden="1" customWidth="1"/>
    <col min="10028" max="10028" width="3" style="26" hidden="1" customWidth="1"/>
    <col min="10029" max="10033" width="11.375" style="26" hidden="1" customWidth="1"/>
    <col min="10034" max="10242" width="11.375" style="26" hidden="1"/>
    <col min="10243" max="10243" width="2.375" style="26" hidden="1" customWidth="1"/>
    <col min="10244" max="10244" width="3.125" style="26" hidden="1" customWidth="1"/>
    <col min="10245" max="10245" width="3.75" style="26" hidden="1" customWidth="1"/>
    <col min="10246" max="10246" width="3.125" style="26" hidden="1" customWidth="1"/>
    <col min="10247" max="10257" width="2.75" style="26" hidden="1" customWidth="1"/>
    <col min="10258" max="10273" width="3.125" style="26" hidden="1" customWidth="1"/>
    <col min="10274" max="10281" width="3.25" style="26" hidden="1" customWidth="1"/>
    <col min="10282" max="10283" width="5.375" style="26" hidden="1" customWidth="1"/>
    <col min="10284" max="10284" width="3" style="26" hidden="1" customWidth="1"/>
    <col min="10285" max="10289" width="11.375" style="26" hidden="1" customWidth="1"/>
    <col min="10290" max="10498" width="11.375" style="26" hidden="1"/>
    <col min="10499" max="10499" width="2.375" style="26" hidden="1" customWidth="1"/>
    <col min="10500" max="10500" width="3.125" style="26" hidden="1" customWidth="1"/>
    <col min="10501" max="10501" width="3.75" style="26" hidden="1" customWidth="1"/>
    <col min="10502" max="10502" width="3.125" style="26" hidden="1" customWidth="1"/>
    <col min="10503" max="10513" width="2.75" style="26" hidden="1" customWidth="1"/>
    <col min="10514" max="10529" width="3.125" style="26" hidden="1" customWidth="1"/>
    <col min="10530" max="10537" width="3.25" style="26" hidden="1" customWidth="1"/>
    <col min="10538" max="10539" width="5.375" style="26" hidden="1" customWidth="1"/>
    <col min="10540" max="10540" width="3" style="26" hidden="1" customWidth="1"/>
    <col min="10541" max="10545" width="11.375" style="26" hidden="1" customWidth="1"/>
    <col min="10546" max="10754" width="11.375" style="26" hidden="1"/>
    <col min="10755" max="10755" width="2.375" style="26" hidden="1" customWidth="1"/>
    <col min="10756" max="10756" width="3.125" style="26" hidden="1" customWidth="1"/>
    <col min="10757" max="10757" width="3.75" style="26" hidden="1" customWidth="1"/>
    <col min="10758" max="10758" width="3.125" style="26" hidden="1" customWidth="1"/>
    <col min="10759" max="10769" width="2.75" style="26" hidden="1" customWidth="1"/>
    <col min="10770" max="10785" width="3.125" style="26" hidden="1" customWidth="1"/>
    <col min="10786" max="10793" width="3.25" style="26" hidden="1" customWidth="1"/>
    <col min="10794" max="10795" width="5.375" style="26" hidden="1" customWidth="1"/>
    <col min="10796" max="10796" width="3" style="26" hidden="1" customWidth="1"/>
    <col min="10797" max="10801" width="11.375" style="26" hidden="1" customWidth="1"/>
    <col min="10802" max="11010" width="11.375" style="26" hidden="1"/>
    <col min="11011" max="11011" width="2.375" style="26" hidden="1" customWidth="1"/>
    <col min="11012" max="11012" width="3.125" style="26" hidden="1" customWidth="1"/>
    <col min="11013" max="11013" width="3.75" style="26" hidden="1" customWidth="1"/>
    <col min="11014" max="11014" width="3.125" style="26" hidden="1" customWidth="1"/>
    <col min="11015" max="11025" width="2.75" style="26" hidden="1" customWidth="1"/>
    <col min="11026" max="11041" width="3.125" style="26" hidden="1" customWidth="1"/>
    <col min="11042" max="11049" width="3.25" style="26" hidden="1" customWidth="1"/>
    <col min="11050" max="11051" width="5.375" style="26" hidden="1" customWidth="1"/>
    <col min="11052" max="11052" width="3" style="26" hidden="1" customWidth="1"/>
    <col min="11053" max="11057" width="11.375" style="26" hidden="1" customWidth="1"/>
    <col min="11058" max="11266" width="11.375" style="26" hidden="1"/>
    <col min="11267" max="11267" width="2.375" style="26" hidden="1" customWidth="1"/>
    <col min="11268" max="11268" width="3.125" style="26" hidden="1" customWidth="1"/>
    <col min="11269" max="11269" width="3.75" style="26" hidden="1" customWidth="1"/>
    <col min="11270" max="11270" width="3.125" style="26" hidden="1" customWidth="1"/>
    <col min="11271" max="11281" width="2.75" style="26" hidden="1" customWidth="1"/>
    <col min="11282" max="11297" width="3.125" style="26" hidden="1" customWidth="1"/>
    <col min="11298" max="11305" width="3.25" style="26" hidden="1" customWidth="1"/>
    <col min="11306" max="11307" width="5.375" style="26" hidden="1" customWidth="1"/>
    <col min="11308" max="11308" width="3" style="26" hidden="1" customWidth="1"/>
    <col min="11309" max="11313" width="11.375" style="26" hidden="1" customWidth="1"/>
    <col min="11314" max="11522" width="11.375" style="26" hidden="1"/>
    <col min="11523" max="11523" width="2.375" style="26" hidden="1" customWidth="1"/>
    <col min="11524" max="11524" width="3.125" style="26" hidden="1" customWidth="1"/>
    <col min="11525" max="11525" width="3.75" style="26" hidden="1" customWidth="1"/>
    <col min="11526" max="11526" width="3.125" style="26" hidden="1" customWidth="1"/>
    <col min="11527" max="11537" width="2.75" style="26" hidden="1" customWidth="1"/>
    <col min="11538" max="11553" width="3.125" style="26" hidden="1" customWidth="1"/>
    <col min="11554" max="11561" width="3.25" style="26" hidden="1" customWidth="1"/>
    <col min="11562" max="11563" width="5.375" style="26" hidden="1" customWidth="1"/>
    <col min="11564" max="11564" width="3" style="26" hidden="1" customWidth="1"/>
    <col min="11565" max="11569" width="11.375" style="26" hidden="1" customWidth="1"/>
    <col min="11570" max="11778" width="11.375" style="26" hidden="1"/>
    <col min="11779" max="11779" width="2.375" style="26" hidden="1" customWidth="1"/>
    <col min="11780" max="11780" width="3.125" style="26" hidden="1" customWidth="1"/>
    <col min="11781" max="11781" width="3.75" style="26" hidden="1" customWidth="1"/>
    <col min="11782" max="11782" width="3.125" style="26" hidden="1" customWidth="1"/>
    <col min="11783" max="11793" width="2.75" style="26" hidden="1" customWidth="1"/>
    <col min="11794" max="11809" width="3.125" style="26" hidden="1" customWidth="1"/>
    <col min="11810" max="11817" width="3.25" style="26" hidden="1" customWidth="1"/>
    <col min="11818" max="11819" width="5.375" style="26" hidden="1" customWidth="1"/>
    <col min="11820" max="11820" width="3" style="26" hidden="1" customWidth="1"/>
    <col min="11821" max="11825" width="11.375" style="26" hidden="1" customWidth="1"/>
    <col min="11826" max="12034" width="11.375" style="26" hidden="1"/>
    <col min="12035" max="12035" width="2.375" style="26" hidden="1" customWidth="1"/>
    <col min="12036" max="12036" width="3.125" style="26" hidden="1" customWidth="1"/>
    <col min="12037" max="12037" width="3.75" style="26" hidden="1" customWidth="1"/>
    <col min="12038" max="12038" width="3.125" style="26" hidden="1" customWidth="1"/>
    <col min="12039" max="12049" width="2.75" style="26" hidden="1" customWidth="1"/>
    <col min="12050" max="12065" width="3.125" style="26" hidden="1" customWidth="1"/>
    <col min="12066" max="12073" width="3.25" style="26" hidden="1" customWidth="1"/>
    <col min="12074" max="12075" width="5.375" style="26" hidden="1" customWidth="1"/>
    <col min="12076" max="12076" width="3" style="26" hidden="1" customWidth="1"/>
    <col min="12077" max="12081" width="11.375" style="26" hidden="1" customWidth="1"/>
    <col min="12082" max="12290" width="11.375" style="26" hidden="1"/>
    <col min="12291" max="12291" width="2.375" style="26" hidden="1" customWidth="1"/>
    <col min="12292" max="12292" width="3.125" style="26" hidden="1" customWidth="1"/>
    <col min="12293" max="12293" width="3.75" style="26" hidden="1" customWidth="1"/>
    <col min="12294" max="12294" width="3.125" style="26" hidden="1" customWidth="1"/>
    <col min="12295" max="12305" width="2.75" style="26" hidden="1" customWidth="1"/>
    <col min="12306" max="12321" width="3.125" style="26" hidden="1" customWidth="1"/>
    <col min="12322" max="12329" width="3.25" style="26" hidden="1" customWidth="1"/>
    <col min="12330" max="12331" width="5.375" style="26" hidden="1" customWidth="1"/>
    <col min="12332" max="12332" width="3" style="26" hidden="1" customWidth="1"/>
    <col min="12333" max="12337" width="11.375" style="26" hidden="1" customWidth="1"/>
    <col min="12338" max="12546" width="11.375" style="26" hidden="1"/>
    <col min="12547" max="12547" width="2.375" style="26" hidden="1" customWidth="1"/>
    <col min="12548" max="12548" width="3.125" style="26" hidden="1" customWidth="1"/>
    <col min="12549" max="12549" width="3.75" style="26" hidden="1" customWidth="1"/>
    <col min="12550" max="12550" width="3.125" style="26" hidden="1" customWidth="1"/>
    <col min="12551" max="12561" width="2.75" style="26" hidden="1" customWidth="1"/>
    <col min="12562" max="12577" width="3.125" style="26" hidden="1" customWidth="1"/>
    <col min="12578" max="12585" width="3.25" style="26" hidden="1" customWidth="1"/>
    <col min="12586" max="12587" width="5.375" style="26" hidden="1" customWidth="1"/>
    <col min="12588" max="12588" width="3" style="26" hidden="1" customWidth="1"/>
    <col min="12589" max="12593" width="11.375" style="26" hidden="1" customWidth="1"/>
    <col min="12594" max="12802" width="11.375" style="26" hidden="1"/>
    <col min="12803" max="12803" width="2.375" style="26" hidden="1" customWidth="1"/>
    <col min="12804" max="12804" width="3.125" style="26" hidden="1" customWidth="1"/>
    <col min="12805" max="12805" width="3.75" style="26" hidden="1" customWidth="1"/>
    <col min="12806" max="12806" width="3.125" style="26" hidden="1" customWidth="1"/>
    <col min="12807" max="12817" width="2.75" style="26" hidden="1" customWidth="1"/>
    <col min="12818" max="12833" width="3.125" style="26" hidden="1" customWidth="1"/>
    <col min="12834" max="12841" width="3.25" style="26" hidden="1" customWidth="1"/>
    <col min="12842" max="12843" width="5.375" style="26" hidden="1" customWidth="1"/>
    <col min="12844" max="12844" width="3" style="26" hidden="1" customWidth="1"/>
    <col min="12845" max="12849" width="11.375" style="26" hidden="1" customWidth="1"/>
    <col min="12850" max="13058" width="11.375" style="26" hidden="1"/>
    <col min="13059" max="13059" width="2.375" style="26" hidden="1" customWidth="1"/>
    <col min="13060" max="13060" width="3.125" style="26" hidden="1" customWidth="1"/>
    <col min="13061" max="13061" width="3.75" style="26" hidden="1" customWidth="1"/>
    <col min="13062" max="13062" width="3.125" style="26" hidden="1" customWidth="1"/>
    <col min="13063" max="13073" width="2.75" style="26" hidden="1" customWidth="1"/>
    <col min="13074" max="13089" width="3.125" style="26" hidden="1" customWidth="1"/>
    <col min="13090" max="13097" width="3.25" style="26" hidden="1" customWidth="1"/>
    <col min="13098" max="13099" width="5.375" style="26" hidden="1" customWidth="1"/>
    <col min="13100" max="13100" width="3" style="26" hidden="1" customWidth="1"/>
    <col min="13101" max="13105" width="11.375" style="26" hidden="1" customWidth="1"/>
    <col min="13106" max="13314" width="11.375" style="26" hidden="1"/>
    <col min="13315" max="13315" width="2.375" style="26" hidden="1" customWidth="1"/>
    <col min="13316" max="13316" width="3.125" style="26" hidden="1" customWidth="1"/>
    <col min="13317" max="13317" width="3.75" style="26" hidden="1" customWidth="1"/>
    <col min="13318" max="13318" width="3.125" style="26" hidden="1" customWidth="1"/>
    <col min="13319" max="13329" width="2.75" style="26" hidden="1" customWidth="1"/>
    <col min="13330" max="13345" width="3.125" style="26" hidden="1" customWidth="1"/>
    <col min="13346" max="13353" width="3.25" style="26" hidden="1" customWidth="1"/>
    <col min="13354" max="13355" width="5.375" style="26" hidden="1" customWidth="1"/>
    <col min="13356" max="13356" width="3" style="26" hidden="1" customWidth="1"/>
    <col min="13357" max="13361" width="11.375" style="26" hidden="1" customWidth="1"/>
    <col min="13362" max="13570" width="11.375" style="26" hidden="1"/>
    <col min="13571" max="13571" width="2.375" style="26" hidden="1" customWidth="1"/>
    <col min="13572" max="13572" width="3.125" style="26" hidden="1" customWidth="1"/>
    <col min="13573" max="13573" width="3.75" style="26" hidden="1" customWidth="1"/>
    <col min="13574" max="13574" width="3.125" style="26" hidden="1" customWidth="1"/>
    <col min="13575" max="13585" width="2.75" style="26" hidden="1" customWidth="1"/>
    <col min="13586" max="13601" width="3.125" style="26" hidden="1" customWidth="1"/>
    <col min="13602" max="13609" width="3.25" style="26" hidden="1" customWidth="1"/>
    <col min="13610" max="13611" width="5.375" style="26" hidden="1" customWidth="1"/>
    <col min="13612" max="13612" width="3" style="26" hidden="1" customWidth="1"/>
    <col min="13613" max="13617" width="11.375" style="26" hidden="1" customWidth="1"/>
    <col min="13618" max="13826" width="11.375" style="26" hidden="1"/>
    <col min="13827" max="13827" width="2.375" style="26" hidden="1" customWidth="1"/>
    <col min="13828" max="13828" width="3.125" style="26" hidden="1" customWidth="1"/>
    <col min="13829" max="13829" width="3.75" style="26" hidden="1" customWidth="1"/>
    <col min="13830" max="13830" width="3.125" style="26" hidden="1" customWidth="1"/>
    <col min="13831" max="13841" width="2.75" style="26" hidden="1" customWidth="1"/>
    <col min="13842" max="13857" width="3.125" style="26" hidden="1" customWidth="1"/>
    <col min="13858" max="13865" width="3.25" style="26" hidden="1" customWidth="1"/>
    <col min="13866" max="13867" width="5.375" style="26" hidden="1" customWidth="1"/>
    <col min="13868" max="13868" width="3" style="26" hidden="1" customWidth="1"/>
    <col min="13869" max="13873" width="11.375" style="26" hidden="1" customWidth="1"/>
    <col min="13874" max="14082" width="11.375" style="26" hidden="1"/>
    <col min="14083" max="14083" width="2.375" style="26" hidden="1" customWidth="1"/>
    <col min="14084" max="14084" width="3.125" style="26" hidden="1" customWidth="1"/>
    <col min="14085" max="14085" width="3.75" style="26" hidden="1" customWidth="1"/>
    <col min="14086" max="14086" width="3.125" style="26" hidden="1" customWidth="1"/>
    <col min="14087" max="14097" width="2.75" style="26" hidden="1" customWidth="1"/>
    <col min="14098" max="14113" width="3.125" style="26" hidden="1" customWidth="1"/>
    <col min="14114" max="14121" width="3.25" style="26" hidden="1" customWidth="1"/>
    <col min="14122" max="14123" width="5.375" style="26" hidden="1" customWidth="1"/>
    <col min="14124" max="14124" width="3" style="26" hidden="1" customWidth="1"/>
    <col min="14125" max="14129" width="11.375" style="26" hidden="1" customWidth="1"/>
    <col min="14130" max="14338" width="11.375" style="26" hidden="1"/>
    <col min="14339" max="14339" width="2.375" style="26" hidden="1" customWidth="1"/>
    <col min="14340" max="14340" width="3.125" style="26" hidden="1" customWidth="1"/>
    <col min="14341" max="14341" width="3.75" style="26" hidden="1" customWidth="1"/>
    <col min="14342" max="14342" width="3.125" style="26" hidden="1" customWidth="1"/>
    <col min="14343" max="14353" width="2.75" style="26" hidden="1" customWidth="1"/>
    <col min="14354" max="14369" width="3.125" style="26" hidden="1" customWidth="1"/>
    <col min="14370" max="14377" width="3.25" style="26" hidden="1" customWidth="1"/>
    <col min="14378" max="14379" width="5.375" style="26" hidden="1" customWidth="1"/>
    <col min="14380" max="14380" width="3" style="26" hidden="1" customWidth="1"/>
    <col min="14381" max="14385" width="11.375" style="26" hidden="1" customWidth="1"/>
    <col min="14386" max="14594" width="11.375" style="26" hidden="1"/>
    <col min="14595" max="14595" width="2.375" style="26" hidden="1" customWidth="1"/>
    <col min="14596" max="14596" width="3.125" style="26" hidden="1" customWidth="1"/>
    <col min="14597" max="14597" width="3.75" style="26" hidden="1" customWidth="1"/>
    <col min="14598" max="14598" width="3.125" style="26" hidden="1" customWidth="1"/>
    <col min="14599" max="14609" width="2.75" style="26" hidden="1" customWidth="1"/>
    <col min="14610" max="14625" width="3.125" style="26" hidden="1" customWidth="1"/>
    <col min="14626" max="14633" width="3.25" style="26" hidden="1" customWidth="1"/>
    <col min="14634" max="14635" width="5.375" style="26" hidden="1" customWidth="1"/>
    <col min="14636" max="14636" width="3" style="26" hidden="1" customWidth="1"/>
    <col min="14637" max="14641" width="11.375" style="26" hidden="1" customWidth="1"/>
    <col min="14642" max="14850" width="11.375" style="26" hidden="1"/>
    <col min="14851" max="14851" width="2.375" style="26" hidden="1" customWidth="1"/>
    <col min="14852" max="14852" width="3.125" style="26" hidden="1" customWidth="1"/>
    <col min="14853" max="14853" width="3.75" style="26" hidden="1" customWidth="1"/>
    <col min="14854" max="14854" width="3.125" style="26" hidden="1" customWidth="1"/>
    <col min="14855" max="14865" width="2.75" style="26" hidden="1" customWidth="1"/>
    <col min="14866" max="14881" width="3.125" style="26" hidden="1" customWidth="1"/>
    <col min="14882" max="14889" width="3.25" style="26" hidden="1" customWidth="1"/>
    <col min="14890" max="14891" width="5.375" style="26" hidden="1" customWidth="1"/>
    <col min="14892" max="14892" width="3" style="26" hidden="1" customWidth="1"/>
    <col min="14893" max="14897" width="11.375" style="26" hidden="1" customWidth="1"/>
    <col min="14898" max="15106" width="11.375" style="26" hidden="1"/>
    <col min="15107" max="15107" width="2.375" style="26" hidden="1" customWidth="1"/>
    <col min="15108" max="15108" width="3.125" style="26" hidden="1" customWidth="1"/>
    <col min="15109" max="15109" width="3.75" style="26" hidden="1" customWidth="1"/>
    <col min="15110" max="15110" width="3.125" style="26" hidden="1" customWidth="1"/>
    <col min="15111" max="15121" width="2.75" style="26" hidden="1" customWidth="1"/>
    <col min="15122" max="15137" width="3.125" style="26" hidden="1" customWidth="1"/>
    <col min="15138" max="15145" width="3.25" style="26" hidden="1" customWidth="1"/>
    <col min="15146" max="15147" width="5.375" style="26" hidden="1" customWidth="1"/>
    <col min="15148" max="15148" width="3" style="26" hidden="1" customWidth="1"/>
    <col min="15149" max="15153" width="11.375" style="26" hidden="1" customWidth="1"/>
    <col min="15154" max="15362" width="11.375" style="26" hidden="1"/>
    <col min="15363" max="15363" width="2.375" style="26" hidden="1" customWidth="1"/>
    <col min="15364" max="15364" width="3.125" style="26" hidden="1" customWidth="1"/>
    <col min="15365" max="15365" width="3.75" style="26" hidden="1" customWidth="1"/>
    <col min="15366" max="15366" width="3.125" style="26" hidden="1" customWidth="1"/>
    <col min="15367" max="15377" width="2.75" style="26" hidden="1" customWidth="1"/>
    <col min="15378" max="15393" width="3.125" style="26" hidden="1" customWidth="1"/>
    <col min="15394" max="15401" width="3.25" style="26" hidden="1" customWidth="1"/>
    <col min="15402" max="15403" width="5.375" style="26" hidden="1" customWidth="1"/>
    <col min="15404" max="15404" width="3" style="26" hidden="1" customWidth="1"/>
    <col min="15405" max="15409" width="11.375" style="26" hidden="1" customWidth="1"/>
    <col min="15410" max="15618" width="11.375" style="26" hidden="1"/>
    <col min="15619" max="15619" width="2.375" style="26" hidden="1" customWidth="1"/>
    <col min="15620" max="15620" width="3.125" style="26" hidden="1" customWidth="1"/>
    <col min="15621" max="15621" width="3.75" style="26" hidden="1" customWidth="1"/>
    <col min="15622" max="15622" width="3.125" style="26" hidden="1" customWidth="1"/>
    <col min="15623" max="15633" width="2.75" style="26" hidden="1" customWidth="1"/>
    <col min="15634" max="15649" width="3.125" style="26" hidden="1" customWidth="1"/>
    <col min="15650" max="15657" width="3.25" style="26" hidden="1" customWidth="1"/>
    <col min="15658" max="15659" width="5.375" style="26" hidden="1" customWidth="1"/>
    <col min="15660" max="15660" width="3" style="26" hidden="1" customWidth="1"/>
    <col min="15661" max="15665" width="11.375" style="26" hidden="1" customWidth="1"/>
    <col min="15666" max="15874" width="11.375" style="26" hidden="1"/>
    <col min="15875" max="15875" width="2.375" style="26" hidden="1" customWidth="1"/>
    <col min="15876" max="15876" width="3.125" style="26" hidden="1" customWidth="1"/>
    <col min="15877" max="15877" width="3.75" style="26" hidden="1" customWidth="1"/>
    <col min="15878" max="15878" width="3.125" style="26" hidden="1" customWidth="1"/>
    <col min="15879" max="15889" width="2.75" style="26" hidden="1" customWidth="1"/>
    <col min="15890" max="15905" width="3.125" style="26" hidden="1" customWidth="1"/>
    <col min="15906" max="15913" width="3.25" style="26" hidden="1" customWidth="1"/>
    <col min="15914" max="15915" width="5.375" style="26" hidden="1" customWidth="1"/>
    <col min="15916" max="15916" width="3" style="26" hidden="1" customWidth="1"/>
    <col min="15917" max="15921" width="11.375" style="26" hidden="1" customWidth="1"/>
    <col min="15922" max="16130" width="11.375" style="26" hidden="1"/>
    <col min="16131" max="16131" width="2.375" style="26" hidden="1" customWidth="1"/>
    <col min="16132" max="16132" width="3.125" style="26" hidden="1" customWidth="1"/>
    <col min="16133" max="16133" width="3.75" style="26" hidden="1" customWidth="1"/>
    <col min="16134" max="16134" width="3.125" style="26" hidden="1" customWidth="1"/>
    <col min="16135" max="16145" width="2.75" style="26" hidden="1" customWidth="1"/>
    <col min="16146" max="16161" width="3.125" style="26" hidden="1" customWidth="1"/>
    <col min="16162" max="16169" width="3.25" style="26" hidden="1" customWidth="1"/>
    <col min="16170" max="16171" width="5.375" style="26" hidden="1" customWidth="1"/>
    <col min="16172" max="16172" width="3" style="26" hidden="1" customWidth="1"/>
    <col min="16173" max="16177" width="11.375" style="26" hidden="1" customWidth="1"/>
    <col min="16178" max="16384" width="11.375" style="26" hidden="1"/>
  </cols>
  <sheetData>
    <row r="1" spans="2:43" ht="6" customHeight="1"/>
    <row r="2" spans="2:43" ht="60.75" customHeight="1">
      <c r="B2" s="328" t="s">
        <v>92</v>
      </c>
      <c r="C2" s="329"/>
      <c r="D2" s="329"/>
      <c r="E2" s="329"/>
      <c r="F2" s="329"/>
      <c r="G2" s="329"/>
      <c r="H2" s="329"/>
      <c r="I2" s="329"/>
      <c r="J2" s="329"/>
      <c r="K2" s="329"/>
      <c r="L2" s="329"/>
      <c r="M2" s="329"/>
      <c r="N2" s="329"/>
      <c r="O2" s="329"/>
      <c r="P2" s="329"/>
      <c r="Q2" s="329"/>
      <c r="R2" s="329"/>
      <c r="S2" s="329"/>
      <c r="T2" s="329"/>
      <c r="U2" s="329"/>
      <c r="V2" s="329"/>
      <c r="W2" s="329"/>
      <c r="X2" s="329"/>
      <c r="Y2" s="329"/>
      <c r="Z2" s="329"/>
      <c r="AA2" s="329"/>
      <c r="AB2" s="329"/>
      <c r="AC2" s="329"/>
      <c r="AD2" s="329"/>
      <c r="AE2" s="329"/>
      <c r="AF2" s="329"/>
      <c r="AG2" s="329"/>
      <c r="AH2" s="329"/>
      <c r="AI2" s="329"/>
      <c r="AJ2" s="329"/>
      <c r="AK2" s="329"/>
      <c r="AL2" s="329"/>
      <c r="AM2" s="329"/>
      <c r="AN2" s="329"/>
      <c r="AO2" s="329"/>
      <c r="AP2" s="329"/>
      <c r="AQ2" s="330"/>
    </row>
    <row r="3" spans="2:43" ht="8.25" customHeight="1"/>
    <row r="4" spans="2:43" ht="18.75" customHeight="1">
      <c r="B4" s="331" t="s">
        <v>93</v>
      </c>
      <c r="C4" s="331"/>
      <c r="D4" s="331"/>
      <c r="E4" s="331"/>
      <c r="F4" s="332"/>
      <c r="G4" s="332"/>
      <c r="H4" s="332"/>
      <c r="I4" s="332"/>
      <c r="J4" s="332"/>
      <c r="K4" s="332"/>
      <c r="L4" s="332"/>
      <c r="M4" s="332"/>
      <c r="N4" s="332"/>
      <c r="O4" s="332"/>
      <c r="P4" s="332"/>
      <c r="Q4" s="332"/>
      <c r="R4" s="332"/>
      <c r="S4" s="332"/>
      <c r="T4" s="332"/>
      <c r="U4" s="332"/>
      <c r="V4" s="332"/>
      <c r="W4" s="332"/>
      <c r="X4" s="332"/>
      <c r="Y4" s="332"/>
      <c r="Z4" s="332"/>
      <c r="AA4" s="332"/>
      <c r="AB4" s="332"/>
      <c r="AC4" s="332"/>
      <c r="AD4" s="332"/>
      <c r="AE4" s="332"/>
      <c r="AF4" s="332"/>
      <c r="AG4" s="332"/>
      <c r="AH4" s="332"/>
      <c r="AI4" s="332"/>
      <c r="AJ4" s="332"/>
      <c r="AK4" s="332"/>
      <c r="AL4" s="332"/>
      <c r="AM4" s="332"/>
      <c r="AN4" s="332"/>
      <c r="AO4" s="332"/>
      <c r="AP4" s="332"/>
      <c r="AQ4" s="332"/>
    </row>
    <row r="5" spans="2:43" ht="6.75" customHeight="1"/>
    <row r="6" spans="2:43" ht="16.5" customHeight="1">
      <c r="B6" s="333" t="s">
        <v>94</v>
      </c>
      <c r="C6" s="334"/>
      <c r="D6" s="334"/>
      <c r="E6" s="335"/>
      <c r="F6" s="294"/>
      <c r="G6" s="295"/>
      <c r="H6" s="295"/>
      <c r="I6" s="295"/>
      <c r="J6" s="295"/>
      <c r="K6" s="295"/>
      <c r="L6" s="296"/>
      <c r="M6" s="262" t="s">
        <v>95</v>
      </c>
      <c r="N6" s="320"/>
      <c r="O6" s="320"/>
      <c r="P6" s="320"/>
      <c r="Q6" s="320"/>
      <c r="R6" s="320"/>
      <c r="S6" s="320"/>
      <c r="T6" s="263"/>
      <c r="U6" s="339"/>
      <c r="V6" s="340"/>
      <c r="W6" s="340"/>
      <c r="X6" s="340"/>
      <c r="Y6" s="340"/>
      <c r="Z6" s="340"/>
      <c r="AA6" s="340"/>
      <c r="AB6" s="340"/>
      <c r="AC6" s="340"/>
      <c r="AD6" s="341"/>
      <c r="AE6" s="333" t="s">
        <v>96</v>
      </c>
      <c r="AF6" s="334"/>
      <c r="AG6" s="334"/>
      <c r="AH6" s="334"/>
      <c r="AI6" s="334"/>
      <c r="AJ6" s="334"/>
      <c r="AK6" s="334"/>
      <c r="AL6" s="335"/>
      <c r="AM6" s="345"/>
      <c r="AN6" s="346"/>
      <c r="AO6" s="346"/>
      <c r="AP6" s="346"/>
      <c r="AQ6" s="347"/>
    </row>
    <row r="7" spans="2:43" ht="16.5" customHeight="1">
      <c r="B7" s="336"/>
      <c r="C7" s="337"/>
      <c r="D7" s="337"/>
      <c r="E7" s="338"/>
      <c r="F7" s="300"/>
      <c r="G7" s="301"/>
      <c r="H7" s="301"/>
      <c r="I7" s="301"/>
      <c r="J7" s="301"/>
      <c r="K7" s="301"/>
      <c r="L7" s="302"/>
      <c r="M7" s="264"/>
      <c r="N7" s="321"/>
      <c r="O7" s="321"/>
      <c r="P7" s="321"/>
      <c r="Q7" s="321"/>
      <c r="R7" s="321"/>
      <c r="S7" s="321"/>
      <c r="T7" s="265"/>
      <c r="U7" s="342"/>
      <c r="V7" s="343"/>
      <c r="W7" s="343"/>
      <c r="X7" s="343"/>
      <c r="Y7" s="343"/>
      <c r="Z7" s="343"/>
      <c r="AA7" s="343"/>
      <c r="AB7" s="343"/>
      <c r="AC7" s="343"/>
      <c r="AD7" s="344"/>
      <c r="AE7" s="322" t="s">
        <v>97</v>
      </c>
      <c r="AF7" s="322"/>
      <c r="AG7" s="322"/>
      <c r="AH7" s="322"/>
      <c r="AI7" s="322"/>
      <c r="AJ7" s="322"/>
      <c r="AK7" s="322"/>
      <c r="AL7" s="322"/>
      <c r="AM7" s="345"/>
      <c r="AN7" s="346"/>
      <c r="AO7" s="346"/>
      <c r="AP7" s="346"/>
      <c r="AQ7" s="347"/>
    </row>
    <row r="8" spans="2:43" ht="16.5" customHeight="1">
      <c r="B8" s="242" t="s">
        <v>98</v>
      </c>
      <c r="C8" s="242"/>
      <c r="D8" s="242"/>
      <c r="E8" s="242"/>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43"/>
      <c r="AQ8" s="243"/>
    </row>
    <row r="9" spans="2:43" ht="16.5" customHeight="1">
      <c r="B9" s="242" t="s">
        <v>99</v>
      </c>
      <c r="C9" s="242"/>
      <c r="D9" s="242"/>
      <c r="E9" s="242"/>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43"/>
      <c r="AQ9" s="243"/>
    </row>
    <row r="10" spans="2:43" ht="16.5" customHeight="1">
      <c r="B10" s="262" t="s">
        <v>100</v>
      </c>
      <c r="C10" s="320"/>
      <c r="D10" s="320"/>
      <c r="E10" s="263"/>
      <c r="F10" s="312" t="s">
        <v>101</v>
      </c>
      <c r="G10" s="313"/>
      <c r="H10" s="313"/>
      <c r="I10" s="313"/>
      <c r="J10" s="313"/>
      <c r="K10" s="316"/>
      <c r="L10" s="316"/>
      <c r="M10" s="316"/>
      <c r="N10" s="316"/>
      <c r="O10" s="316"/>
      <c r="P10" s="316"/>
      <c r="Q10" s="316"/>
      <c r="R10" s="316"/>
      <c r="S10" s="316"/>
      <c r="T10" s="315"/>
      <c r="U10" s="312" t="s">
        <v>102</v>
      </c>
      <c r="V10" s="313"/>
      <c r="W10" s="313"/>
      <c r="X10" s="313"/>
      <c r="Y10" s="313"/>
      <c r="Z10" s="313"/>
      <c r="AA10" s="313"/>
      <c r="AB10" s="313"/>
      <c r="AC10" s="313"/>
      <c r="AD10" s="313"/>
      <c r="AE10" s="313"/>
      <c r="AF10" s="313"/>
      <c r="AG10" s="313"/>
      <c r="AH10" s="313"/>
      <c r="AI10" s="313"/>
      <c r="AJ10" s="313"/>
      <c r="AK10" s="313"/>
      <c r="AL10" s="314"/>
      <c r="AM10" s="325" t="s">
        <v>103</v>
      </c>
      <c r="AN10" s="326"/>
      <c r="AO10" s="326"/>
      <c r="AP10" s="326"/>
      <c r="AQ10" s="327"/>
    </row>
    <row r="11" spans="2:43" ht="16.5" customHeight="1">
      <c r="B11" s="264"/>
      <c r="C11" s="321"/>
      <c r="D11" s="321"/>
      <c r="E11" s="265"/>
      <c r="F11" s="276"/>
      <c r="G11" s="277"/>
      <c r="H11" s="277"/>
      <c r="I11" s="277"/>
      <c r="J11" s="277"/>
      <c r="K11" s="277"/>
      <c r="L11" s="277"/>
      <c r="M11" s="277"/>
      <c r="N11" s="277"/>
      <c r="O11" s="277"/>
      <c r="P11" s="277"/>
      <c r="Q11" s="277"/>
      <c r="R11" s="277"/>
      <c r="S11" s="277"/>
      <c r="T11" s="278"/>
      <c r="U11" s="276"/>
      <c r="V11" s="277"/>
      <c r="W11" s="277"/>
      <c r="X11" s="277"/>
      <c r="Y11" s="277"/>
      <c r="Z11" s="277"/>
      <c r="AA11" s="277"/>
      <c r="AB11" s="277"/>
      <c r="AC11" s="277"/>
      <c r="AD11" s="277"/>
      <c r="AE11" s="277"/>
      <c r="AF11" s="277"/>
      <c r="AG11" s="277"/>
      <c r="AH11" s="277"/>
      <c r="AI11" s="277"/>
      <c r="AJ11" s="277"/>
      <c r="AK11" s="277"/>
      <c r="AL11" s="278"/>
      <c r="AM11" s="276"/>
      <c r="AN11" s="277"/>
      <c r="AO11" s="277"/>
      <c r="AP11" s="277"/>
      <c r="AQ11" s="278"/>
    </row>
    <row r="12" spans="2:43" ht="16.5" customHeight="1">
      <c r="B12" s="262" t="s">
        <v>104</v>
      </c>
      <c r="C12" s="320"/>
      <c r="D12" s="320"/>
      <c r="E12" s="263"/>
      <c r="F12" s="322" t="s">
        <v>105</v>
      </c>
      <c r="G12" s="322"/>
      <c r="H12" s="322"/>
      <c r="I12" s="322"/>
      <c r="J12" s="322"/>
      <c r="K12" s="323"/>
      <c r="L12" s="323"/>
      <c r="M12" s="323"/>
      <c r="N12" s="323"/>
      <c r="O12" s="323"/>
      <c r="P12" s="323"/>
      <c r="Q12" s="323"/>
      <c r="R12" s="323"/>
      <c r="S12" s="323"/>
      <c r="T12" s="323"/>
      <c r="U12" s="312" t="s">
        <v>106</v>
      </c>
      <c r="V12" s="313"/>
      <c r="W12" s="313"/>
      <c r="X12" s="313"/>
      <c r="Y12" s="313"/>
      <c r="Z12" s="313"/>
      <c r="AA12" s="313"/>
      <c r="AB12" s="313"/>
      <c r="AC12" s="313"/>
      <c r="AD12" s="313"/>
      <c r="AE12" s="313"/>
      <c r="AF12" s="313"/>
      <c r="AG12" s="313"/>
      <c r="AH12" s="313"/>
      <c r="AI12" s="313"/>
      <c r="AJ12" s="313"/>
      <c r="AK12" s="313"/>
      <c r="AL12" s="314"/>
      <c r="AM12" s="312" t="s">
        <v>107</v>
      </c>
      <c r="AN12" s="313"/>
      <c r="AO12" s="313"/>
      <c r="AP12" s="313"/>
      <c r="AQ12" s="314"/>
    </row>
    <row r="13" spans="2:43" ht="16.5" customHeight="1">
      <c r="B13" s="264"/>
      <c r="C13" s="321"/>
      <c r="D13" s="321"/>
      <c r="E13" s="265"/>
      <c r="F13" s="324"/>
      <c r="G13" s="324"/>
      <c r="H13" s="324"/>
      <c r="I13" s="324"/>
      <c r="J13" s="324"/>
      <c r="K13" s="324"/>
      <c r="L13" s="324"/>
      <c r="M13" s="324"/>
      <c r="N13" s="324"/>
      <c r="O13" s="324"/>
      <c r="P13" s="324"/>
      <c r="Q13" s="324"/>
      <c r="R13" s="324"/>
      <c r="S13" s="324"/>
      <c r="T13" s="324"/>
      <c r="U13" s="276"/>
      <c r="V13" s="277"/>
      <c r="W13" s="277"/>
      <c r="X13" s="277"/>
      <c r="Y13" s="277"/>
      <c r="Z13" s="277"/>
      <c r="AA13" s="277"/>
      <c r="AB13" s="277"/>
      <c r="AC13" s="277"/>
      <c r="AD13" s="277"/>
      <c r="AE13" s="277"/>
      <c r="AF13" s="277"/>
      <c r="AG13" s="277"/>
      <c r="AH13" s="277"/>
      <c r="AI13" s="277"/>
      <c r="AJ13" s="277"/>
      <c r="AK13" s="277"/>
      <c r="AL13" s="278"/>
      <c r="AM13" s="276"/>
      <c r="AN13" s="277"/>
      <c r="AO13" s="277"/>
      <c r="AP13" s="277"/>
      <c r="AQ13" s="278"/>
    </row>
    <row r="14" spans="2:43" s="49" customFormat="1" ht="16.5" customHeight="1">
      <c r="B14" s="312" t="s">
        <v>108</v>
      </c>
      <c r="C14" s="313"/>
      <c r="D14" s="313"/>
      <c r="E14" s="313"/>
      <c r="F14" s="316"/>
      <c r="G14" s="316"/>
      <c r="H14" s="316"/>
      <c r="I14" s="316"/>
      <c r="J14" s="316"/>
      <c r="K14" s="316"/>
      <c r="L14" s="316"/>
      <c r="M14" s="316"/>
      <c r="N14" s="316"/>
      <c r="O14" s="316"/>
      <c r="P14" s="316"/>
      <c r="Q14" s="316"/>
      <c r="R14" s="316"/>
      <c r="S14" s="316"/>
      <c r="T14" s="315"/>
      <c r="U14" s="312" t="s">
        <v>109</v>
      </c>
      <c r="V14" s="313"/>
      <c r="W14" s="313"/>
      <c r="X14" s="313"/>
      <c r="Y14" s="313"/>
      <c r="Z14" s="313"/>
      <c r="AA14" s="313"/>
      <c r="AB14" s="313"/>
      <c r="AC14" s="313"/>
      <c r="AD14" s="314"/>
      <c r="AE14" s="312" t="s">
        <v>110</v>
      </c>
      <c r="AF14" s="313"/>
      <c r="AG14" s="313"/>
      <c r="AH14" s="313"/>
      <c r="AI14" s="313"/>
      <c r="AJ14" s="313"/>
      <c r="AK14" s="313"/>
      <c r="AL14" s="314"/>
      <c r="AM14" s="312" t="s">
        <v>94</v>
      </c>
      <c r="AN14" s="313"/>
      <c r="AO14" s="313"/>
      <c r="AP14" s="313"/>
      <c r="AQ14" s="314"/>
    </row>
    <row r="15" spans="2:43" ht="16.5" customHeight="1">
      <c r="B15" s="276"/>
      <c r="C15" s="277"/>
      <c r="D15" s="277"/>
      <c r="E15" s="277"/>
      <c r="F15" s="277"/>
      <c r="G15" s="277"/>
      <c r="H15" s="277"/>
      <c r="I15" s="277"/>
      <c r="J15" s="277"/>
      <c r="K15" s="277"/>
      <c r="L15" s="277"/>
      <c r="M15" s="277"/>
      <c r="N15" s="277"/>
      <c r="O15" s="277"/>
      <c r="P15" s="277"/>
      <c r="Q15" s="277"/>
      <c r="R15" s="277"/>
      <c r="S15" s="277"/>
      <c r="T15" s="278"/>
      <c r="U15" s="276"/>
      <c r="V15" s="277"/>
      <c r="W15" s="277"/>
      <c r="X15" s="277"/>
      <c r="Y15" s="277"/>
      <c r="Z15" s="277"/>
      <c r="AA15" s="277"/>
      <c r="AB15" s="277"/>
      <c r="AC15" s="277"/>
      <c r="AD15" s="278"/>
      <c r="AE15" s="276"/>
      <c r="AF15" s="277"/>
      <c r="AG15" s="277"/>
      <c r="AH15" s="277"/>
      <c r="AI15" s="277"/>
      <c r="AJ15" s="277"/>
      <c r="AK15" s="277"/>
      <c r="AL15" s="278"/>
      <c r="AM15" s="276"/>
      <c r="AN15" s="277"/>
      <c r="AO15" s="277"/>
      <c r="AP15" s="277"/>
      <c r="AQ15" s="278"/>
    </row>
    <row r="16" spans="2:43" s="49" customFormat="1" ht="16.5" customHeight="1">
      <c r="B16" s="312" t="s">
        <v>111</v>
      </c>
      <c r="C16" s="313"/>
      <c r="D16" s="313"/>
      <c r="E16" s="313"/>
      <c r="F16" s="316"/>
      <c r="G16" s="316"/>
      <c r="H16" s="316"/>
      <c r="I16" s="316"/>
      <c r="J16" s="316"/>
      <c r="K16" s="316"/>
      <c r="L16" s="316"/>
      <c r="M16" s="316"/>
      <c r="N16" s="316"/>
      <c r="O16" s="316"/>
      <c r="P16" s="316"/>
      <c r="Q16" s="316"/>
      <c r="R16" s="316"/>
      <c r="S16" s="316"/>
      <c r="T16" s="315"/>
      <c r="U16" s="312" t="s">
        <v>112</v>
      </c>
      <c r="V16" s="313"/>
      <c r="W16" s="313"/>
      <c r="X16" s="313"/>
      <c r="Y16" s="313"/>
      <c r="Z16" s="313"/>
      <c r="AA16" s="313"/>
      <c r="AB16" s="313"/>
      <c r="AC16" s="313"/>
      <c r="AD16" s="314"/>
      <c r="AE16" s="317" t="s">
        <v>113</v>
      </c>
      <c r="AF16" s="318"/>
      <c r="AG16" s="318"/>
      <c r="AH16" s="318"/>
      <c r="AI16" s="318"/>
      <c r="AJ16" s="318"/>
      <c r="AK16" s="318"/>
      <c r="AL16" s="318"/>
      <c r="AM16" s="318"/>
      <c r="AN16" s="318"/>
      <c r="AO16" s="318"/>
      <c r="AP16" s="318"/>
      <c r="AQ16" s="319"/>
    </row>
    <row r="17" spans="2:43" ht="16.5" customHeight="1">
      <c r="B17" s="276"/>
      <c r="C17" s="277"/>
      <c r="D17" s="277"/>
      <c r="E17" s="277"/>
      <c r="F17" s="277"/>
      <c r="G17" s="277"/>
      <c r="H17" s="277"/>
      <c r="I17" s="277"/>
      <c r="J17" s="277"/>
      <c r="K17" s="277"/>
      <c r="L17" s="277"/>
      <c r="M17" s="277"/>
      <c r="N17" s="277"/>
      <c r="O17" s="277"/>
      <c r="P17" s="277"/>
      <c r="Q17" s="277"/>
      <c r="R17" s="277"/>
      <c r="S17" s="277"/>
      <c r="T17" s="278"/>
      <c r="U17" s="276"/>
      <c r="V17" s="277"/>
      <c r="W17" s="277"/>
      <c r="X17" s="277"/>
      <c r="Y17" s="277"/>
      <c r="Z17" s="277"/>
      <c r="AA17" s="277"/>
      <c r="AB17" s="277"/>
      <c r="AC17" s="277"/>
      <c r="AD17" s="278"/>
      <c r="AE17" s="276"/>
      <c r="AF17" s="277"/>
      <c r="AG17" s="277"/>
      <c r="AH17" s="277"/>
      <c r="AI17" s="277"/>
      <c r="AJ17" s="277"/>
      <c r="AK17" s="277"/>
      <c r="AL17" s="277"/>
      <c r="AM17" s="277"/>
      <c r="AN17" s="277"/>
      <c r="AO17" s="277"/>
      <c r="AP17" s="277"/>
      <c r="AQ17" s="278"/>
    </row>
    <row r="18" spans="2:43" ht="16.5" customHeight="1">
      <c r="B18" s="242" t="s">
        <v>114</v>
      </c>
      <c r="C18" s="242"/>
      <c r="D18" s="242"/>
      <c r="E18" s="242"/>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row>
    <row r="19" spans="2:43" ht="16.5" customHeight="1">
      <c r="B19" s="312" t="s">
        <v>115</v>
      </c>
      <c r="C19" s="313"/>
      <c r="D19" s="313"/>
      <c r="E19" s="313"/>
      <c r="F19" s="313"/>
      <c r="G19" s="313"/>
      <c r="H19" s="313"/>
      <c r="I19" s="313"/>
      <c r="J19" s="314"/>
      <c r="K19" s="312" t="s">
        <v>116</v>
      </c>
      <c r="L19" s="313"/>
      <c r="M19" s="313"/>
      <c r="N19" s="313"/>
      <c r="O19" s="313"/>
      <c r="P19" s="313"/>
      <c r="Q19" s="313"/>
      <c r="R19" s="313"/>
      <c r="S19" s="313"/>
      <c r="T19" s="315"/>
      <c r="U19" s="312" t="s">
        <v>109</v>
      </c>
      <c r="V19" s="313"/>
      <c r="W19" s="313"/>
      <c r="X19" s="313"/>
      <c r="Y19" s="313"/>
      <c r="Z19" s="313"/>
      <c r="AA19" s="313"/>
      <c r="AB19" s="313"/>
      <c r="AC19" s="313"/>
      <c r="AD19" s="314"/>
      <c r="AE19" s="312" t="s">
        <v>117</v>
      </c>
      <c r="AF19" s="313"/>
      <c r="AG19" s="313"/>
      <c r="AH19" s="313"/>
      <c r="AI19" s="313"/>
      <c r="AJ19" s="313"/>
      <c r="AK19" s="313"/>
      <c r="AL19" s="314"/>
      <c r="AM19" s="312" t="s">
        <v>118</v>
      </c>
      <c r="AN19" s="313"/>
      <c r="AO19" s="313"/>
      <c r="AP19" s="313"/>
      <c r="AQ19" s="314"/>
    </row>
    <row r="20" spans="2:43" ht="16.5" customHeight="1">
      <c r="B20" s="276"/>
      <c r="C20" s="277"/>
      <c r="D20" s="277"/>
      <c r="E20" s="277"/>
      <c r="F20" s="277"/>
      <c r="G20" s="277"/>
      <c r="H20" s="277"/>
      <c r="I20" s="277"/>
      <c r="J20" s="278"/>
      <c r="K20" s="276"/>
      <c r="L20" s="277"/>
      <c r="M20" s="277"/>
      <c r="N20" s="277"/>
      <c r="O20" s="277"/>
      <c r="P20" s="277"/>
      <c r="Q20" s="277"/>
      <c r="R20" s="277"/>
      <c r="S20" s="277"/>
      <c r="T20" s="278"/>
      <c r="U20" s="276"/>
      <c r="V20" s="277"/>
      <c r="W20" s="277"/>
      <c r="X20" s="277"/>
      <c r="Y20" s="277"/>
      <c r="Z20" s="277"/>
      <c r="AA20" s="277"/>
      <c r="AB20" s="277"/>
      <c r="AC20" s="277"/>
      <c r="AD20" s="278"/>
      <c r="AE20" s="276"/>
      <c r="AF20" s="277"/>
      <c r="AG20" s="277"/>
      <c r="AH20" s="277"/>
      <c r="AI20" s="277"/>
      <c r="AJ20" s="277"/>
      <c r="AK20" s="277"/>
      <c r="AL20" s="278"/>
      <c r="AM20" s="276"/>
      <c r="AN20" s="277"/>
      <c r="AO20" s="277"/>
      <c r="AP20" s="277"/>
      <c r="AQ20" s="278"/>
    </row>
    <row r="21" spans="2:43" ht="16.5" customHeight="1">
      <c r="B21" s="312" t="s">
        <v>119</v>
      </c>
      <c r="C21" s="313"/>
      <c r="D21" s="313"/>
      <c r="E21" s="313"/>
      <c r="F21" s="313"/>
      <c r="G21" s="313"/>
      <c r="H21" s="313"/>
      <c r="I21" s="313"/>
      <c r="J21" s="314"/>
      <c r="K21" s="312" t="s">
        <v>116</v>
      </c>
      <c r="L21" s="313"/>
      <c r="M21" s="313"/>
      <c r="N21" s="313"/>
      <c r="O21" s="313"/>
      <c r="P21" s="313"/>
      <c r="Q21" s="313"/>
      <c r="R21" s="313"/>
      <c r="S21" s="313"/>
      <c r="T21" s="315"/>
      <c r="U21" s="312" t="s">
        <v>109</v>
      </c>
      <c r="V21" s="313"/>
      <c r="W21" s="313"/>
      <c r="X21" s="313"/>
      <c r="Y21" s="313"/>
      <c r="Z21" s="313"/>
      <c r="AA21" s="313"/>
      <c r="AB21" s="313"/>
      <c r="AC21" s="313"/>
      <c r="AD21" s="314"/>
      <c r="AE21" s="312" t="s">
        <v>117</v>
      </c>
      <c r="AF21" s="313"/>
      <c r="AG21" s="313"/>
      <c r="AH21" s="313"/>
      <c r="AI21" s="313"/>
      <c r="AJ21" s="313"/>
      <c r="AK21" s="313"/>
      <c r="AL21" s="314"/>
      <c r="AM21" s="312" t="s">
        <v>118</v>
      </c>
      <c r="AN21" s="313"/>
      <c r="AO21" s="313"/>
      <c r="AP21" s="313"/>
      <c r="AQ21" s="314"/>
    </row>
    <row r="22" spans="2:43" ht="16.5" customHeight="1">
      <c r="B22" s="276"/>
      <c r="C22" s="277"/>
      <c r="D22" s="277"/>
      <c r="E22" s="277"/>
      <c r="F22" s="277"/>
      <c r="G22" s="277"/>
      <c r="H22" s="277"/>
      <c r="I22" s="277"/>
      <c r="J22" s="278"/>
      <c r="K22" s="276"/>
      <c r="L22" s="277"/>
      <c r="M22" s="277"/>
      <c r="N22" s="277"/>
      <c r="O22" s="277"/>
      <c r="P22" s="277"/>
      <c r="Q22" s="277"/>
      <c r="R22" s="277"/>
      <c r="S22" s="277"/>
      <c r="T22" s="278"/>
      <c r="U22" s="276"/>
      <c r="V22" s="277"/>
      <c r="W22" s="277"/>
      <c r="X22" s="277"/>
      <c r="Y22" s="277"/>
      <c r="Z22" s="277"/>
      <c r="AA22" s="277"/>
      <c r="AB22" s="277"/>
      <c r="AC22" s="277"/>
      <c r="AD22" s="278"/>
      <c r="AE22" s="276"/>
      <c r="AF22" s="277"/>
      <c r="AG22" s="277"/>
      <c r="AH22" s="277"/>
      <c r="AI22" s="277"/>
      <c r="AJ22" s="277"/>
      <c r="AK22" s="277"/>
      <c r="AL22" s="278"/>
      <c r="AM22" s="276"/>
      <c r="AN22" s="277"/>
      <c r="AO22" s="277"/>
      <c r="AP22" s="277"/>
      <c r="AQ22" s="278"/>
    </row>
    <row r="23" spans="2:43" ht="16.5" customHeight="1">
      <c r="B23" s="312" t="s">
        <v>120</v>
      </c>
      <c r="C23" s="313"/>
      <c r="D23" s="313"/>
      <c r="E23" s="313"/>
      <c r="F23" s="313"/>
      <c r="G23" s="313"/>
      <c r="H23" s="313"/>
      <c r="I23" s="313"/>
      <c r="J23" s="314"/>
      <c r="K23" s="312" t="s">
        <v>116</v>
      </c>
      <c r="L23" s="313"/>
      <c r="M23" s="313"/>
      <c r="N23" s="313"/>
      <c r="O23" s="313"/>
      <c r="P23" s="313"/>
      <c r="Q23" s="313"/>
      <c r="R23" s="313"/>
      <c r="S23" s="313"/>
      <c r="T23" s="315"/>
      <c r="U23" s="312" t="s">
        <v>109</v>
      </c>
      <c r="V23" s="313"/>
      <c r="W23" s="313"/>
      <c r="X23" s="313"/>
      <c r="Y23" s="313"/>
      <c r="Z23" s="313"/>
      <c r="AA23" s="313"/>
      <c r="AB23" s="313"/>
      <c r="AC23" s="313"/>
      <c r="AD23" s="314"/>
      <c r="AE23" s="312" t="s">
        <v>117</v>
      </c>
      <c r="AF23" s="313"/>
      <c r="AG23" s="313"/>
      <c r="AH23" s="313"/>
      <c r="AI23" s="313"/>
      <c r="AJ23" s="313"/>
      <c r="AK23" s="313"/>
      <c r="AL23" s="314"/>
      <c r="AM23" s="312" t="s">
        <v>118</v>
      </c>
      <c r="AN23" s="313"/>
      <c r="AO23" s="313"/>
      <c r="AP23" s="313"/>
      <c r="AQ23" s="314"/>
    </row>
    <row r="24" spans="2:43" ht="16.5" customHeight="1">
      <c r="B24" s="276"/>
      <c r="C24" s="277"/>
      <c r="D24" s="277"/>
      <c r="E24" s="277"/>
      <c r="F24" s="277"/>
      <c r="G24" s="277"/>
      <c r="H24" s="277"/>
      <c r="I24" s="277"/>
      <c r="J24" s="278"/>
      <c r="K24" s="276"/>
      <c r="L24" s="277"/>
      <c r="M24" s="277"/>
      <c r="N24" s="277"/>
      <c r="O24" s="277"/>
      <c r="P24" s="277"/>
      <c r="Q24" s="277"/>
      <c r="R24" s="277"/>
      <c r="S24" s="277"/>
      <c r="T24" s="278"/>
      <c r="U24" s="276"/>
      <c r="V24" s="277"/>
      <c r="W24" s="277"/>
      <c r="X24" s="277"/>
      <c r="Y24" s="277"/>
      <c r="Z24" s="277"/>
      <c r="AA24" s="277"/>
      <c r="AB24" s="277"/>
      <c r="AC24" s="277"/>
      <c r="AD24" s="278"/>
      <c r="AE24" s="276"/>
      <c r="AF24" s="277"/>
      <c r="AG24" s="277"/>
      <c r="AH24" s="277"/>
      <c r="AI24" s="277"/>
      <c r="AJ24" s="277"/>
      <c r="AK24" s="277"/>
      <c r="AL24" s="278"/>
      <c r="AM24" s="276"/>
      <c r="AN24" s="277"/>
      <c r="AO24" s="277"/>
      <c r="AP24" s="277"/>
      <c r="AQ24" s="278"/>
    </row>
    <row r="25" spans="2:43" ht="16.5" customHeight="1">
      <c r="B25" s="242" t="s">
        <v>121</v>
      </c>
      <c r="C25" s="242"/>
      <c r="D25" s="242"/>
      <c r="E25" s="242"/>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3"/>
      <c r="AI25" s="243"/>
      <c r="AJ25" s="243"/>
      <c r="AK25" s="243"/>
      <c r="AL25" s="243"/>
      <c r="AM25" s="243"/>
      <c r="AN25" s="243"/>
      <c r="AO25" s="243"/>
      <c r="AP25" s="243"/>
      <c r="AQ25" s="243"/>
    </row>
    <row r="26" spans="2:43" ht="24.75" customHeight="1">
      <c r="B26" s="305" t="s">
        <v>122</v>
      </c>
      <c r="C26" s="306"/>
      <c r="D26" s="306"/>
      <c r="E26" s="306"/>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08"/>
      <c r="AM26" s="309" t="s">
        <v>123</v>
      </c>
      <c r="AN26" s="310"/>
      <c r="AO26" s="310"/>
      <c r="AP26" s="310"/>
      <c r="AQ26" s="311"/>
    </row>
    <row r="27" spans="2:43" s="41" customFormat="1" ht="16.5" customHeight="1">
      <c r="B27" s="273"/>
      <c r="C27" s="274"/>
      <c r="D27" s="274"/>
      <c r="E27" s="274"/>
      <c r="F27" s="274"/>
      <c r="G27" s="274"/>
      <c r="H27" s="274"/>
      <c r="I27" s="274"/>
      <c r="J27" s="274"/>
      <c r="K27" s="274"/>
      <c r="L27" s="274"/>
      <c r="M27" s="274"/>
      <c r="N27" s="274"/>
      <c r="O27" s="274"/>
      <c r="P27" s="274"/>
      <c r="Q27" s="274"/>
      <c r="R27" s="274"/>
      <c r="S27" s="274"/>
      <c r="T27" s="274"/>
      <c r="U27" s="274"/>
      <c r="V27" s="274"/>
      <c r="W27" s="274"/>
      <c r="X27" s="274"/>
      <c r="Y27" s="274"/>
      <c r="Z27" s="274"/>
      <c r="AA27" s="274"/>
      <c r="AB27" s="274"/>
      <c r="AC27" s="274"/>
      <c r="AD27" s="274"/>
      <c r="AE27" s="274"/>
      <c r="AF27" s="274"/>
      <c r="AG27" s="274"/>
      <c r="AH27" s="274"/>
      <c r="AI27" s="274"/>
      <c r="AJ27" s="274"/>
      <c r="AK27" s="274"/>
      <c r="AL27" s="275"/>
      <c r="AM27" s="276"/>
      <c r="AN27" s="277"/>
      <c r="AO27" s="277"/>
      <c r="AP27" s="277"/>
      <c r="AQ27" s="278"/>
    </row>
    <row r="28" spans="2:43" s="41" customFormat="1" ht="16.5" customHeight="1">
      <c r="B28" s="273"/>
      <c r="C28" s="274"/>
      <c r="D28" s="274"/>
      <c r="E28" s="274"/>
      <c r="F28" s="274"/>
      <c r="G28" s="274"/>
      <c r="H28" s="274"/>
      <c r="I28" s="274"/>
      <c r="J28" s="274"/>
      <c r="K28" s="274"/>
      <c r="L28" s="274"/>
      <c r="M28" s="274"/>
      <c r="N28" s="274"/>
      <c r="O28" s="274"/>
      <c r="P28" s="274"/>
      <c r="Q28" s="274"/>
      <c r="R28" s="274"/>
      <c r="S28" s="274"/>
      <c r="T28" s="274"/>
      <c r="U28" s="274"/>
      <c r="V28" s="274"/>
      <c r="W28" s="274"/>
      <c r="X28" s="274"/>
      <c r="Y28" s="274"/>
      <c r="Z28" s="274"/>
      <c r="AA28" s="274"/>
      <c r="AB28" s="274"/>
      <c r="AC28" s="274"/>
      <c r="AD28" s="274"/>
      <c r="AE28" s="274"/>
      <c r="AF28" s="274"/>
      <c r="AG28" s="274"/>
      <c r="AH28" s="274"/>
      <c r="AI28" s="274"/>
      <c r="AJ28" s="274"/>
      <c r="AK28" s="274"/>
      <c r="AL28" s="275"/>
      <c r="AM28" s="276"/>
      <c r="AN28" s="277"/>
      <c r="AO28" s="277"/>
      <c r="AP28" s="277"/>
      <c r="AQ28" s="278"/>
    </row>
    <row r="29" spans="2:43" s="41" customFormat="1" ht="16.5" customHeight="1">
      <c r="B29" s="273"/>
      <c r="C29" s="274"/>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274"/>
      <c r="AK29" s="274"/>
      <c r="AL29" s="275"/>
      <c r="AM29" s="276"/>
      <c r="AN29" s="277"/>
      <c r="AO29" s="277"/>
      <c r="AP29" s="277"/>
      <c r="AQ29" s="278"/>
    </row>
    <row r="30" spans="2:43" s="41" customFormat="1" ht="16.5" customHeight="1">
      <c r="B30" s="273"/>
      <c r="C30" s="274"/>
      <c r="D30" s="274"/>
      <c r="E30" s="274"/>
      <c r="F30" s="274"/>
      <c r="G30" s="274"/>
      <c r="H30" s="274"/>
      <c r="I30" s="274"/>
      <c r="J30" s="274"/>
      <c r="K30" s="274"/>
      <c r="L30" s="274"/>
      <c r="M30" s="274"/>
      <c r="N30" s="274"/>
      <c r="O30" s="274"/>
      <c r="P30" s="274"/>
      <c r="Q30" s="274"/>
      <c r="R30" s="274"/>
      <c r="S30" s="274"/>
      <c r="T30" s="274"/>
      <c r="U30" s="274"/>
      <c r="V30" s="274"/>
      <c r="W30" s="274"/>
      <c r="X30" s="274"/>
      <c r="Y30" s="274"/>
      <c r="Z30" s="274"/>
      <c r="AA30" s="274"/>
      <c r="AB30" s="274"/>
      <c r="AC30" s="274"/>
      <c r="AD30" s="274"/>
      <c r="AE30" s="274"/>
      <c r="AF30" s="274"/>
      <c r="AG30" s="274"/>
      <c r="AH30" s="274"/>
      <c r="AI30" s="274"/>
      <c r="AJ30" s="274"/>
      <c r="AK30" s="274"/>
      <c r="AL30" s="275"/>
      <c r="AM30" s="276"/>
      <c r="AN30" s="277"/>
      <c r="AO30" s="277"/>
      <c r="AP30" s="277"/>
      <c r="AQ30" s="278"/>
    </row>
    <row r="31" spans="2:43" s="41" customFormat="1" ht="16.5" customHeight="1">
      <c r="B31" s="303"/>
      <c r="C31" s="304"/>
      <c r="D31" s="304"/>
      <c r="E31" s="304"/>
      <c r="F31" s="274"/>
      <c r="G31" s="274"/>
      <c r="H31" s="274"/>
      <c r="I31" s="274"/>
      <c r="J31" s="274"/>
      <c r="K31" s="274"/>
      <c r="L31" s="274"/>
      <c r="M31" s="274"/>
      <c r="N31" s="274"/>
      <c r="O31" s="274"/>
      <c r="P31" s="274"/>
      <c r="Q31" s="274"/>
      <c r="R31" s="274"/>
      <c r="S31" s="274"/>
      <c r="T31" s="274"/>
      <c r="U31" s="274"/>
      <c r="V31" s="274"/>
      <c r="W31" s="274"/>
      <c r="X31" s="274"/>
      <c r="Y31" s="274"/>
      <c r="Z31" s="274"/>
      <c r="AA31" s="274"/>
      <c r="AB31" s="274"/>
      <c r="AC31" s="274"/>
      <c r="AD31" s="274"/>
      <c r="AE31" s="274"/>
      <c r="AF31" s="274"/>
      <c r="AG31" s="274"/>
      <c r="AH31" s="274"/>
      <c r="AI31" s="274"/>
      <c r="AJ31" s="274"/>
      <c r="AK31" s="274"/>
      <c r="AL31" s="275"/>
      <c r="AM31" s="276"/>
      <c r="AN31" s="277"/>
      <c r="AO31" s="277"/>
      <c r="AP31" s="277"/>
      <c r="AQ31" s="278"/>
    </row>
    <row r="32" spans="2:43" ht="16.5" customHeight="1">
      <c r="B32" s="279" t="s">
        <v>124</v>
      </c>
      <c r="C32" s="280"/>
      <c r="D32" s="280"/>
      <c r="E32" s="280"/>
      <c r="F32" s="281"/>
      <c r="G32" s="281"/>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c r="AL32" s="282"/>
      <c r="AM32" s="283" t="s">
        <v>125</v>
      </c>
      <c r="AN32" s="284"/>
      <c r="AO32" s="284"/>
      <c r="AP32" s="284"/>
      <c r="AQ32" s="285"/>
    </row>
    <row r="33" spans="2:43" ht="21.75" customHeight="1">
      <c r="B33" s="289" t="s">
        <v>126</v>
      </c>
      <c r="C33" s="290"/>
      <c r="D33" s="290"/>
      <c r="E33" s="291"/>
      <c r="F33" s="289" t="s">
        <v>127</v>
      </c>
      <c r="G33" s="290"/>
      <c r="H33" s="290"/>
      <c r="I33" s="290"/>
      <c r="J33" s="290"/>
      <c r="K33" s="292"/>
      <c r="L33" s="292"/>
      <c r="M33" s="292"/>
      <c r="N33" s="292"/>
      <c r="O33" s="292"/>
      <c r="P33" s="292"/>
      <c r="Q33" s="292"/>
      <c r="R33" s="292"/>
      <c r="S33" s="292"/>
      <c r="T33" s="292"/>
      <c r="U33" s="292"/>
      <c r="V33" s="292"/>
      <c r="W33" s="292"/>
      <c r="X33" s="292"/>
      <c r="Y33" s="292"/>
      <c r="Z33" s="292"/>
      <c r="AA33" s="292"/>
      <c r="AB33" s="292"/>
      <c r="AC33" s="292"/>
      <c r="AD33" s="293"/>
      <c r="AE33" s="289" t="s">
        <v>128</v>
      </c>
      <c r="AF33" s="290"/>
      <c r="AG33" s="290"/>
      <c r="AH33" s="290"/>
      <c r="AI33" s="290"/>
      <c r="AJ33" s="290"/>
      <c r="AK33" s="290"/>
      <c r="AL33" s="291"/>
      <c r="AM33" s="286"/>
      <c r="AN33" s="287"/>
      <c r="AO33" s="287"/>
      <c r="AP33" s="287"/>
      <c r="AQ33" s="288"/>
    </row>
    <row r="34" spans="2:43" s="41" customFormat="1" ht="16.5" customHeight="1">
      <c r="B34" s="276"/>
      <c r="C34" s="277"/>
      <c r="D34" s="277"/>
      <c r="E34" s="278"/>
      <c r="F34" s="273"/>
      <c r="G34" s="274"/>
      <c r="H34" s="274"/>
      <c r="I34" s="274"/>
      <c r="J34" s="274"/>
      <c r="K34" s="274"/>
      <c r="L34" s="274"/>
      <c r="M34" s="274"/>
      <c r="N34" s="274"/>
      <c r="O34" s="274"/>
      <c r="P34" s="274"/>
      <c r="Q34" s="274"/>
      <c r="R34" s="274"/>
      <c r="S34" s="274"/>
      <c r="T34" s="274"/>
      <c r="U34" s="274"/>
      <c r="V34" s="274"/>
      <c r="W34" s="274"/>
      <c r="X34" s="274"/>
      <c r="Y34" s="274"/>
      <c r="Z34" s="274"/>
      <c r="AA34" s="274"/>
      <c r="AB34" s="274"/>
      <c r="AC34" s="274"/>
      <c r="AD34" s="275"/>
      <c r="AE34" s="276"/>
      <c r="AF34" s="277"/>
      <c r="AG34" s="277"/>
      <c r="AH34" s="277"/>
      <c r="AI34" s="277"/>
      <c r="AJ34" s="277"/>
      <c r="AK34" s="277"/>
      <c r="AL34" s="278"/>
      <c r="AM34" s="294"/>
      <c r="AN34" s="295"/>
      <c r="AO34" s="295"/>
      <c r="AP34" s="295"/>
      <c r="AQ34" s="296"/>
    </row>
    <row r="35" spans="2:43" s="41" customFormat="1" ht="16.5" customHeight="1">
      <c r="B35" s="276"/>
      <c r="C35" s="277"/>
      <c r="D35" s="277"/>
      <c r="E35" s="278"/>
      <c r="F35" s="273"/>
      <c r="G35" s="274"/>
      <c r="H35" s="274"/>
      <c r="I35" s="274"/>
      <c r="J35" s="274"/>
      <c r="K35" s="274"/>
      <c r="L35" s="274"/>
      <c r="M35" s="274"/>
      <c r="N35" s="274"/>
      <c r="O35" s="274"/>
      <c r="P35" s="274"/>
      <c r="Q35" s="274"/>
      <c r="R35" s="274"/>
      <c r="S35" s="274"/>
      <c r="T35" s="274"/>
      <c r="U35" s="274"/>
      <c r="V35" s="274"/>
      <c r="W35" s="274"/>
      <c r="X35" s="274"/>
      <c r="Y35" s="274"/>
      <c r="Z35" s="274"/>
      <c r="AA35" s="274"/>
      <c r="AB35" s="274"/>
      <c r="AC35" s="274"/>
      <c r="AD35" s="275"/>
      <c r="AE35" s="276"/>
      <c r="AF35" s="277"/>
      <c r="AG35" s="277"/>
      <c r="AH35" s="277"/>
      <c r="AI35" s="277"/>
      <c r="AJ35" s="277"/>
      <c r="AK35" s="277"/>
      <c r="AL35" s="278"/>
      <c r="AM35" s="297"/>
      <c r="AN35" s="298"/>
      <c r="AO35" s="298"/>
      <c r="AP35" s="298"/>
      <c r="AQ35" s="299"/>
    </row>
    <row r="36" spans="2:43" s="41" customFormat="1" ht="16.5" customHeight="1">
      <c r="B36" s="276"/>
      <c r="C36" s="277"/>
      <c r="D36" s="277"/>
      <c r="E36" s="278"/>
      <c r="F36" s="273"/>
      <c r="G36" s="274"/>
      <c r="H36" s="274"/>
      <c r="I36" s="274"/>
      <c r="J36" s="274"/>
      <c r="K36" s="274"/>
      <c r="L36" s="274"/>
      <c r="M36" s="274"/>
      <c r="N36" s="274"/>
      <c r="O36" s="274"/>
      <c r="P36" s="274"/>
      <c r="Q36" s="274"/>
      <c r="R36" s="274"/>
      <c r="S36" s="274"/>
      <c r="T36" s="274"/>
      <c r="U36" s="274"/>
      <c r="V36" s="274"/>
      <c r="W36" s="274"/>
      <c r="X36" s="274"/>
      <c r="Y36" s="274"/>
      <c r="Z36" s="274"/>
      <c r="AA36" s="274"/>
      <c r="AB36" s="274"/>
      <c r="AC36" s="274"/>
      <c r="AD36" s="275"/>
      <c r="AE36" s="276"/>
      <c r="AF36" s="277"/>
      <c r="AG36" s="277"/>
      <c r="AH36" s="277"/>
      <c r="AI36" s="277"/>
      <c r="AJ36" s="277"/>
      <c r="AK36" s="277"/>
      <c r="AL36" s="278"/>
      <c r="AM36" s="300"/>
      <c r="AN36" s="301"/>
      <c r="AO36" s="301"/>
      <c r="AP36" s="301"/>
      <c r="AQ36" s="302"/>
    </row>
    <row r="37" spans="2:43" ht="16.5" customHeight="1">
      <c r="B37" s="242" t="s">
        <v>129</v>
      </c>
      <c r="C37" s="242"/>
      <c r="D37" s="242"/>
      <c r="E37" s="242"/>
      <c r="F37" s="243"/>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E37" s="243"/>
      <c r="AF37" s="243"/>
      <c r="AG37" s="243"/>
      <c r="AH37" s="243"/>
      <c r="AI37" s="243"/>
      <c r="AJ37" s="243"/>
      <c r="AK37" s="243"/>
      <c r="AL37" s="243"/>
      <c r="AM37" s="243"/>
      <c r="AN37" s="243"/>
      <c r="AO37" s="243"/>
      <c r="AP37" s="243"/>
      <c r="AQ37" s="243"/>
    </row>
    <row r="38" spans="2:43" ht="30" customHeight="1">
      <c r="B38" s="266" t="s">
        <v>130</v>
      </c>
      <c r="C38" s="266"/>
      <c r="D38" s="266"/>
      <c r="E38" s="266"/>
      <c r="F38" s="266"/>
      <c r="G38" s="266"/>
      <c r="H38" s="266"/>
      <c r="I38" s="266"/>
      <c r="J38" s="267" t="s">
        <v>131</v>
      </c>
      <c r="K38" s="267"/>
      <c r="L38" s="267"/>
      <c r="M38" s="267"/>
      <c r="N38" s="267"/>
      <c r="O38" s="267"/>
      <c r="P38" s="267"/>
      <c r="Q38" s="267"/>
      <c r="R38" s="268" t="s">
        <v>132</v>
      </c>
      <c r="S38" s="269"/>
      <c r="T38" s="269"/>
      <c r="U38" s="269"/>
      <c r="V38" s="269"/>
      <c r="W38" s="269"/>
      <c r="X38" s="269"/>
      <c r="Y38" s="270"/>
      <c r="Z38" s="267" t="s">
        <v>177</v>
      </c>
      <c r="AA38" s="267"/>
      <c r="AB38" s="267"/>
      <c r="AC38" s="267"/>
      <c r="AD38" s="267"/>
      <c r="AE38" s="267"/>
      <c r="AF38" s="267"/>
      <c r="AG38" s="267"/>
      <c r="AH38" s="271" t="s">
        <v>133</v>
      </c>
      <c r="AI38" s="272"/>
      <c r="AJ38" s="272"/>
      <c r="AK38" s="272"/>
      <c r="AL38" s="266" t="s">
        <v>180</v>
      </c>
      <c r="AM38" s="266"/>
      <c r="AN38" s="266"/>
      <c r="AO38" s="266"/>
      <c r="AP38" s="259" t="s">
        <v>134</v>
      </c>
      <c r="AQ38" s="260"/>
    </row>
    <row r="39" spans="2:43" ht="16.5" customHeight="1">
      <c r="B39" s="261" t="s">
        <v>135</v>
      </c>
      <c r="C39" s="261"/>
      <c r="D39" s="234" t="s">
        <v>136</v>
      </c>
      <c r="E39" s="234"/>
      <c r="F39" s="234"/>
      <c r="G39" s="234"/>
      <c r="H39" s="234"/>
      <c r="I39" s="234"/>
      <c r="J39" s="234" t="s">
        <v>137</v>
      </c>
      <c r="K39" s="234"/>
      <c r="L39" s="234"/>
      <c r="M39" s="234"/>
      <c r="N39" s="234"/>
      <c r="O39" s="234"/>
      <c r="P39" s="234"/>
      <c r="Q39" s="234"/>
      <c r="R39" s="235"/>
      <c r="S39" s="236"/>
      <c r="T39" s="236"/>
      <c r="U39" s="236"/>
      <c r="V39" s="236"/>
      <c r="W39" s="236"/>
      <c r="X39" s="236"/>
      <c r="Y39" s="237"/>
      <c r="Z39" s="238"/>
      <c r="AA39" s="239"/>
      <c r="AB39" s="239"/>
      <c r="AC39" s="239"/>
      <c r="AD39" s="239"/>
      <c r="AE39" s="239"/>
      <c r="AF39" s="239"/>
      <c r="AG39" s="240"/>
      <c r="AH39" s="258">
        <f>+IFERROR(R39/R40,0)</f>
        <v>0</v>
      </c>
      <c r="AI39" s="258"/>
      <c r="AJ39" s="258"/>
      <c r="AK39" s="258"/>
      <c r="AL39" s="258">
        <f>+IFERROR(Z39/Z40,0)</f>
        <v>0</v>
      </c>
      <c r="AM39" s="258"/>
      <c r="AN39" s="258"/>
      <c r="AO39" s="258"/>
      <c r="AP39" s="262" t="s">
        <v>138</v>
      </c>
      <c r="AQ39" s="263"/>
    </row>
    <row r="40" spans="2:43" ht="16.5" customHeight="1">
      <c r="B40" s="233"/>
      <c r="C40" s="233"/>
      <c r="D40" s="234"/>
      <c r="E40" s="234"/>
      <c r="F40" s="234"/>
      <c r="G40" s="234"/>
      <c r="H40" s="234"/>
      <c r="I40" s="234"/>
      <c r="J40" s="234" t="s">
        <v>139</v>
      </c>
      <c r="K40" s="234"/>
      <c r="L40" s="234"/>
      <c r="M40" s="234"/>
      <c r="N40" s="234"/>
      <c r="O40" s="234"/>
      <c r="P40" s="234"/>
      <c r="Q40" s="234"/>
      <c r="R40" s="235"/>
      <c r="S40" s="236"/>
      <c r="T40" s="236"/>
      <c r="U40" s="236"/>
      <c r="V40" s="236"/>
      <c r="W40" s="236"/>
      <c r="X40" s="236"/>
      <c r="Y40" s="237"/>
      <c r="Z40" s="238"/>
      <c r="AA40" s="239"/>
      <c r="AB40" s="239"/>
      <c r="AC40" s="239"/>
      <c r="AD40" s="239"/>
      <c r="AE40" s="239"/>
      <c r="AF40" s="239"/>
      <c r="AG40" s="240"/>
      <c r="AH40" s="258"/>
      <c r="AI40" s="258"/>
      <c r="AJ40" s="258"/>
      <c r="AK40" s="258"/>
      <c r="AL40" s="258"/>
      <c r="AM40" s="258"/>
      <c r="AN40" s="258"/>
      <c r="AO40" s="258"/>
      <c r="AP40" s="264"/>
      <c r="AQ40" s="265"/>
    </row>
    <row r="41" spans="2:43" ht="16.5" customHeight="1">
      <c r="B41" s="233"/>
      <c r="C41" s="233"/>
      <c r="D41" s="234" t="s">
        <v>140</v>
      </c>
      <c r="E41" s="234"/>
      <c r="F41" s="234"/>
      <c r="G41" s="234"/>
      <c r="H41" s="234"/>
      <c r="I41" s="234"/>
      <c r="J41" s="234" t="s">
        <v>141</v>
      </c>
      <c r="K41" s="234"/>
      <c r="L41" s="234"/>
      <c r="M41" s="234"/>
      <c r="N41" s="234"/>
      <c r="O41" s="234"/>
      <c r="P41" s="234"/>
      <c r="Q41" s="234"/>
      <c r="R41" s="235"/>
      <c r="S41" s="236"/>
      <c r="T41" s="236"/>
      <c r="U41" s="236"/>
      <c r="V41" s="236"/>
      <c r="W41" s="236"/>
      <c r="X41" s="236"/>
      <c r="Y41" s="237"/>
      <c r="Z41" s="238"/>
      <c r="AA41" s="239"/>
      <c r="AB41" s="239"/>
      <c r="AC41" s="239"/>
      <c r="AD41" s="239"/>
      <c r="AE41" s="239"/>
      <c r="AF41" s="239"/>
      <c r="AG41" s="240"/>
      <c r="AH41" s="241">
        <f>+IFERROR(R41/R42,0)</f>
        <v>0</v>
      </c>
      <c r="AI41" s="241"/>
      <c r="AJ41" s="241"/>
      <c r="AK41" s="241"/>
      <c r="AL41" s="241">
        <f>+IFERROR(Z41/Z42,0)</f>
        <v>0</v>
      </c>
      <c r="AM41" s="241"/>
      <c r="AN41" s="241"/>
      <c r="AO41" s="241"/>
      <c r="AP41" s="245" t="s">
        <v>43</v>
      </c>
      <c r="AQ41" s="246"/>
    </row>
    <row r="42" spans="2:43" ht="16.5" customHeight="1">
      <c r="B42" s="233"/>
      <c r="C42" s="233"/>
      <c r="D42" s="234"/>
      <c r="E42" s="234"/>
      <c r="F42" s="234"/>
      <c r="G42" s="234"/>
      <c r="H42" s="234"/>
      <c r="I42" s="234"/>
      <c r="J42" s="234" t="s">
        <v>142</v>
      </c>
      <c r="K42" s="234"/>
      <c r="L42" s="234"/>
      <c r="M42" s="234"/>
      <c r="N42" s="234"/>
      <c r="O42" s="234"/>
      <c r="P42" s="234"/>
      <c r="Q42" s="234"/>
      <c r="R42" s="235"/>
      <c r="S42" s="236"/>
      <c r="T42" s="236"/>
      <c r="U42" s="236"/>
      <c r="V42" s="236"/>
      <c r="W42" s="236"/>
      <c r="X42" s="236"/>
      <c r="Y42" s="237"/>
      <c r="Z42" s="238"/>
      <c r="AA42" s="239"/>
      <c r="AB42" s="239"/>
      <c r="AC42" s="239"/>
      <c r="AD42" s="239"/>
      <c r="AE42" s="239"/>
      <c r="AF42" s="239"/>
      <c r="AG42" s="240"/>
      <c r="AH42" s="241"/>
      <c r="AI42" s="241"/>
      <c r="AJ42" s="241"/>
      <c r="AK42" s="241"/>
      <c r="AL42" s="241"/>
      <c r="AM42" s="241"/>
      <c r="AN42" s="241"/>
      <c r="AO42" s="241"/>
      <c r="AP42" s="247"/>
      <c r="AQ42" s="248"/>
    </row>
    <row r="43" spans="2:43" ht="16.5" customHeight="1">
      <c r="B43" s="233"/>
      <c r="C43" s="233"/>
      <c r="D43" s="234" t="s">
        <v>143</v>
      </c>
      <c r="E43" s="234"/>
      <c r="F43" s="234"/>
      <c r="G43" s="234"/>
      <c r="H43" s="234"/>
      <c r="I43" s="234"/>
      <c r="J43" s="234" t="s">
        <v>144</v>
      </c>
      <c r="K43" s="234"/>
      <c r="L43" s="234"/>
      <c r="M43" s="234"/>
      <c r="N43" s="234"/>
      <c r="O43" s="234"/>
      <c r="P43" s="234"/>
      <c r="Q43" s="234"/>
      <c r="R43" s="235"/>
      <c r="S43" s="236"/>
      <c r="T43" s="236"/>
      <c r="U43" s="236"/>
      <c r="V43" s="236"/>
      <c r="W43" s="236"/>
      <c r="X43" s="236"/>
      <c r="Y43" s="237"/>
      <c r="Z43" s="238"/>
      <c r="AA43" s="239"/>
      <c r="AB43" s="239"/>
      <c r="AC43" s="239"/>
      <c r="AD43" s="239"/>
      <c r="AE43" s="239"/>
      <c r="AF43" s="239"/>
      <c r="AG43" s="240"/>
      <c r="AH43" s="258">
        <f>+IFERROR(R43/R44,0)</f>
        <v>0</v>
      </c>
      <c r="AI43" s="258"/>
      <c r="AJ43" s="258"/>
      <c r="AK43" s="258"/>
      <c r="AL43" s="258">
        <f>+IFERROR(Z43/Z44,0)</f>
        <v>0</v>
      </c>
      <c r="AM43" s="258"/>
      <c r="AN43" s="258"/>
      <c r="AO43" s="258"/>
      <c r="AP43" s="253" t="s">
        <v>138</v>
      </c>
      <c r="AQ43" s="254"/>
    </row>
    <row r="44" spans="2:43" ht="16.5" customHeight="1">
      <c r="B44" s="233"/>
      <c r="C44" s="233"/>
      <c r="D44" s="234"/>
      <c r="E44" s="234"/>
      <c r="F44" s="234"/>
      <c r="G44" s="234"/>
      <c r="H44" s="234"/>
      <c r="I44" s="234"/>
      <c r="J44" s="234" t="s">
        <v>145</v>
      </c>
      <c r="K44" s="234"/>
      <c r="L44" s="234"/>
      <c r="M44" s="234"/>
      <c r="N44" s="234"/>
      <c r="O44" s="234"/>
      <c r="P44" s="234"/>
      <c r="Q44" s="234"/>
      <c r="R44" s="235"/>
      <c r="S44" s="236"/>
      <c r="T44" s="236"/>
      <c r="U44" s="236"/>
      <c r="V44" s="236"/>
      <c r="W44" s="236"/>
      <c r="X44" s="236"/>
      <c r="Y44" s="237"/>
      <c r="Z44" s="238"/>
      <c r="AA44" s="239"/>
      <c r="AB44" s="239"/>
      <c r="AC44" s="239"/>
      <c r="AD44" s="239"/>
      <c r="AE44" s="239"/>
      <c r="AF44" s="239"/>
      <c r="AG44" s="240"/>
      <c r="AH44" s="258"/>
      <c r="AI44" s="258"/>
      <c r="AJ44" s="258"/>
      <c r="AK44" s="258"/>
      <c r="AL44" s="258"/>
      <c r="AM44" s="258"/>
      <c r="AN44" s="258"/>
      <c r="AO44" s="258"/>
      <c r="AP44" s="255"/>
      <c r="AQ44" s="256"/>
    </row>
    <row r="45" spans="2:43" ht="16.5" customHeight="1">
      <c r="B45" s="233"/>
      <c r="C45" s="233"/>
      <c r="D45" s="234" t="s">
        <v>146</v>
      </c>
      <c r="E45" s="234"/>
      <c r="F45" s="234"/>
      <c r="G45" s="234"/>
      <c r="H45" s="234"/>
      <c r="I45" s="234"/>
      <c r="J45" s="234" t="s">
        <v>147</v>
      </c>
      <c r="K45" s="234"/>
      <c r="L45" s="234"/>
      <c r="M45" s="234"/>
      <c r="N45" s="234"/>
      <c r="O45" s="234"/>
      <c r="P45" s="234"/>
      <c r="Q45" s="234"/>
      <c r="R45" s="235"/>
      <c r="S45" s="236"/>
      <c r="T45" s="236"/>
      <c r="U45" s="236"/>
      <c r="V45" s="236"/>
      <c r="W45" s="236"/>
      <c r="X45" s="236"/>
      <c r="Y45" s="237"/>
      <c r="Z45" s="238"/>
      <c r="AA45" s="239"/>
      <c r="AB45" s="239"/>
      <c r="AC45" s="239"/>
      <c r="AD45" s="239"/>
      <c r="AE45" s="239"/>
      <c r="AF45" s="239"/>
      <c r="AG45" s="240"/>
      <c r="AH45" s="257">
        <f>+R45-R46</f>
        <v>0</v>
      </c>
      <c r="AI45" s="257"/>
      <c r="AJ45" s="257"/>
      <c r="AK45" s="257"/>
      <c r="AL45" s="257">
        <f>+Z45-Z46</f>
        <v>0</v>
      </c>
      <c r="AM45" s="257"/>
      <c r="AN45" s="257"/>
      <c r="AO45" s="257"/>
      <c r="AP45" s="253" t="s">
        <v>148</v>
      </c>
      <c r="AQ45" s="254"/>
    </row>
    <row r="46" spans="2:43" ht="16.5" customHeight="1">
      <c r="B46" s="233"/>
      <c r="C46" s="233"/>
      <c r="D46" s="234"/>
      <c r="E46" s="234"/>
      <c r="F46" s="234"/>
      <c r="G46" s="234"/>
      <c r="H46" s="234"/>
      <c r="I46" s="234"/>
      <c r="J46" s="234" t="s">
        <v>149</v>
      </c>
      <c r="K46" s="234"/>
      <c r="L46" s="234"/>
      <c r="M46" s="234"/>
      <c r="N46" s="234"/>
      <c r="O46" s="234"/>
      <c r="P46" s="234"/>
      <c r="Q46" s="234"/>
      <c r="R46" s="235"/>
      <c r="S46" s="236"/>
      <c r="T46" s="236"/>
      <c r="U46" s="236"/>
      <c r="V46" s="236"/>
      <c r="W46" s="236"/>
      <c r="X46" s="236"/>
      <c r="Y46" s="237"/>
      <c r="Z46" s="238"/>
      <c r="AA46" s="239"/>
      <c r="AB46" s="239"/>
      <c r="AC46" s="239"/>
      <c r="AD46" s="239"/>
      <c r="AE46" s="239"/>
      <c r="AF46" s="239"/>
      <c r="AG46" s="240"/>
      <c r="AH46" s="257"/>
      <c r="AI46" s="257"/>
      <c r="AJ46" s="257"/>
      <c r="AK46" s="257"/>
      <c r="AL46" s="257"/>
      <c r="AM46" s="257"/>
      <c r="AN46" s="257"/>
      <c r="AO46" s="257"/>
      <c r="AP46" s="255"/>
      <c r="AQ46" s="256"/>
    </row>
    <row r="47" spans="2:43" ht="16.5" customHeight="1">
      <c r="B47" s="233" t="s">
        <v>150</v>
      </c>
      <c r="C47" s="233"/>
      <c r="D47" s="234" t="s">
        <v>151</v>
      </c>
      <c r="E47" s="234"/>
      <c r="F47" s="234"/>
      <c r="G47" s="234"/>
      <c r="H47" s="234"/>
      <c r="I47" s="234"/>
      <c r="J47" s="234" t="s">
        <v>144</v>
      </c>
      <c r="K47" s="234"/>
      <c r="L47" s="234"/>
      <c r="M47" s="234"/>
      <c r="N47" s="234"/>
      <c r="O47" s="234"/>
      <c r="P47" s="234"/>
      <c r="Q47" s="234"/>
      <c r="R47" s="235"/>
      <c r="S47" s="236"/>
      <c r="T47" s="236"/>
      <c r="U47" s="236"/>
      <c r="V47" s="236"/>
      <c r="W47" s="236"/>
      <c r="X47" s="236"/>
      <c r="Y47" s="237"/>
      <c r="Z47" s="238"/>
      <c r="AA47" s="239"/>
      <c r="AB47" s="239"/>
      <c r="AC47" s="239"/>
      <c r="AD47" s="239"/>
      <c r="AE47" s="239"/>
      <c r="AF47" s="239"/>
      <c r="AG47" s="240"/>
      <c r="AH47" s="241">
        <f>+IFERROR(R47/R48,0)</f>
        <v>0</v>
      </c>
      <c r="AI47" s="241"/>
      <c r="AJ47" s="241"/>
      <c r="AK47" s="241"/>
      <c r="AL47" s="241">
        <f>+IFERROR(Z47/Z48,0)</f>
        <v>0</v>
      </c>
      <c r="AM47" s="241"/>
      <c r="AN47" s="241"/>
      <c r="AO47" s="241"/>
      <c r="AP47" s="245" t="s">
        <v>43</v>
      </c>
      <c r="AQ47" s="246"/>
    </row>
    <row r="48" spans="2:43" ht="16.5" customHeight="1">
      <c r="B48" s="233"/>
      <c r="C48" s="233"/>
      <c r="D48" s="234"/>
      <c r="E48" s="234"/>
      <c r="F48" s="234"/>
      <c r="G48" s="234"/>
      <c r="H48" s="234"/>
      <c r="I48" s="234"/>
      <c r="J48" s="234" t="s">
        <v>152</v>
      </c>
      <c r="K48" s="234"/>
      <c r="L48" s="234"/>
      <c r="M48" s="234"/>
      <c r="N48" s="234"/>
      <c r="O48" s="234"/>
      <c r="P48" s="234"/>
      <c r="Q48" s="234"/>
      <c r="R48" s="235"/>
      <c r="S48" s="236"/>
      <c r="T48" s="236"/>
      <c r="U48" s="236"/>
      <c r="V48" s="236"/>
      <c r="W48" s="236"/>
      <c r="X48" s="236"/>
      <c r="Y48" s="237"/>
      <c r="Z48" s="238"/>
      <c r="AA48" s="239"/>
      <c r="AB48" s="239"/>
      <c r="AC48" s="239"/>
      <c r="AD48" s="239"/>
      <c r="AE48" s="239"/>
      <c r="AF48" s="239"/>
      <c r="AG48" s="240"/>
      <c r="AH48" s="241"/>
      <c r="AI48" s="241"/>
      <c r="AJ48" s="241"/>
      <c r="AK48" s="241"/>
      <c r="AL48" s="241"/>
      <c r="AM48" s="241"/>
      <c r="AN48" s="241"/>
      <c r="AO48" s="241"/>
      <c r="AP48" s="247"/>
      <c r="AQ48" s="248"/>
    </row>
    <row r="49" spans="2:43" ht="16.5" customHeight="1">
      <c r="B49" s="233"/>
      <c r="C49" s="233"/>
      <c r="D49" s="234" t="s">
        <v>153</v>
      </c>
      <c r="E49" s="234"/>
      <c r="F49" s="234"/>
      <c r="G49" s="234"/>
      <c r="H49" s="234"/>
      <c r="I49" s="234"/>
      <c r="J49" s="234" t="s">
        <v>144</v>
      </c>
      <c r="K49" s="234"/>
      <c r="L49" s="234"/>
      <c r="M49" s="234"/>
      <c r="N49" s="234"/>
      <c r="O49" s="234"/>
      <c r="P49" s="234"/>
      <c r="Q49" s="234"/>
      <c r="R49" s="235"/>
      <c r="S49" s="236"/>
      <c r="T49" s="236"/>
      <c r="U49" s="236"/>
      <c r="V49" s="236"/>
      <c r="W49" s="236"/>
      <c r="X49" s="236"/>
      <c r="Y49" s="237"/>
      <c r="Z49" s="238"/>
      <c r="AA49" s="239"/>
      <c r="AB49" s="239"/>
      <c r="AC49" s="239"/>
      <c r="AD49" s="239"/>
      <c r="AE49" s="239"/>
      <c r="AF49" s="239"/>
      <c r="AG49" s="240"/>
      <c r="AH49" s="241">
        <f>+IFERROR(R49/R50,0)</f>
        <v>0</v>
      </c>
      <c r="AI49" s="241"/>
      <c r="AJ49" s="241"/>
      <c r="AK49" s="241"/>
      <c r="AL49" s="241">
        <f>+IFERROR(Z49/Z50,0)</f>
        <v>0</v>
      </c>
      <c r="AM49" s="241"/>
      <c r="AN49" s="241"/>
      <c r="AO49" s="241"/>
      <c r="AP49" s="245" t="s">
        <v>43</v>
      </c>
      <c r="AQ49" s="246"/>
    </row>
    <row r="50" spans="2:43" ht="16.5" customHeight="1">
      <c r="B50" s="233"/>
      <c r="C50" s="233"/>
      <c r="D50" s="234"/>
      <c r="E50" s="234"/>
      <c r="F50" s="234"/>
      <c r="G50" s="234"/>
      <c r="H50" s="234"/>
      <c r="I50" s="234"/>
      <c r="J50" s="234" t="s">
        <v>142</v>
      </c>
      <c r="K50" s="234"/>
      <c r="L50" s="234"/>
      <c r="M50" s="234"/>
      <c r="N50" s="234"/>
      <c r="O50" s="234"/>
      <c r="P50" s="234"/>
      <c r="Q50" s="234"/>
      <c r="R50" s="235"/>
      <c r="S50" s="236"/>
      <c r="T50" s="236"/>
      <c r="U50" s="236"/>
      <c r="V50" s="236"/>
      <c r="W50" s="236"/>
      <c r="X50" s="236"/>
      <c r="Y50" s="237"/>
      <c r="Z50" s="238"/>
      <c r="AA50" s="239"/>
      <c r="AB50" s="239"/>
      <c r="AC50" s="239"/>
      <c r="AD50" s="239"/>
      <c r="AE50" s="239"/>
      <c r="AF50" s="239"/>
      <c r="AG50" s="240"/>
      <c r="AH50" s="241"/>
      <c r="AI50" s="241"/>
      <c r="AJ50" s="241"/>
      <c r="AK50" s="241"/>
      <c r="AL50" s="241"/>
      <c r="AM50" s="241"/>
      <c r="AN50" s="241"/>
      <c r="AO50" s="241"/>
      <c r="AP50" s="247"/>
      <c r="AQ50" s="248"/>
    </row>
    <row r="51" spans="2:43" ht="49.5" customHeight="1">
      <c r="B51" s="249" t="s">
        <v>154</v>
      </c>
      <c r="C51" s="250"/>
      <c r="D51" s="250"/>
      <c r="E51" s="250"/>
      <c r="F51" s="251"/>
      <c r="G51" s="251"/>
      <c r="H51" s="251"/>
      <c r="I51" s="251"/>
      <c r="J51" s="251"/>
      <c r="K51" s="251"/>
      <c r="L51" s="251"/>
      <c r="M51" s="251"/>
      <c r="N51" s="251"/>
      <c r="O51" s="251"/>
      <c r="P51" s="251"/>
      <c r="Q51" s="251"/>
      <c r="R51" s="251"/>
      <c r="S51" s="251"/>
      <c r="T51" s="251"/>
      <c r="U51" s="251"/>
      <c r="V51" s="251"/>
      <c r="W51" s="251"/>
      <c r="X51" s="251"/>
      <c r="Y51" s="251"/>
      <c r="Z51" s="251"/>
      <c r="AA51" s="251"/>
      <c r="AB51" s="251"/>
      <c r="AC51" s="251"/>
      <c r="AD51" s="251"/>
      <c r="AE51" s="251"/>
      <c r="AF51" s="251"/>
      <c r="AG51" s="251"/>
      <c r="AH51" s="251"/>
      <c r="AI51" s="251"/>
      <c r="AJ51" s="251"/>
      <c r="AK51" s="251"/>
      <c r="AL51" s="251"/>
      <c r="AM51" s="251"/>
      <c r="AN51" s="251"/>
      <c r="AO51" s="251"/>
      <c r="AP51" s="251"/>
      <c r="AQ51" s="252"/>
    </row>
    <row r="52" spans="2:43" ht="20.25" customHeight="1">
      <c r="B52" s="242" t="s">
        <v>155</v>
      </c>
      <c r="C52" s="242"/>
      <c r="D52" s="242"/>
      <c r="E52" s="242"/>
      <c r="F52" s="243"/>
      <c r="G52" s="243"/>
      <c r="H52" s="243"/>
      <c r="I52" s="243"/>
      <c r="J52" s="243"/>
      <c r="K52" s="243"/>
      <c r="L52" s="243"/>
      <c r="M52" s="243"/>
      <c r="N52" s="243"/>
      <c r="O52" s="243"/>
      <c r="P52" s="243"/>
      <c r="Q52" s="243"/>
      <c r="R52" s="243"/>
      <c r="S52" s="243"/>
      <c r="T52" s="243"/>
      <c r="U52" s="243"/>
      <c r="V52" s="243"/>
      <c r="W52" s="243"/>
      <c r="X52" s="243"/>
      <c r="Y52" s="243"/>
      <c r="Z52" s="243"/>
      <c r="AA52" s="243"/>
      <c r="AB52" s="243"/>
      <c r="AC52" s="243"/>
      <c r="AD52" s="243"/>
      <c r="AE52" s="243"/>
      <c r="AF52" s="243"/>
      <c r="AG52" s="243"/>
      <c r="AH52" s="243"/>
      <c r="AI52" s="243"/>
      <c r="AJ52" s="243"/>
      <c r="AK52" s="243"/>
      <c r="AL52" s="243"/>
      <c r="AM52" s="243"/>
      <c r="AN52" s="243"/>
      <c r="AO52" s="243"/>
      <c r="AP52" s="243"/>
      <c r="AQ52" s="243"/>
    </row>
    <row r="53" spans="2:43" ht="11.25">
      <c r="B53" s="244"/>
      <c r="C53" s="244"/>
      <c r="D53" s="244"/>
      <c r="E53" s="244"/>
      <c r="F53" s="244"/>
      <c r="G53" s="244"/>
      <c r="H53" s="244"/>
      <c r="I53" s="244"/>
      <c r="J53" s="244"/>
      <c r="K53" s="244"/>
      <c r="L53" s="244"/>
      <c r="M53" s="244"/>
      <c r="N53" s="244"/>
      <c r="O53" s="244"/>
      <c r="P53" s="244"/>
      <c r="Q53" s="244"/>
      <c r="R53" s="244"/>
      <c r="S53" s="244"/>
      <c r="T53" s="244"/>
      <c r="U53" s="244"/>
      <c r="V53" s="244"/>
      <c r="W53" s="244"/>
      <c r="X53" s="244"/>
      <c r="Y53" s="244"/>
      <c r="Z53" s="244"/>
      <c r="AA53" s="244"/>
      <c r="AB53" s="244"/>
      <c r="AC53" s="244"/>
      <c r="AD53" s="244"/>
      <c r="AE53" s="244"/>
      <c r="AF53" s="244"/>
      <c r="AG53" s="244"/>
      <c r="AH53" s="244"/>
      <c r="AI53" s="244"/>
      <c r="AJ53" s="244"/>
      <c r="AK53" s="244"/>
      <c r="AL53" s="244"/>
      <c r="AM53" s="244"/>
      <c r="AN53" s="244"/>
      <c r="AO53" s="244"/>
      <c r="AP53" s="244"/>
      <c r="AQ53" s="244"/>
    </row>
    <row r="54" spans="2:43" ht="11.25">
      <c r="B54" s="244"/>
      <c r="C54" s="244"/>
      <c r="D54" s="244"/>
      <c r="E54" s="244"/>
      <c r="F54" s="244"/>
      <c r="G54" s="244"/>
      <c r="H54" s="244"/>
      <c r="I54" s="244"/>
      <c r="J54" s="244"/>
      <c r="K54" s="244"/>
      <c r="L54" s="244"/>
      <c r="M54" s="244"/>
      <c r="N54" s="244"/>
      <c r="O54" s="244"/>
      <c r="P54" s="244"/>
      <c r="Q54" s="244"/>
      <c r="R54" s="244"/>
      <c r="S54" s="244"/>
      <c r="T54" s="244"/>
      <c r="U54" s="244"/>
      <c r="V54" s="244"/>
      <c r="W54" s="244"/>
      <c r="X54" s="244"/>
      <c r="Y54" s="244"/>
      <c r="Z54" s="244"/>
      <c r="AA54" s="244"/>
      <c r="AB54" s="244"/>
      <c r="AC54" s="244"/>
      <c r="AD54" s="244"/>
      <c r="AE54" s="244"/>
      <c r="AF54" s="244"/>
      <c r="AG54" s="244"/>
      <c r="AH54" s="244"/>
      <c r="AI54" s="244"/>
      <c r="AJ54" s="244"/>
      <c r="AK54" s="244"/>
      <c r="AL54" s="244"/>
      <c r="AM54" s="244"/>
      <c r="AN54" s="244"/>
      <c r="AO54" s="244"/>
      <c r="AP54" s="244"/>
      <c r="AQ54" s="244"/>
    </row>
    <row r="55" spans="2:43" ht="11.25">
      <c r="B55" s="244"/>
      <c r="C55" s="244"/>
      <c r="D55" s="244"/>
      <c r="E55" s="244"/>
      <c r="F55" s="244"/>
      <c r="G55" s="244"/>
      <c r="H55" s="244"/>
      <c r="I55" s="244"/>
      <c r="J55" s="244"/>
      <c r="K55" s="244"/>
      <c r="L55" s="244"/>
      <c r="M55" s="244"/>
      <c r="N55" s="244"/>
      <c r="O55" s="244"/>
      <c r="P55" s="244"/>
      <c r="Q55" s="244"/>
      <c r="R55" s="244"/>
      <c r="S55" s="244"/>
      <c r="T55" s="244"/>
      <c r="U55" s="244"/>
      <c r="V55" s="244"/>
      <c r="W55" s="244"/>
      <c r="X55" s="244"/>
      <c r="Y55" s="244"/>
      <c r="Z55" s="244"/>
      <c r="AA55" s="244"/>
      <c r="AB55" s="244"/>
      <c r="AC55" s="244"/>
      <c r="AD55" s="244"/>
      <c r="AE55" s="244"/>
      <c r="AF55" s="244"/>
      <c r="AG55" s="244"/>
      <c r="AH55" s="244"/>
      <c r="AI55" s="244"/>
      <c r="AJ55" s="244"/>
      <c r="AK55" s="244"/>
      <c r="AL55" s="244"/>
      <c r="AM55" s="244"/>
      <c r="AN55" s="244"/>
      <c r="AO55" s="244"/>
      <c r="AP55" s="244"/>
      <c r="AQ55" s="244"/>
    </row>
    <row r="56" spans="2:43" ht="11.25">
      <c r="B56" s="244"/>
      <c r="C56" s="244"/>
      <c r="D56" s="244"/>
      <c r="E56" s="244"/>
      <c r="F56" s="244"/>
      <c r="G56" s="244"/>
      <c r="H56" s="244"/>
      <c r="I56" s="244"/>
      <c r="J56" s="244"/>
      <c r="K56" s="244"/>
      <c r="L56" s="244"/>
      <c r="M56" s="244"/>
      <c r="N56" s="244"/>
      <c r="O56" s="244"/>
      <c r="P56" s="244"/>
      <c r="Q56" s="244"/>
      <c r="R56" s="244"/>
      <c r="S56" s="244"/>
      <c r="T56" s="244"/>
      <c r="U56" s="244"/>
      <c r="V56" s="244"/>
      <c r="W56" s="244"/>
      <c r="X56" s="244"/>
      <c r="Y56" s="244"/>
      <c r="Z56" s="244"/>
      <c r="AA56" s="244"/>
      <c r="AB56" s="244"/>
      <c r="AC56" s="244"/>
      <c r="AD56" s="244"/>
      <c r="AE56" s="244"/>
      <c r="AF56" s="244"/>
      <c r="AG56" s="244"/>
      <c r="AH56" s="244"/>
      <c r="AI56" s="244"/>
      <c r="AJ56" s="244"/>
      <c r="AK56" s="244"/>
      <c r="AL56" s="244"/>
      <c r="AM56" s="244"/>
      <c r="AN56" s="244"/>
      <c r="AO56" s="244"/>
      <c r="AP56" s="244"/>
      <c r="AQ56" s="244"/>
    </row>
    <row r="57" spans="2:43" ht="11.25">
      <c r="B57" s="244"/>
      <c r="C57" s="244"/>
      <c r="D57" s="244"/>
      <c r="E57" s="244"/>
      <c r="F57" s="244"/>
      <c r="G57" s="244"/>
      <c r="H57" s="244"/>
      <c r="I57" s="244"/>
      <c r="J57" s="244"/>
      <c r="K57" s="244"/>
      <c r="L57" s="244"/>
      <c r="M57" s="244"/>
      <c r="N57" s="244"/>
      <c r="O57" s="244"/>
      <c r="P57" s="244"/>
      <c r="Q57" s="244"/>
      <c r="R57" s="244"/>
      <c r="S57" s="244"/>
      <c r="T57" s="244"/>
      <c r="U57" s="244"/>
      <c r="V57" s="244"/>
      <c r="W57" s="244"/>
      <c r="X57" s="244"/>
      <c r="Y57" s="244"/>
      <c r="Z57" s="244"/>
      <c r="AA57" s="244"/>
      <c r="AB57" s="244"/>
      <c r="AC57" s="244"/>
      <c r="AD57" s="244"/>
      <c r="AE57" s="244"/>
      <c r="AF57" s="244"/>
      <c r="AG57" s="244"/>
      <c r="AH57" s="244"/>
      <c r="AI57" s="244"/>
      <c r="AJ57" s="244"/>
      <c r="AK57" s="244"/>
      <c r="AL57" s="244"/>
      <c r="AM57" s="244"/>
      <c r="AN57" s="244"/>
      <c r="AO57" s="244"/>
      <c r="AP57" s="244"/>
      <c r="AQ57" s="244"/>
    </row>
    <row r="58" spans="2:43" ht="11.25">
      <c r="B58" s="244"/>
      <c r="C58" s="244"/>
      <c r="D58" s="244"/>
      <c r="E58" s="244"/>
      <c r="F58" s="244"/>
      <c r="G58" s="244"/>
      <c r="H58" s="244"/>
      <c r="I58" s="244"/>
      <c r="J58" s="244"/>
      <c r="K58" s="244"/>
      <c r="L58" s="244"/>
      <c r="M58" s="244"/>
      <c r="N58" s="244"/>
      <c r="O58" s="244"/>
      <c r="P58" s="244"/>
      <c r="Q58" s="244"/>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4"/>
      <c r="AP58" s="244"/>
      <c r="AQ58" s="244"/>
    </row>
    <row r="59" spans="2:43" ht="11.25">
      <c r="B59" s="244"/>
      <c r="C59" s="244"/>
      <c r="D59" s="244"/>
      <c r="E59" s="244"/>
      <c r="F59" s="244"/>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row>
    <row r="60" spans="2:43" ht="11.25">
      <c r="B60" s="244"/>
      <c r="C60" s="244"/>
      <c r="D60" s="244"/>
      <c r="E60" s="244"/>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4"/>
      <c r="AG60" s="244"/>
      <c r="AH60" s="244"/>
      <c r="AI60" s="244"/>
      <c r="AJ60" s="244"/>
      <c r="AK60" s="244"/>
      <c r="AL60" s="244"/>
      <c r="AM60" s="244"/>
      <c r="AN60" s="244"/>
      <c r="AO60" s="244"/>
      <c r="AP60" s="244"/>
      <c r="AQ60" s="244"/>
    </row>
    <row r="61" spans="2:43" ht="11.25">
      <c r="B61" s="244"/>
      <c r="C61" s="244"/>
      <c r="D61" s="244"/>
      <c r="E61" s="244"/>
      <c r="F61" s="244"/>
      <c r="G61" s="244"/>
      <c r="H61" s="244"/>
      <c r="I61" s="244"/>
      <c r="J61" s="244"/>
      <c r="K61" s="244"/>
      <c r="L61" s="244"/>
      <c r="M61" s="244"/>
      <c r="N61" s="244"/>
      <c r="O61" s="244"/>
      <c r="P61" s="244"/>
      <c r="Q61" s="244"/>
      <c r="R61" s="244"/>
      <c r="S61" s="244"/>
      <c r="T61" s="244"/>
      <c r="U61" s="244"/>
      <c r="V61" s="244"/>
      <c r="W61" s="244"/>
      <c r="X61" s="244"/>
      <c r="Y61" s="244"/>
      <c r="Z61" s="244"/>
      <c r="AA61" s="244"/>
      <c r="AB61" s="244"/>
      <c r="AC61" s="244"/>
      <c r="AD61" s="244"/>
      <c r="AE61" s="244"/>
      <c r="AF61" s="244"/>
      <c r="AG61" s="244"/>
      <c r="AH61" s="244"/>
      <c r="AI61" s="244"/>
      <c r="AJ61" s="244"/>
      <c r="AK61" s="244"/>
      <c r="AL61" s="244"/>
      <c r="AM61" s="244"/>
      <c r="AN61" s="244"/>
      <c r="AO61" s="244"/>
      <c r="AP61" s="244"/>
      <c r="AQ61" s="244"/>
    </row>
    <row r="62" spans="2:43" ht="11.25">
      <c r="B62" s="244"/>
      <c r="C62" s="244"/>
      <c r="D62" s="244"/>
      <c r="E62" s="244"/>
      <c r="F62" s="244"/>
      <c r="G62" s="244"/>
      <c r="H62" s="244"/>
      <c r="I62" s="244"/>
      <c r="J62" s="244"/>
      <c r="K62" s="244"/>
      <c r="L62" s="244"/>
      <c r="M62" s="244"/>
      <c r="N62" s="244"/>
      <c r="O62" s="244"/>
      <c r="P62" s="244"/>
      <c r="Q62" s="244"/>
      <c r="R62" s="244"/>
      <c r="S62" s="244"/>
      <c r="T62" s="244"/>
      <c r="U62" s="244"/>
      <c r="V62" s="244"/>
      <c r="W62" s="244"/>
      <c r="X62" s="244"/>
      <c r="Y62" s="244"/>
      <c r="Z62" s="244"/>
      <c r="AA62" s="244"/>
      <c r="AB62" s="244"/>
      <c r="AC62" s="244"/>
      <c r="AD62" s="244"/>
      <c r="AE62" s="244"/>
      <c r="AF62" s="244"/>
      <c r="AG62" s="244"/>
      <c r="AH62" s="244"/>
      <c r="AI62" s="244"/>
      <c r="AJ62" s="244"/>
      <c r="AK62" s="244"/>
      <c r="AL62" s="244"/>
      <c r="AM62" s="244"/>
      <c r="AN62" s="244"/>
      <c r="AO62" s="244"/>
      <c r="AP62" s="244"/>
      <c r="AQ62" s="244"/>
    </row>
    <row r="63" spans="2:43" ht="11.25">
      <c r="B63" s="244"/>
      <c r="C63" s="244"/>
      <c r="D63" s="244"/>
      <c r="E63" s="244"/>
      <c r="F63" s="244"/>
      <c r="G63" s="244"/>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4"/>
      <c r="AI63" s="244"/>
      <c r="AJ63" s="244"/>
      <c r="AK63" s="244"/>
      <c r="AL63" s="244"/>
      <c r="AM63" s="244"/>
      <c r="AN63" s="244"/>
      <c r="AO63" s="244"/>
      <c r="AP63" s="244"/>
      <c r="AQ63" s="244"/>
    </row>
    <row r="64" spans="2:43" ht="11.25">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row>
    <row r="65" spans="2:43" ht="11.25">
      <c r="B65" s="244"/>
      <c r="C65" s="244"/>
      <c r="D65" s="244"/>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4"/>
      <c r="AJ65" s="244"/>
      <c r="AK65" s="244"/>
      <c r="AL65" s="244"/>
      <c r="AM65" s="244"/>
      <c r="AN65" s="244"/>
      <c r="AO65" s="244"/>
      <c r="AP65" s="244"/>
      <c r="AQ65" s="244"/>
    </row>
    <row r="66" spans="2:43" ht="11.25">
      <c r="B66" s="244"/>
      <c r="C66" s="244"/>
      <c r="D66" s="244"/>
      <c r="E66" s="244"/>
      <c r="F66" s="244"/>
      <c r="G66" s="244"/>
      <c r="H66" s="244"/>
      <c r="I66" s="244"/>
      <c r="J66" s="244"/>
      <c r="K66" s="244"/>
      <c r="L66" s="244"/>
      <c r="M66" s="244"/>
      <c r="N66" s="244"/>
      <c r="O66" s="244"/>
      <c r="P66" s="244"/>
      <c r="Q66" s="244"/>
      <c r="R66" s="244"/>
      <c r="S66" s="244"/>
      <c r="T66" s="244"/>
      <c r="U66" s="244"/>
      <c r="V66" s="244"/>
      <c r="W66" s="244"/>
      <c r="X66" s="244"/>
      <c r="Y66" s="244"/>
      <c r="Z66" s="244"/>
      <c r="AA66" s="244"/>
      <c r="AB66" s="244"/>
      <c r="AC66" s="244"/>
      <c r="AD66" s="244"/>
      <c r="AE66" s="244"/>
      <c r="AF66" s="244"/>
      <c r="AG66" s="244"/>
      <c r="AH66" s="244"/>
      <c r="AI66" s="244"/>
      <c r="AJ66" s="244"/>
      <c r="AK66" s="244"/>
      <c r="AL66" s="244"/>
      <c r="AM66" s="244"/>
      <c r="AN66" s="244"/>
      <c r="AO66" s="244"/>
      <c r="AP66" s="244"/>
      <c r="AQ66" s="244"/>
    </row>
    <row r="67" spans="2:43" ht="11.25">
      <c r="B67" s="244"/>
      <c r="C67" s="244"/>
      <c r="D67" s="244"/>
      <c r="E67" s="244"/>
      <c r="F67" s="244"/>
      <c r="G67" s="244"/>
      <c r="H67" s="244"/>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44"/>
      <c r="AI67" s="244"/>
      <c r="AJ67" s="244"/>
      <c r="AK67" s="244"/>
      <c r="AL67" s="244"/>
      <c r="AM67" s="244"/>
      <c r="AN67" s="244"/>
      <c r="AO67" s="244"/>
      <c r="AP67" s="244"/>
      <c r="AQ67" s="244"/>
    </row>
    <row r="68" spans="2:43" ht="11.25">
      <c r="B68" s="244"/>
      <c r="C68" s="244"/>
      <c r="D68" s="244"/>
      <c r="E68" s="244"/>
      <c r="F68" s="244"/>
      <c r="G68" s="244"/>
      <c r="H68" s="244"/>
      <c r="I68" s="244"/>
      <c r="J68" s="244"/>
      <c r="K68" s="244"/>
      <c r="L68" s="244"/>
      <c r="M68" s="244"/>
      <c r="N68" s="244"/>
      <c r="O68" s="244"/>
      <c r="P68" s="244"/>
      <c r="Q68" s="244"/>
      <c r="R68" s="244"/>
      <c r="S68" s="244"/>
      <c r="T68" s="244"/>
      <c r="U68" s="244"/>
      <c r="V68" s="244"/>
      <c r="W68" s="244"/>
      <c r="X68" s="244"/>
      <c r="Y68" s="244"/>
      <c r="Z68" s="244"/>
      <c r="AA68" s="244"/>
      <c r="AB68" s="244"/>
      <c r="AC68" s="244"/>
      <c r="AD68" s="244"/>
      <c r="AE68" s="244"/>
      <c r="AF68" s="244"/>
      <c r="AG68" s="244"/>
      <c r="AH68" s="244"/>
      <c r="AI68" s="244"/>
      <c r="AJ68" s="244"/>
      <c r="AK68" s="244"/>
      <c r="AL68" s="244"/>
      <c r="AM68" s="244"/>
      <c r="AN68" s="244"/>
      <c r="AO68" s="244"/>
      <c r="AP68" s="244"/>
      <c r="AQ68" s="244"/>
    </row>
    <row r="69" spans="2:43" ht="11.25">
      <c r="B69" s="244"/>
      <c r="C69" s="244"/>
      <c r="D69" s="244"/>
      <c r="E69" s="244"/>
      <c r="F69" s="244"/>
      <c r="G69" s="244"/>
      <c r="H69" s="244"/>
      <c r="I69" s="244"/>
      <c r="J69" s="244"/>
      <c r="K69" s="244"/>
      <c r="L69" s="244"/>
      <c r="M69" s="244"/>
      <c r="N69" s="244"/>
      <c r="O69" s="244"/>
      <c r="P69" s="244"/>
      <c r="Q69" s="244"/>
      <c r="R69" s="244"/>
      <c r="S69" s="244"/>
      <c r="T69" s="244"/>
      <c r="U69" s="244"/>
      <c r="V69" s="244"/>
      <c r="W69" s="244"/>
      <c r="X69" s="244"/>
      <c r="Y69" s="244"/>
      <c r="Z69" s="244"/>
      <c r="AA69" s="244"/>
      <c r="AB69" s="244"/>
      <c r="AC69" s="244"/>
      <c r="AD69" s="244"/>
      <c r="AE69" s="244"/>
      <c r="AF69" s="244"/>
      <c r="AG69" s="244"/>
      <c r="AH69" s="244"/>
      <c r="AI69" s="244"/>
      <c r="AJ69" s="244"/>
      <c r="AK69" s="244"/>
      <c r="AL69" s="244"/>
      <c r="AM69" s="244"/>
      <c r="AN69" s="244"/>
      <c r="AO69" s="244"/>
      <c r="AP69" s="244"/>
      <c r="AQ69" s="244"/>
    </row>
    <row r="70" spans="2:43" ht="11.25">
      <c r="B70" s="244"/>
      <c r="C70" s="244"/>
      <c r="D70" s="244"/>
      <c r="E70" s="244"/>
      <c r="F70" s="244"/>
      <c r="G70" s="244"/>
      <c r="H70" s="244"/>
      <c r="I70" s="244"/>
      <c r="J70" s="244"/>
      <c r="K70" s="244"/>
      <c r="L70" s="244"/>
      <c r="M70" s="244"/>
      <c r="N70" s="244"/>
      <c r="O70" s="244"/>
      <c r="P70" s="244"/>
      <c r="Q70" s="244"/>
      <c r="R70" s="244"/>
      <c r="S70" s="244"/>
      <c r="T70" s="244"/>
      <c r="U70" s="244"/>
      <c r="V70" s="244"/>
      <c r="W70" s="244"/>
      <c r="X70" s="244"/>
      <c r="Y70" s="244"/>
      <c r="Z70" s="244"/>
      <c r="AA70" s="244"/>
      <c r="AB70" s="244"/>
      <c r="AC70" s="244"/>
      <c r="AD70" s="244"/>
      <c r="AE70" s="244"/>
      <c r="AF70" s="244"/>
      <c r="AG70" s="244"/>
      <c r="AH70" s="244"/>
      <c r="AI70" s="244"/>
      <c r="AJ70" s="244"/>
      <c r="AK70" s="244"/>
      <c r="AL70" s="244"/>
      <c r="AM70" s="244"/>
      <c r="AN70" s="244"/>
      <c r="AO70" s="244"/>
      <c r="AP70" s="244"/>
      <c r="AQ70" s="244"/>
    </row>
    <row r="71" spans="2:43" ht="11.25"/>
    <row r="72" spans="2:43" ht="11.25" hidden="1"/>
    <row r="73" spans="2:43" ht="11.25" hidden="1"/>
    <row r="74" spans="2:43" ht="11.25" hidden="1"/>
    <row r="75" spans="2:43" ht="11.25" hidden="1"/>
    <row r="76" spans="2:43" ht="11.25" hidden="1"/>
    <row r="77" spans="2:43" ht="11.25" hidden="1"/>
    <row r="78" spans="2:43" ht="11.25" hidden="1"/>
    <row r="79" spans="2:43" ht="14.25" hidden="1" customHeight="1"/>
    <row r="80" spans="2:43" ht="14.25" hidden="1" customHeight="1"/>
    <row r="81" ht="14.25" hidden="1" customHeight="1"/>
    <row r="82" ht="14.25" hidden="1" customHeight="1"/>
    <row r="83" ht="14.25" hidden="1" customHeight="1"/>
  </sheetData>
  <sheetProtection algorithmName="SHA-512" hashValue="w8vkmMtOhtyYYo7M/BzOHBhxcFxISuUY2zUdN/WRZ4l1xgqMyZB1x1IggZoD8TkeSiFXdAvfhXnm/4saA7UpRw==" saltValue="R80vJFPHHag0VXdsYW3LAA==" spinCount="100000" sheet="1" insertRows="0" selectLockedCells="1"/>
  <mergeCells count="172">
    <mergeCell ref="B2:AQ2"/>
    <mergeCell ref="B4:AQ4"/>
    <mergeCell ref="B6:E7"/>
    <mergeCell ref="F6:L7"/>
    <mergeCell ref="M6:T7"/>
    <mergeCell ref="U6:AD7"/>
    <mergeCell ref="AE6:AL6"/>
    <mergeCell ref="AM6:AQ6"/>
    <mergeCell ref="AE7:AL7"/>
    <mergeCell ref="AM7:AQ7"/>
    <mergeCell ref="B8:AQ8"/>
    <mergeCell ref="B9:AQ9"/>
    <mergeCell ref="B10:E11"/>
    <mergeCell ref="F10:T10"/>
    <mergeCell ref="U10:AL10"/>
    <mergeCell ref="AM10:AQ10"/>
    <mergeCell ref="F11:T11"/>
    <mergeCell ref="U11:AL11"/>
    <mergeCell ref="AM11:AQ11"/>
    <mergeCell ref="B14:T14"/>
    <mergeCell ref="U14:AD14"/>
    <mergeCell ref="AE14:AL14"/>
    <mergeCell ref="AM14:AQ14"/>
    <mergeCell ref="B15:T15"/>
    <mergeCell ref="U15:AD15"/>
    <mergeCell ref="AE15:AL15"/>
    <mergeCell ref="AM15:AQ15"/>
    <mergeCell ref="B12:E13"/>
    <mergeCell ref="F12:T12"/>
    <mergeCell ref="U12:AL12"/>
    <mergeCell ref="AM12:AQ12"/>
    <mergeCell ref="F13:T13"/>
    <mergeCell ref="U13:AL13"/>
    <mergeCell ref="AM13:AQ13"/>
    <mergeCell ref="B18:AQ18"/>
    <mergeCell ref="B19:J19"/>
    <mergeCell ref="K19:T19"/>
    <mergeCell ref="U19:AD19"/>
    <mergeCell ref="AE19:AL19"/>
    <mergeCell ref="AM19:AQ19"/>
    <mergeCell ref="B16:T16"/>
    <mergeCell ref="U16:AD16"/>
    <mergeCell ref="AE16:AQ16"/>
    <mergeCell ref="B17:T17"/>
    <mergeCell ref="U17:AD17"/>
    <mergeCell ref="AE17:AQ17"/>
    <mergeCell ref="B20:J20"/>
    <mergeCell ref="K20:T20"/>
    <mergeCell ref="U20:AD20"/>
    <mergeCell ref="AE20:AL20"/>
    <mergeCell ref="AM20:AQ20"/>
    <mergeCell ref="B21:J21"/>
    <mergeCell ref="K21:T21"/>
    <mergeCell ref="U21:AD21"/>
    <mergeCell ref="AE21:AL21"/>
    <mergeCell ref="AM21:AQ21"/>
    <mergeCell ref="B24:J24"/>
    <mergeCell ref="K24:T24"/>
    <mergeCell ref="U24:AD24"/>
    <mergeCell ref="AE24:AL24"/>
    <mergeCell ref="AM24:AQ24"/>
    <mergeCell ref="B25:AQ25"/>
    <mergeCell ref="B22:J22"/>
    <mergeCell ref="K22:T22"/>
    <mergeCell ref="U22:AD22"/>
    <mergeCell ref="AE22:AL22"/>
    <mergeCell ref="AM22:AQ22"/>
    <mergeCell ref="B23:J23"/>
    <mergeCell ref="K23:T23"/>
    <mergeCell ref="U23:AD23"/>
    <mergeCell ref="AE23:AL23"/>
    <mergeCell ref="AM23:AQ23"/>
    <mergeCell ref="B29:AL29"/>
    <mergeCell ref="AM29:AQ29"/>
    <mergeCell ref="B30:AL30"/>
    <mergeCell ref="AM30:AQ30"/>
    <mergeCell ref="B31:AL31"/>
    <mergeCell ref="AM31:AQ31"/>
    <mergeCell ref="B26:AL26"/>
    <mergeCell ref="AM26:AQ26"/>
    <mergeCell ref="B27:AL27"/>
    <mergeCell ref="AM27:AQ27"/>
    <mergeCell ref="B28:AL28"/>
    <mergeCell ref="AM28:AQ28"/>
    <mergeCell ref="F35:AD35"/>
    <mergeCell ref="AE35:AL35"/>
    <mergeCell ref="B36:E36"/>
    <mergeCell ref="F36:AD36"/>
    <mergeCell ref="AE36:AL36"/>
    <mergeCell ref="B37:AQ37"/>
    <mergeCell ref="B32:AL32"/>
    <mergeCell ref="AM32:AQ33"/>
    <mergeCell ref="B33:E33"/>
    <mergeCell ref="F33:AD33"/>
    <mergeCell ref="AE33:AL33"/>
    <mergeCell ref="B34:E34"/>
    <mergeCell ref="F34:AD34"/>
    <mergeCell ref="AE34:AL34"/>
    <mergeCell ref="AM34:AQ36"/>
    <mergeCell ref="B35:E35"/>
    <mergeCell ref="AP38:AQ38"/>
    <mergeCell ref="B39:C46"/>
    <mergeCell ref="D39:I40"/>
    <mergeCell ref="J39:Q39"/>
    <mergeCell ref="R39:Y39"/>
    <mergeCell ref="Z39:AG39"/>
    <mergeCell ref="AH39:AK40"/>
    <mergeCell ref="AL39:AO40"/>
    <mergeCell ref="AP39:AQ40"/>
    <mergeCell ref="J40:Q40"/>
    <mergeCell ref="B38:I38"/>
    <mergeCell ref="J38:Q38"/>
    <mergeCell ref="R38:Y38"/>
    <mergeCell ref="Z38:AG38"/>
    <mergeCell ref="AH38:AK38"/>
    <mergeCell ref="AL38:AO38"/>
    <mergeCell ref="AH41:AK42"/>
    <mergeCell ref="AL41:AO42"/>
    <mergeCell ref="AP41:AQ42"/>
    <mergeCell ref="J42:Q42"/>
    <mergeCell ref="R42:Y42"/>
    <mergeCell ref="Z42:AG42"/>
    <mergeCell ref="R40:Y40"/>
    <mergeCell ref="Z40:AG40"/>
    <mergeCell ref="D41:I42"/>
    <mergeCell ref="J41:Q41"/>
    <mergeCell ref="R41:Y41"/>
    <mergeCell ref="Z41:AG41"/>
    <mergeCell ref="AP43:AQ44"/>
    <mergeCell ref="J44:Q44"/>
    <mergeCell ref="R44:Y44"/>
    <mergeCell ref="Z44:AG44"/>
    <mergeCell ref="D45:I46"/>
    <mergeCell ref="J45:Q45"/>
    <mergeCell ref="R45:Y45"/>
    <mergeCell ref="Z45:AG45"/>
    <mergeCell ref="AH45:AK46"/>
    <mergeCell ref="AL45:AO46"/>
    <mergeCell ref="D43:I44"/>
    <mergeCell ref="J43:Q43"/>
    <mergeCell ref="R43:Y43"/>
    <mergeCell ref="Z43:AG43"/>
    <mergeCell ref="AH43:AK44"/>
    <mergeCell ref="AL43:AO44"/>
    <mergeCell ref="AP45:AQ46"/>
    <mergeCell ref="J46:Q46"/>
    <mergeCell ref="R46:Y46"/>
    <mergeCell ref="Z46:AG46"/>
    <mergeCell ref="B47:C50"/>
    <mergeCell ref="D47:I48"/>
    <mergeCell ref="J47:Q47"/>
    <mergeCell ref="R47:Y47"/>
    <mergeCell ref="Z47:AG47"/>
    <mergeCell ref="AH47:AK48"/>
    <mergeCell ref="B52:AQ52"/>
    <mergeCell ref="B53:AQ70"/>
    <mergeCell ref="AL49:AO50"/>
    <mergeCell ref="AP49:AQ50"/>
    <mergeCell ref="J50:Q50"/>
    <mergeCell ref="R50:Y50"/>
    <mergeCell ref="Z50:AG50"/>
    <mergeCell ref="B51:AQ51"/>
    <mergeCell ref="AL47:AO48"/>
    <mergeCell ref="AP47:AQ48"/>
    <mergeCell ref="J48:Q48"/>
    <mergeCell ref="R48:Y48"/>
    <mergeCell ref="Z48:AG48"/>
    <mergeCell ref="D49:I50"/>
    <mergeCell ref="J49:Q49"/>
    <mergeCell ref="R49:Y49"/>
    <mergeCell ref="Z49:AG49"/>
    <mergeCell ref="AH49:AK50"/>
  </mergeCells>
  <printOptions horizontalCentered="1"/>
  <pageMargins left="0.43307086614173229" right="0.23622047244094491" top="0.6692913385826772" bottom="0.6692913385826772" header="0.31496062992125984" footer="0.31496062992125984"/>
  <pageSetup scale="75"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2" sqref="B2:J7"/>
    </sheetView>
  </sheetViews>
  <sheetFormatPr baseColWidth="10" defaultColWidth="0" defaultRowHeight="12.75" customHeight="1" zeroHeight="1"/>
  <cols>
    <col min="1" max="1" width="4" style="50" customWidth="1"/>
    <col min="2" max="2" width="47.375" style="50" customWidth="1"/>
    <col min="3" max="3" width="7.125" style="50" customWidth="1"/>
    <col min="4" max="4" width="13.375" style="50" customWidth="1"/>
    <col min="5" max="5" width="21" style="51" customWidth="1"/>
    <col min="6" max="7" width="11.375" style="50" customWidth="1"/>
    <col min="8" max="8" width="4.25" style="50" customWidth="1"/>
    <col min="9" max="16384" width="11.375" style="50" hidden="1"/>
  </cols>
  <sheetData>
    <row r="1" spans="2:7"/>
    <row r="2" spans="2:7" s="52" customFormat="1" ht="15" customHeight="1">
      <c r="B2" s="353"/>
      <c r="C2" s="354"/>
      <c r="D2" s="354"/>
      <c r="E2" s="354"/>
      <c r="F2" s="354"/>
      <c r="G2" s="355"/>
    </row>
    <row r="3" spans="2:7" s="52" customFormat="1" ht="15" customHeight="1">
      <c r="B3" s="356"/>
      <c r="C3" s="357"/>
      <c r="D3" s="357"/>
      <c r="E3" s="357"/>
      <c r="F3" s="357"/>
      <c r="G3" s="358"/>
    </row>
    <row r="4" spans="2:7" s="52" customFormat="1" ht="15.75" customHeight="1">
      <c r="B4" s="356"/>
      <c r="C4" s="357"/>
      <c r="D4" s="357"/>
      <c r="E4" s="357"/>
      <c r="F4" s="357"/>
      <c r="G4" s="358"/>
    </row>
    <row r="5" spans="2:7" s="52" customFormat="1" ht="15.75" customHeight="1">
      <c r="B5" s="356"/>
      <c r="C5" s="357"/>
      <c r="D5" s="357"/>
      <c r="E5" s="357"/>
      <c r="F5" s="357"/>
      <c r="G5" s="358"/>
    </row>
    <row r="6" spans="2:7" s="52" customFormat="1" ht="15.75" customHeight="1">
      <c r="B6" s="356"/>
      <c r="C6" s="357"/>
      <c r="D6" s="357"/>
      <c r="E6" s="357"/>
      <c r="F6" s="357"/>
      <c r="G6" s="358"/>
    </row>
    <row r="7" spans="2:7" s="52" customFormat="1" ht="15.75" customHeight="1">
      <c r="B7" s="359"/>
      <c r="C7" s="360"/>
      <c r="D7" s="360"/>
      <c r="E7" s="360"/>
      <c r="F7" s="360"/>
      <c r="G7" s="361"/>
    </row>
    <row r="8" spans="2:7" s="52" customFormat="1" ht="9" customHeight="1">
      <c r="B8" s="362" t="s">
        <v>156</v>
      </c>
      <c r="C8" s="363"/>
      <c r="D8" s="363"/>
      <c r="E8" s="363"/>
      <c r="F8" s="363"/>
      <c r="G8" s="364"/>
    </row>
    <row r="9" spans="2:7" s="52" customFormat="1" ht="9" customHeight="1">
      <c r="B9" s="365"/>
      <c r="C9" s="366"/>
      <c r="D9" s="366"/>
      <c r="E9" s="366"/>
      <c r="F9" s="366"/>
      <c r="G9" s="367"/>
    </row>
    <row r="10" spans="2:7" s="57" customFormat="1" ht="15.75" customHeight="1">
      <c r="B10" s="53"/>
      <c r="C10" s="54"/>
      <c r="D10" s="54"/>
      <c r="E10" s="55"/>
      <c r="F10" s="54"/>
      <c r="G10" s="56"/>
    </row>
    <row r="11" spans="2:7" s="57" customFormat="1" ht="34.5" customHeight="1">
      <c r="B11" s="368" t="s">
        <v>157</v>
      </c>
      <c r="C11" s="369"/>
      <c r="D11" s="369"/>
      <c r="E11" s="369"/>
      <c r="F11" s="369"/>
      <c r="G11" s="370"/>
    </row>
    <row r="12" spans="2:7">
      <c r="B12" s="58"/>
      <c r="C12" s="59"/>
      <c r="D12" s="59"/>
      <c r="E12" s="60"/>
      <c r="F12" s="59"/>
      <c r="G12" s="61"/>
    </row>
    <row r="13" spans="2:7">
      <c r="B13" s="62" t="s">
        <v>158</v>
      </c>
      <c r="C13" s="59"/>
      <c r="D13" s="59"/>
      <c r="E13" s="60"/>
      <c r="F13" s="59"/>
      <c r="G13" s="61"/>
    </row>
    <row r="14" spans="2:7">
      <c r="B14" s="63"/>
      <c r="C14" s="64"/>
      <c r="D14" s="64"/>
      <c r="E14" s="65"/>
      <c r="F14" s="64"/>
      <c r="G14" s="66"/>
    </row>
    <row r="15" spans="2:7">
      <c r="B15" s="371" t="s">
        <v>30</v>
      </c>
      <c r="C15" s="371"/>
      <c r="D15" s="67" t="s">
        <v>159</v>
      </c>
      <c r="E15" s="371" t="s">
        <v>160</v>
      </c>
      <c r="F15" s="371"/>
      <c r="G15" s="371"/>
    </row>
    <row r="16" spans="2:7" ht="22.5" customHeight="1">
      <c r="B16" s="351" t="s">
        <v>161</v>
      </c>
      <c r="C16" s="351"/>
      <c r="D16" s="68">
        <v>0.1</v>
      </c>
      <c r="E16" s="350" t="s">
        <v>162</v>
      </c>
      <c r="F16" s="350"/>
      <c r="G16" s="350"/>
    </row>
    <row r="17" spans="2:7" ht="28.5" customHeight="1">
      <c r="B17" s="351" t="s">
        <v>163</v>
      </c>
      <c r="C17" s="351"/>
      <c r="D17" s="68">
        <v>0.2</v>
      </c>
      <c r="E17" s="352" t="s">
        <v>164</v>
      </c>
      <c r="F17" s="352"/>
      <c r="G17" s="352"/>
    </row>
    <row r="18" spans="2:7" ht="29.25" customHeight="1">
      <c r="B18" s="351" t="s">
        <v>165</v>
      </c>
      <c r="C18" s="351"/>
      <c r="D18" s="68">
        <v>0.1</v>
      </c>
      <c r="E18" s="352" t="s">
        <v>166</v>
      </c>
      <c r="F18" s="352"/>
      <c r="G18" s="352"/>
    </row>
    <row r="19" spans="2:7" ht="25.5" customHeight="1">
      <c r="B19" s="351" t="s">
        <v>167</v>
      </c>
      <c r="C19" s="351"/>
      <c r="D19" s="68">
        <v>0.2</v>
      </c>
      <c r="E19" s="352" t="s">
        <v>164</v>
      </c>
      <c r="F19" s="352"/>
      <c r="G19" s="352"/>
    </row>
    <row r="20" spans="2:7" ht="23.25" customHeight="1">
      <c r="B20" s="348" t="s">
        <v>168</v>
      </c>
      <c r="C20" s="349"/>
      <c r="D20" s="68">
        <v>0.1</v>
      </c>
      <c r="E20" s="350" t="s">
        <v>162</v>
      </c>
      <c r="F20" s="350"/>
      <c r="G20" s="350"/>
    </row>
    <row r="21" spans="2:7" ht="27" customHeight="1">
      <c r="B21" s="50" t="s">
        <v>169</v>
      </c>
    </row>
    <row r="22" spans="2:7"/>
    <row r="23" spans="2:7" ht="12.75" customHeight="1"/>
  </sheetData>
  <sheetProtection algorithmName="SHA-512" hashValue="vlhypwI/06+TFObIHdURmTgs7Xr0HhGCwmet4/BDZ85an37XDUyQ9bHR6HA6J9fIPlDuJP1e2WudximNiQ3J/A==" saltValue="0j7HOq5HEaAO9Wrhx3SXAw==" spinCount="100000" sheet="1" selectLockedCells="1" selectUnlockedCells="1"/>
  <mergeCells count="15">
    <mergeCell ref="B16:C16"/>
    <mergeCell ref="E16:G16"/>
    <mergeCell ref="B2:G7"/>
    <mergeCell ref="B8:G9"/>
    <mergeCell ref="B11:G11"/>
    <mergeCell ref="B15:C15"/>
    <mergeCell ref="E15:G15"/>
    <mergeCell ref="B20:C20"/>
    <mergeCell ref="E20:G20"/>
    <mergeCell ref="B17:C17"/>
    <mergeCell ref="E17:G17"/>
    <mergeCell ref="B18:C18"/>
    <mergeCell ref="E18:G18"/>
    <mergeCell ref="B19:C19"/>
    <mergeCell ref="E19:G19"/>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SDC</vt:lpstr>
      <vt:lpstr>INFO EXPERIENCIA</vt:lpstr>
      <vt:lpstr>INFO GENERAL Y FINANCIERA</vt:lpstr>
      <vt:lpstr>POLIZAS</vt:lpstr>
      <vt:lpstr>'INFO EXPERIENCIA'!Área_de_impresión</vt:lpstr>
      <vt:lpstr>'INFO GENERAL Y FINANCIERA'!Área_de_impresión</vt:lpstr>
      <vt:lpstr>POLIZAS!Área_de_impresión</vt:lpstr>
      <vt:lpstr>SDC!Área_de_impresión</vt:lpstr>
      <vt:lpstr>'INFO EXPERIENCIA'!Títulos_a_imprimir</vt:lpstr>
      <vt:lpstr>'INFO GENERAL Y FINANCIERA'!Títulos_a_imprimir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Engree J. Duica Navarro</dc:creator>
  <cp:lastModifiedBy>Engree J. Duica Navarro</cp:lastModifiedBy>
  <cp:lastPrinted>2018-03-08T14:59:09Z</cp:lastPrinted>
  <dcterms:created xsi:type="dcterms:W3CDTF">2018-03-06T20:48:23Z</dcterms:created>
  <dcterms:modified xsi:type="dcterms:W3CDTF">2018-03-09T20:46:16Z</dcterms:modified>
</cp:coreProperties>
</file>