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Camilo.Castaneda\Desktop\Comunidades Indígenas 2018\"/>
    </mc:Choice>
  </mc:AlternateContent>
  <bookViews>
    <workbookView xWindow="0" yWindow="0" windowWidth="20385" windowHeight="6180"/>
  </bookViews>
  <sheets>
    <sheet name="SDC -COMUNIDADES INDÍGENAS 2018" sheetId="41" r:id="rId1"/>
    <sheet name="INFO GENERAL Y FINANCIERA " sheetId="46" r:id="rId2"/>
    <sheet name="INFO EXPERIENCIA" sheetId="28" r:id="rId3"/>
    <sheet name="POLIZAS" sheetId="11"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1__123Graph_Aｸﾞﾗﾌ_7" localSheetId="1" hidden="1">#REF!</definedName>
    <definedName name="_1__123Graph_Aｸﾞﾗﾌ_7" hidden="1">#REF!</definedName>
    <definedName name="_112233" localSheetId="1" hidden="1">#REF!</definedName>
    <definedName name="_112233" hidden="1">#REF!</definedName>
    <definedName name="_112277" localSheetId="1" hidden="1">#REF!</definedName>
    <definedName name="_112277" hidden="1">#REF!</definedName>
    <definedName name="_12__123Graph_BCHART_5" localSheetId="1" hidden="1">[1]MEX95IB!#REF!</definedName>
    <definedName name="_12__123Graph_BCHART_5" hidden="1">[1]MEX95IB!#REF!</definedName>
    <definedName name="_1222" localSheetId="1" hidden="1">#REF!</definedName>
    <definedName name="_1222" hidden="1">#REF!</definedName>
    <definedName name="_13__123Graph_Bｸﾞﾗﾌ_7" localSheetId="1" hidden="1">#REF!</definedName>
    <definedName name="_13__123Graph_Bｸﾞﾗﾌ_7" hidden="1">#REF!</definedName>
    <definedName name="_14__123Graph_Cｸﾞﾗﾌ_7" localSheetId="1" hidden="1">#REF!</definedName>
    <definedName name="_14__123Graph_Cｸﾞﾗﾌ_7" hidden="1">#REF!</definedName>
    <definedName name="_15__123Graph_Dｸﾞﾗﾌ_7" hidden="1">#REF!</definedName>
    <definedName name="_16__123Graph_Eｸﾞﾗﾌ_7" hidden="1">#REF!</definedName>
    <definedName name="_17__123Graph_Fｸﾞﾗﾌ_7" hidden="1">#REF!</definedName>
    <definedName name="_21" hidden="1">#REF!</definedName>
    <definedName name="_25" hidden="1">#REF!</definedName>
    <definedName name="_29" hidden="1">#REF!</definedName>
    <definedName name="_456" localSheetId="1" hidden="1">{0,#N/A,FALSE,0;0,#N/A,FALSE,0;0,#N/A,FALSE,0;0,#N/A,FALSE,0;0,#N/A,FALSE,0;0,#N/A,FALSE,0}</definedName>
    <definedName name="_456" hidden="1">{0,#N/A,FALSE,0;0,#N/A,FALSE,0;0,#N/A,FALSE,0;0,#N/A,FALSE,0;0,#N/A,FALSE,0;0,#N/A,FALSE,0}</definedName>
    <definedName name="_Fill" localSheetId="1" hidden="1">#REF!</definedName>
    <definedName name="_Fill" hidden="1">#REF!</definedName>
    <definedName name="_xlnm._FilterDatabase" localSheetId="2" hidden="1">'INFO EXPERIENCIA'!#REF!</definedName>
    <definedName name="_xlnm._FilterDatabase" localSheetId="1" hidden="1">'INFO GENERAL Y FINANCIERA '!$B$42:$AU$42</definedName>
    <definedName name="_xlnm._FilterDatabase" hidden="1">#REF!</definedName>
    <definedName name="_NDC1" localSheetId="1" hidden="1">{"'内訳表'!$B$2:$N$64"}</definedName>
    <definedName name="_NDC1" hidden="1">{"'内訳表'!$B$2:$N$64"}</definedName>
    <definedName name="_Order1" hidden="1">0</definedName>
    <definedName name="_Order2" hidden="1">255</definedName>
    <definedName name="_r3d" localSheetId="1" hidden="1">{#N/A,#N/A,FALSE,"POLONNA 8";#N/A,#N/A,FALSE,"POLONNA 7";#N/A,#N/A,FALSE,"POLONNA 6";#N/A,#N/A,FALSE,"POLONNA 5 ";#N/A,#N/A,FALSE,"POLONNA 3";#N/A,#N/A,FALSE,"POLONNA 4";#N/A,#N/A,FALSE,"POLONNA 2";#N/A,#N/A,FALSE,"POLONNA 1"}</definedName>
    <definedName name="_r3d" hidden="1">{#N/A,#N/A,FALSE,"POLONNA 8";#N/A,#N/A,FALSE,"POLONNA 7";#N/A,#N/A,FALSE,"POLONNA 6";#N/A,#N/A,FALSE,"POLONNA 5 ";#N/A,#N/A,FALSE,"POLONNA 3";#N/A,#N/A,FALSE,"POLONNA 4";#N/A,#N/A,FALSE,"POLONNA 2";#N/A,#N/A,FALSE,"POLONNA 1"}</definedName>
    <definedName name="a1_Y1">[2]CONFIGURACIÓN!$D$17</definedName>
    <definedName name="a1_Y2">[2]CONFIGURACIÓN!$E$17</definedName>
    <definedName name="a10_Y10">[2]CONFIGURACIÓN!$M$26</definedName>
    <definedName name="a10_Y11">[2]CONFIGURACIÓN!$N$26</definedName>
    <definedName name="a2_Y2">[2]CONFIGURACIÓN!$E$18</definedName>
    <definedName name="a2_Y3">[2]CONFIGURACIÓN!$F$18</definedName>
    <definedName name="a3_Y3">[2]CONFIGURACIÓN!$F$19</definedName>
    <definedName name="a3_Y4">[2]CONFIGURACIÓN!$G$19</definedName>
    <definedName name="a4_Y4">[2]CONFIGURACIÓN!$G$20</definedName>
    <definedName name="a4_Y5">[2]CONFIGURACIÓN!$H$20</definedName>
    <definedName name="a5_Y5">[2]CONFIGURACIÓN!$H$21</definedName>
    <definedName name="a5_Y6">[2]CONFIGURACIÓN!$I$21</definedName>
    <definedName name="a6_Y6">[2]CONFIGURACIÓN!$I$22</definedName>
    <definedName name="a6_Y7">[2]CONFIGURACIÓN!$J$22</definedName>
    <definedName name="a7_Y7">[2]CONFIGURACIÓN!$J$23</definedName>
    <definedName name="a7_Y8">[2]CONFIGURACIÓN!$K$23</definedName>
    <definedName name="a8_Y8">[2]CONFIGURACIÓN!$K$24</definedName>
    <definedName name="a8_Y9">[2]CONFIGURACIÓN!$L$24</definedName>
    <definedName name="a9_Y10">[2]CONFIGURACIÓN!$M$25</definedName>
    <definedName name="a9_Y9">[2]CONFIGURACIÓN!$L$25</definedName>
    <definedName name="aaaa" localSheetId="1" hidden="1">#REF!</definedName>
    <definedName name="aaaa" hidden="1">#REF!</definedName>
    <definedName name="ABF" localSheetId="1" hidden="1">#REF!</definedName>
    <definedName name="ABF" hidden="1">#REF!</definedName>
    <definedName name="AccessDatabase" hidden="1">"C:\My Documents\New MMR\INPUT.mdb"</definedName>
    <definedName name="ACCV" localSheetId="1" hidden="1">#REF!</definedName>
    <definedName name="ACCV" hidden="1">#REF!</definedName>
    <definedName name="ADSF" localSheetId="1" hidden="1">#REF!</definedName>
    <definedName name="ADSF" hidden="1">#REF!</definedName>
    <definedName name="afdgbva" localSheetId="1" hidden="1">{#N/A,#N/A,TRUE,"Report"}</definedName>
    <definedName name="afdgbva" hidden="1">{#N/A,#N/A,TRUE,"Report"}</definedName>
    <definedName name="aga" localSheetId="1" hidden="1">{#N/A,#N/A,TRUE,"Report"}</definedName>
    <definedName name="aga" hidden="1">{#N/A,#N/A,TRUE,"Report"}</definedName>
    <definedName name="AGHFD" localSheetId="1" hidden="1">#REF!</definedName>
    <definedName name="AGHFD" hidden="1">#REF!</definedName>
    <definedName name="año1">[2]CONFIGURACIÓN!$F$9</definedName>
    <definedName name="_xlnm.Print_Area" localSheetId="2">'INFO EXPERIENCIA'!$B$2:$J$29</definedName>
    <definedName name="_xlnm.Print_Area" localSheetId="3">POLIZAS!$B$2:$G$21</definedName>
    <definedName name="ATGHH" localSheetId="1" hidden="1">#REF!</definedName>
    <definedName name="ATGHH" hidden="1">#REF!</definedName>
    <definedName name="AVBC" localSheetId="1" hidden="1">#REF!</definedName>
    <definedName name="AVBC" hidden="1">#REF!</definedName>
    <definedName name="AXCC" hidden="1">#REF!</definedName>
    <definedName name="AXX" hidden="1">#REF!</definedName>
    <definedName name="Aグラフ" hidden="1">#REF!</definedName>
    <definedName name="badb" localSheetId="1" hidden="1">{"MG-2002-F1",#N/A,FALSE,"PPU-Telemig";"MG-2002-F2",#N/A,FALSE,"PPU-Telemig";"MG-2002-F3",#N/A,FALSE,"PPU-Telemig";"MG-2002-F4",#N/A,FALSE,"PPU-Telemig";"MG-2003-F1",#N/A,FALSE,"PPU-Telemig";"MG-2004-F1",#N/A,FALSE,"PPU-Telemig"}</definedName>
    <definedName name="badb" hidden="1">{"MG-2002-F1",#N/A,FALSE,"PPU-Telemig";"MG-2002-F2",#N/A,FALSE,"PPU-Telemig";"MG-2002-F3",#N/A,FALSE,"PPU-Telemig";"MG-2002-F4",#N/A,FALSE,"PPU-Telemig";"MG-2003-F1",#N/A,FALSE,"PPU-Telemig";"MG-2004-F1",#N/A,FALSE,"PPU-Telemig"}</definedName>
    <definedName name="bbb">[3]lista!$A$11:$A$13</definedName>
    <definedName name="bn" localSheetId="1" hidden="1">{"'内訳表'!$B$2:$N$64"}</definedName>
    <definedName name="bn" hidden="1">{"'内訳表'!$B$2:$N$64"}</definedName>
    <definedName name="Ｂグラフ" hidden="1">#REF!</definedName>
    <definedName name="CALENDARIO">[2]CALENDARIO!$B$6:$H$161</definedName>
    <definedName name="Ｃグラフ" localSheetId="1" hidden="1">#REF!</definedName>
    <definedName name="Ｃグラフ" hidden="1">#REF!</definedName>
    <definedName name="dasd" hidden="1">#REF!</definedName>
    <definedName name="Decision" localSheetId="2">[3]lista!$A$6:$A$7</definedName>
    <definedName name="Decision">[3]lista!$A$6:$A$7</definedName>
    <definedName name="dependencia">'[4]Datos Inciales'!$B$5:$B$30</definedName>
    <definedName name="DFG" localSheetId="1" hidden="1">#REF!</definedName>
    <definedName name="DFG" hidden="1">#REF!</definedName>
    <definedName name="dfgd56" localSheetId="1" hidden="1">{0,#N/A,FALSE,0;0,#N/A,FALSE,0;0,#N/A,FALSE,0;0,#N/A,FALSE,0;0,#N/A,FALSE,0;0,#N/A,FALSE,0}</definedName>
    <definedName name="dfgd56" hidden="1">{0,#N/A,FALSE,0;0,#N/A,FALSE,0;0,#N/A,FALSE,0;0,#N/A,FALSE,0;0,#N/A,FALSE,0;0,#N/A,FALSE,0}</definedName>
    <definedName name="DFGH" localSheetId="1" hidden="1">#REF!</definedName>
    <definedName name="DFGH" hidden="1">#REF!</definedName>
    <definedName name="DFSG" localSheetId="1" hidden="1">#REF!</definedName>
    <definedName name="DFSG" hidden="1">#REF!</definedName>
    <definedName name="dgb" localSheetId="1" hidden="1">{"'内訳表'!$B$2:$N$64"}</definedName>
    <definedName name="dgb" hidden="1">{"'内訳表'!$B$2:$N$64"}</definedName>
    <definedName name="dhb" localSheetId="1" hidden="1">{"'内訳表'!$B$2:$N$64"}</definedName>
    <definedName name="dhb" hidden="1">{"'内訳表'!$B$2:$N$64"}</definedName>
    <definedName name="dszgre" localSheetId="1" hidden="1">{"MG-2002-F1",#N/A,FALSE,"PPU-Telemig";"MG-2002-F2",#N/A,FALSE,"PPU-Telemig";"MG-2002-F3",#N/A,FALSE,"PPU-Telemig";"MG-2002-F4",#N/A,FALSE,"PPU-Telemig";"MG-2003-F1",#N/A,FALSE,"PPU-Telemig";"MG-2004-F1",#N/A,FALSE,"PPU-Telemig"}</definedName>
    <definedName name="dszgre" hidden="1">{"MG-2002-F1",#N/A,FALSE,"PPU-Telemig";"MG-2002-F2",#N/A,FALSE,"PPU-Telemig";"MG-2002-F3",#N/A,FALSE,"PPU-Telemig";"MG-2002-F4",#N/A,FALSE,"PPU-Telemig";"MG-2003-F1",#N/A,FALSE,"PPU-Telemig";"MG-2004-F1",#N/A,FALSE,"PPU-Telemig"}</definedName>
    <definedName name="dxhm" localSheetId="1" hidden="1">{"MG-2002-F1",#N/A,FALSE,"PPU-Telemig";"MG-2002-F2",#N/A,FALSE,"PPU-Telemig";"MG-2002-F3",#N/A,FALSE,"PPU-Telemig";"MG-2002-F4",#N/A,FALSE,"PPU-Telemig";"MG-2003-F1",#N/A,FALSE,"PPU-Telemig";"MG-2004-F1",#N/A,FALSE,"PPU-Telemig"}</definedName>
    <definedName name="dxhm" hidden="1">{"MG-2002-F1",#N/A,FALSE,"PPU-Telemig";"MG-2002-F2",#N/A,FALSE,"PPU-Telemig";"MG-2002-F3",#N/A,FALSE,"PPU-Telemig";"MG-2002-F4",#N/A,FALSE,"PPU-Telemig";"MG-2003-F1",#N/A,FALSE,"PPU-Telemig";"MG-2004-F1",#N/A,FALSE,"PPU-Telemig"}</definedName>
    <definedName name="Ｄグラフ" localSheetId="1" hidden="1">#REF!</definedName>
    <definedName name="Ｄグラフ" hidden="1">#REF!</definedName>
    <definedName name="eagrbve" localSheetId="1" hidden="1">{"'内訳表'!$B$2:$N$64"}</definedName>
    <definedName name="eagrbve" hidden="1">{"'内訳表'!$B$2:$N$64"}</definedName>
    <definedName name="eargbwrg" localSheetId="1" hidden="1">{"'内訳表'!$B$2:$N$64"}</definedName>
    <definedName name="eargbwrg" hidden="1">{"'内訳表'!$B$2:$N$64"}</definedName>
    <definedName name="EE" localSheetId="1"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T" localSheetId="1"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EUR">'[2]DATOS ENTRADA'!$E$2</definedName>
    <definedName name="Ｅグラフ" localSheetId="1" hidden="1">#REF!</definedName>
    <definedName name="Ｅグラフ" hidden="1">#REF!</definedName>
    <definedName name="fbvdv" localSheetId="1" hidden="1">{"MG-2002-F1",#N/A,FALSE,"PPU-Telemig";"MG-2002-F2",#N/A,FALSE,"PPU-Telemig";"MG-2002-F3",#N/A,FALSE,"PPU-Telemig";"MG-2002-F4",#N/A,FALSE,"PPU-Telemig";"MG-2003-F1",#N/A,FALSE,"PPU-Telemig";"MG-2004-F1",#N/A,FALSE,"PPU-Telemig"}</definedName>
    <definedName name="fbvdv" hidden="1">{"MG-2002-F1",#N/A,FALSE,"PPU-Telemig";"MG-2002-F2",#N/A,FALSE,"PPU-Telemig";"MG-2002-F3",#N/A,FALSE,"PPU-Telemig";"MG-2002-F4",#N/A,FALSE,"PPU-Telemig";"MG-2003-F1",#N/A,FALSE,"PPU-Telemig";"MG-2004-F1",#N/A,FALSE,"PPU-Telemig"}</definedName>
    <definedName name="fdfd" localSheetId="1" hidden="1">{"MG-2002-F1",#N/A,FALSE,"PPU-Telemig";"MG-2002-F2",#N/A,FALSE,"PPU-Telemig";"MG-2002-F3",#N/A,FALSE,"PPU-Telemig";"MG-2002-F4",#N/A,FALSE,"PPU-Telemig";"MG-2003-F1",#N/A,FALSE,"PPU-Telemig";"MG-2004-F1",#N/A,FALSE,"PPU-Telemig"}</definedName>
    <definedName name="fdfd" hidden="1">{"MG-2002-F1",#N/A,FALSE,"PPU-Telemig";"MG-2002-F2",#N/A,FALSE,"PPU-Telemig";"MG-2002-F3",#N/A,FALSE,"PPU-Telemig";"MG-2002-F4",#N/A,FALSE,"PPU-Telemig";"MG-2003-F1",#N/A,FALSE,"PPU-Telemig";"MG-2004-F1",#N/A,FALSE,"PPU-Telemig"}</definedName>
    <definedName name="FDG" localSheetId="1" hidden="1">#REF!</definedName>
    <definedName name="FDG" hidden="1">#REF!</definedName>
    <definedName name="fecha_fin_servicio">[2]CONFIGURACIÓN!$C$10</definedName>
    <definedName name="fecha_inicio_servicio">[2]CONFIGURACIÓN!$C$9</definedName>
    <definedName name="ff" localSheetId="1" hidden="1">{#N/A,#N/A,TRUE,"Report"}</definedName>
    <definedName name="ff" hidden="1">{#N/A,#N/A,TRUE,"Report"}</definedName>
    <definedName name="FFF" localSheetId="1"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sznzfd" localSheetId="1" hidden="1">{"'内訳表'!$B$2:$N$64"}</definedName>
    <definedName name="fgsznzfd" hidden="1">{"'内訳表'!$B$2:$N$64"}</definedName>
    <definedName name="fgxnbf" localSheetId="1" hidden="1">{"MG-2002-F1",#N/A,FALSE,"PPU-Telemig";"MG-2002-F2",#N/A,FALSE,"PPU-Telemig";"MG-2002-F3",#N/A,FALSE,"PPU-Telemig";"MG-2002-F4",#N/A,FALSE,"PPU-Telemig";"MG-2003-F1",#N/A,FALSE,"PPU-Telemig";"MG-2004-F1",#N/A,FALSE,"PPU-Telemig"}</definedName>
    <definedName name="fgxnbf" hidden="1">{"MG-2002-F1",#N/A,FALSE,"PPU-Telemig";"MG-2002-F2",#N/A,FALSE,"PPU-Telemig";"MG-2002-F3",#N/A,FALSE,"PPU-Telemig";"MG-2002-F4",#N/A,FALSE,"PPU-Telemig";"MG-2003-F1",#N/A,FALSE,"PPU-Telemig";"MG-2004-F1",#N/A,FALSE,"PPU-Telemig"}</definedName>
    <definedName name="FSDFSD" localSheetId="1" hidden="1">{0,#N/A,FALSE,0;0,#N/A,FALSE,0;0,#N/A,FALSE,0;0,#N/A,FALSE,0;0,#N/A,FALSE,0;0,#N/A,FALSE,0}</definedName>
    <definedName name="FSDFSD" hidden="1">{0,#N/A,FALSE,0;0,#N/A,FALSE,0;0,#N/A,FALSE,0;0,#N/A,FALSE,0;0,#N/A,FALSE,0;0,#N/A,FALSE,0}</definedName>
    <definedName name="fsmnfs" localSheetId="1" hidden="1">{"MG-2002-F1",#N/A,FALSE,"PPU-Telemig";"MG-2002-F2",#N/A,FALSE,"PPU-Telemig";"MG-2002-F3",#N/A,FALSE,"PPU-Telemig";"MG-2002-F4",#N/A,FALSE,"PPU-Telemig";"MG-2003-F1",#N/A,FALSE,"PPU-Telemig";"MG-2004-F1",#N/A,FALSE,"PPU-Telemig"}</definedName>
    <definedName name="fsmnfs" hidden="1">{"MG-2002-F1",#N/A,FALSE,"PPU-Telemig";"MG-2002-F2",#N/A,FALSE,"PPU-Telemig";"MG-2002-F3",#N/A,FALSE,"PPU-Telemig";"MG-2002-F4",#N/A,FALSE,"PPU-Telemig";"MG-2003-F1",#N/A,FALSE,"PPU-Telemig";"MG-2004-F1",#N/A,FALSE,"PPU-Telemig"}</definedName>
    <definedName name="FUENTES">'[4]Datos Inciales'!$B$40:$B$49</definedName>
    <definedName name="Ｆグラフ" localSheetId="1" hidden="1">#REF!</definedName>
    <definedName name="Ｆグラフ" hidden="1">#REF!</definedName>
    <definedName name="gbvREDSAb" localSheetId="1" hidden="1">{"MG-2002-F1",#N/A,FALSE,"PPU-Telemig";"MG-2002-F2",#N/A,FALSE,"PPU-Telemig";"MG-2002-F3",#N/A,FALSE,"PPU-Telemig";"MG-2002-F4",#N/A,FALSE,"PPU-Telemig";"MG-2003-F1",#N/A,FALSE,"PPU-Telemig";"MG-2004-F1",#N/A,FALSE,"PPU-Telemig"}</definedName>
    <definedName name="gbvREDSAb" hidden="1">{"MG-2002-F1",#N/A,FALSE,"PPU-Telemig";"MG-2002-F2",#N/A,FALSE,"PPU-Telemig";"MG-2002-F3",#N/A,FALSE,"PPU-Telemig";"MG-2002-F4",#N/A,FALSE,"PPU-Telemig";"MG-2003-F1",#N/A,FALSE,"PPU-Telemig";"MG-2004-F1",#N/A,FALSE,"PPU-Telemig"}</definedName>
    <definedName name="geral" localSheetId="1"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FH" localSheetId="1" hidden="1">#REF!</definedName>
    <definedName name="GFH" hidden="1">#REF!</definedName>
    <definedName name="hhjn" localSheetId="1" hidden="1">{"MG-2002-F1",#N/A,FALSE,"PPU-Telemig";"MG-2002-F2",#N/A,FALSE,"PPU-Telemig";"MG-2002-F3",#N/A,FALSE,"PPU-Telemig";"MG-2002-F4",#N/A,FALSE,"PPU-Telemig";"MG-2003-F1",#N/A,FALSE,"PPU-Telemig";"MG-2004-F1",#N/A,FALSE,"PPU-Telemig"}</definedName>
    <definedName name="hhjn" hidden="1">{"MG-2002-F1",#N/A,FALSE,"PPU-Telemig";"MG-2002-F2",#N/A,FALSE,"PPU-Telemig";"MG-2002-F3",#N/A,FALSE,"PPU-Telemig";"MG-2002-F4",#N/A,FALSE,"PPU-Telemig";"MG-2003-F1",#N/A,FALSE,"PPU-Telemig";"MG-2004-F1",#N/A,FALSE,"PPU-Telemig"}</definedName>
    <definedName name="hjgmyjk"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localSheetId="1" hidden="1">{#N/A,#N/A,FALSE,"KEGELLE 1 (3)";#N/A,#N/A,FALSE,"KEGELLE 2 (3)";#N/A,#N/A,FALSE,"KEGELLE 3 (3)";#N/A,#N/A,FALSE,"KEGELLE 4 (3)";#N/A,#N/A,FALSE,"KEGELLE 5 (3)";#N/A,#N/A,FALSE,"KEGELLE 6 (3)";#N/A,#N/A,FALSE,"KEGELLE 7 (3)"}</definedName>
    <definedName name="hjm" hidden="1">{#N/A,#N/A,FALSE,"KEGELLE 1 (3)";#N/A,#N/A,FALSE,"KEGELLE 2 (3)";#N/A,#N/A,FALSE,"KEGELLE 3 (3)";#N/A,#N/A,FALSE,"KEGELLE 4 (3)";#N/A,#N/A,FALSE,"KEGELLE 5 (3)";#N/A,#N/A,FALSE,"KEGELLE 6 (3)";#N/A,#N/A,FALSE,"KEGELLE 7 (3)"}</definedName>
    <definedName name="hjmhg" localSheetId="1" hidden="1">{#N/A,#N/A,FALSE,"KEGELLE 1 (2)";#N/A,#N/A,FALSE,"KEGELLE 2 (2)";#N/A,#N/A,FALSE,"KEGELLE 3 (2)";#N/A,#N/A,FALSE,"KEGELLE 4 (2)";#N/A,#N/A,FALSE,"KEGELLE 5 (2)";#N/A,#N/A,FALSE,"KEGELLE 6 (2)";#N/A,#N/A,FALSE,"KEGELLE 7 (2)"}</definedName>
    <definedName name="hjmhg" hidden="1">{#N/A,#N/A,FALSE,"KEGELLE 1 (2)";#N/A,#N/A,FALSE,"KEGELLE 2 (2)";#N/A,#N/A,FALSE,"KEGELLE 3 (2)";#N/A,#N/A,FALSE,"KEGELLE 4 (2)";#N/A,#N/A,FALSE,"KEGELLE 5 (2)";#N/A,#N/A,FALSE,"KEGELLE 6 (2)";#N/A,#N/A,FALSE,"KEGELLE 7 (2)"}</definedName>
    <definedName name="hmstj" localSheetId="1" hidden="1">{#N/A,#N/A,TRUE,"Report"}</definedName>
    <definedName name="hmstj" hidden="1">{#N/A,#N/A,TRUE,"Report"}</definedName>
    <definedName name="hnfg" localSheetId="1" hidden="1">{"MG-2002-F1",#N/A,FALSE,"PPU-Telemig";"MG-2002-F2",#N/A,FALSE,"PPU-Telemig";"MG-2002-F3",#N/A,FALSE,"PPU-Telemig";"MG-2002-F4",#N/A,FALSE,"PPU-Telemig";"MG-2003-F1",#N/A,FALSE,"PPU-Telemig";"MG-2004-F1",#N/A,FALSE,"PPU-Telemig"}</definedName>
    <definedName name="hnfg" hidden="1">{"MG-2002-F1",#N/A,FALSE,"PPU-Telemig";"MG-2002-F2",#N/A,FALSE,"PPU-Telemig";"MG-2002-F3",#N/A,FALSE,"PPU-Telemig";"MG-2002-F4",#N/A,FALSE,"PPU-Telemig";"MG-2003-F1",#N/A,FALSE,"PPU-Telemig";"MG-2004-F1",#N/A,FALSE,"PPU-Telemig"}</definedName>
    <definedName name="horas_jornada">[2]CONFIGURACIÓN!$C$12</definedName>
    <definedName name="horas_ubicacion1">[2]CONFIGURACIÓN!$C$47</definedName>
    <definedName name="horas_ubicacion2">[2]CONFIGURACIÓN!$C$48</definedName>
    <definedName name="horas_ubicacion3">[2]CONFIGURACIÓN!$C$49</definedName>
    <definedName name="horas_ubicacion4">[2]CONFIGURACIÓN!$C$50</definedName>
    <definedName name="horas_ubicacion5">[2]CONFIGURACIÓN!$C$51</definedName>
    <definedName name="horas_ubicacion6">[2]CONFIGURACIÓN!$C$52</definedName>
    <definedName name="horas_ubicacion7">[2]CONFIGURACIÓN!$C$53</definedName>
    <definedName name="hsf" localSheetId="1" hidden="1">{"'内訳表'!$B$2:$N$64"}</definedName>
    <definedName name="hsf" hidden="1">{"'内訳表'!$B$2:$N$64"}</definedName>
    <definedName name="HTML_CodePage" localSheetId="1" hidden="1">1252</definedName>
    <definedName name="HTML_CodePage" hidden="1">932</definedName>
    <definedName name="HTML_Control" localSheetId="1" hidden="1">{"'Planner Cell based'!$A$1:$H$142"}</definedName>
    <definedName name="HTML_Control" hidden="1">{"'内訳表'!$B$2:$N$64"}</definedName>
    <definedName name="HTML_Description" hidden="1">""</definedName>
    <definedName name="HTML_Email" hidden="1">""</definedName>
    <definedName name="HTML_Header" localSheetId="1" hidden="1">"Planner Cell based"</definedName>
    <definedName name="HTML_Header" hidden="1">"内訳表"</definedName>
    <definedName name="HTML_LastUpdate" localSheetId="1" hidden="1">"24.08.2001"</definedName>
    <definedName name="HTML_LastUpdate" hidden="1">"99/12/27"</definedName>
    <definedName name="HTML_LineAfter" hidden="1">FALSE</definedName>
    <definedName name="HTML_LineBefore" hidden="1">FALSE</definedName>
    <definedName name="HTML_Name" localSheetId="1" hidden="1">"OEN NT-Netz"</definedName>
    <definedName name="HTML_Name" hidden="1">"Kenji Fujimori"</definedName>
    <definedName name="HTML_OBDlg2" hidden="1">TRUE</definedName>
    <definedName name="HTML_OBDlg4" hidden="1">TRUE</definedName>
    <definedName name="HTML_OS" hidden="1">0</definedName>
    <definedName name="HTML_PathFile" localSheetId="1" hidden="1">"F:\TV 4\Ebner\MeinHTML.htm"</definedName>
    <definedName name="HTML_PathFile" hidden="1">"A:\My Documents\MyHTML.htm"</definedName>
    <definedName name="HTML_Title" localSheetId="1" hidden="1">"Ang-ACI8-CB_neu230801 TDM"</definedName>
    <definedName name="HTML_Title" hidden="1">"BT21Rev4"</definedName>
    <definedName name="ii" localSheetId="1" hidden="1">{"'内訳表'!$B$2:$N$64"}</definedName>
    <definedName name="ii" hidden="1">{"'内訳表'!$B$2:$N$64"}</definedName>
    <definedName name="Info_Prazo_do_contrato">[5]Seletor!$C$13</definedName>
    <definedName name="JGJ" localSheetId="1" hidden="1">{0,#N/A,FALSE,0;0,#N/A,FALSE,0;0,#N/A,FALSE,0;0,#N/A,FALSE,0;0,#N/A,FALSE,0;0,#N/A,FALSE,0}</definedName>
    <definedName name="JGJ" hidden="1">{0,#N/A,FALSE,0;0,#N/A,FALSE,0;0,#N/A,FALSE,0;0,#N/A,FALSE,0;0,#N/A,FALSE,0;0,#N/A,FALSE,0}</definedName>
    <definedName name="l" localSheetId="1" hidden="1">{"MG-2002-F1",#N/A,FALSE,"PPU-Telemig";"MG-2002-F2",#N/A,FALSE,"PPU-Telemig";"MG-2002-F3",#N/A,FALSE,"PPU-Telemig";"MG-2002-F4",#N/A,FALSE,"PPU-Telemig";"MG-2003-F1",#N/A,FALSE,"PPU-Telemig";"MG-2004-F1",#N/A,FALSE,"PPU-Telemig"}</definedName>
    <definedName name="l" hidden="1">{"MG-2002-F1",#N/A,FALSE,"PPU-Telemig";"MG-2002-F2",#N/A,FALSE,"PPU-Telemig";"MG-2002-F3",#N/A,FALSE,"PPU-Telemig";"MG-2002-F4",#N/A,FALSE,"PPU-Telemig";"MG-2003-F1",#N/A,FALSE,"PPU-Telemig";"MG-2004-F1",#N/A,FALSE,"PPU-Telemig"}</definedName>
    <definedName name="lista_hnp">'[2]COSTES NO SSPP'!$B$24:$B$33</definedName>
    <definedName name="lista_lineas_reparto">'[2]HW&amp;SW'!$C$314:$C$324</definedName>
    <definedName name="lista_localizaciones">[2]CONFIGURACIÓN!$B$47:$B$53</definedName>
    <definedName name="lista_paises">'[2]DATOS MAESTROS'!$B$13:$B$39</definedName>
    <definedName name="lista_perfiles_esp">[2]TASAS!$D$7:$D$198</definedName>
    <definedName name="lista_perfiles_resto">[2]TASAS!$B$330:$B$450</definedName>
    <definedName name="LISTA_TASAS">[6]RESUMEN!$B$22:$B$25</definedName>
    <definedName name="margen">'[2]Cash Flow (COP)'!$O$68</definedName>
    <definedName name="markup_infra">[2]DASHBOARD!$D$20</definedName>
    <definedName name="mdgh" localSheetId="1" hidden="1">{"'内訳表'!$B$2:$N$64"}</definedName>
    <definedName name="mdgh" hidden="1">{"'内訳表'!$B$2:$N$64"}</definedName>
    <definedName name="mes_inicio_servicio">MONTH([2]CONFIGURACIÓN!$C$9)</definedName>
    <definedName name="meses_a1">[2]CONFIGURACIÓN!$D$29</definedName>
    <definedName name="meses_a10">[2]CONFIGURACIÓN!$M$29</definedName>
    <definedName name="meses_a11">[2]CONFIGURACIÓN!$N$29</definedName>
    <definedName name="meses_a2">[2]CONFIGURACIÓN!$E$29</definedName>
    <definedName name="meses_a3">[2]CONFIGURACIÓN!$F$29</definedName>
    <definedName name="meses_a4">[2]CONFIGURACIÓN!$G$29</definedName>
    <definedName name="meses_a5">[2]CONFIGURACIÓN!$H$29</definedName>
    <definedName name="meses_a6">[2]CONFIGURACIÓN!$I$29</definedName>
    <definedName name="meses_a7">[2]CONFIGURACIÓN!$J$29</definedName>
    <definedName name="meses_a8">[2]CONFIGURACIÓN!$K$29</definedName>
    <definedName name="meses_a9">[2]CONFIGURACIÓN!$L$29</definedName>
    <definedName name="meses_servicio">[2]CONFIGURACIÓN!$C$8</definedName>
    <definedName name="mfhjgjhg"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mExcelLinker_A12B55A7_9F67_4A31_8ABE_1C1F4218B5AF">BASE DE [7]DATOS!$B$2:$B$2</definedName>
    <definedName name="mmm" localSheetId="1"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nhgd" localSheetId="1" hidden="1">{"MG-2002-F1",#N/A,FALSE,"PPU-Telemig";"MG-2002-F2",#N/A,FALSE,"PPU-Telemig";"MG-2002-F3",#N/A,FALSE,"PPU-Telemig";"MG-2002-F4",#N/A,FALSE,"PPU-Telemig";"MG-2003-F1",#N/A,FALSE,"PPU-Telemig";"MG-2004-F1",#N/A,FALSE,"PPU-Telemig"}</definedName>
    <definedName name="mnhgd" hidden="1">{"MG-2002-F1",#N/A,FALSE,"PPU-Telemig";"MG-2002-F2",#N/A,FALSE,"PPU-Telemig";"MG-2002-F3",#N/A,FALSE,"PPU-Telemig";"MG-2002-F4",#N/A,FALSE,"PPU-Telemig";"MG-2003-F1",#N/A,FALSE,"PPU-Telemig";"MG-2004-F1",#N/A,FALSE,"PPU-Telemig"}</definedName>
    <definedName name="MTC">'[8]Cons Cotizac - Examenes médicos'!$M$12:$R$12</definedName>
    <definedName name="ndc" localSheetId="1" hidden="1">{"'内訳表'!$B$2:$N$64"}</definedName>
    <definedName name="ndc" hidden="1">{"'内訳表'!$B$2:$N$64"}</definedName>
    <definedName name="normal" hidden="1">#REF!</definedName>
    <definedName name="normal2" hidden="1">#REF!</definedName>
    <definedName name="normal3" hidden="1">#REF!</definedName>
    <definedName name="normal4" hidden="1">#REF!</definedName>
    <definedName name="normal5" hidden="1">#REF!</definedName>
    <definedName name="normal6" hidden="1">#REF!</definedName>
    <definedName name="nueva">[3]lista!$A$2:$A$3</definedName>
    <definedName name="oo" localSheetId="1" hidden="1">{"'内訳表'!$B$2:$N$64"}</definedName>
    <definedName name="oo" hidden="1">{"'内訳表'!$B$2:$N$64"}</definedName>
    <definedName name="PARTICIPACION" localSheetId="2">[3]lista!$A$15:$A$17</definedName>
    <definedName name="PARTICIPACION">[3]lista!$A$15:$A$17</definedName>
    <definedName name="penal_1">[2]PARÁMETROS!$C$70</definedName>
    <definedName name="penal_10">[2]PARÁMETROS!$C$79</definedName>
    <definedName name="penal_2">[2]PARÁMETROS!$C$71</definedName>
    <definedName name="penal_3">[2]PARÁMETROS!$C$72</definedName>
    <definedName name="penal_4">[2]PARÁMETROS!$C$73</definedName>
    <definedName name="penal_5">[2]PARÁMETROS!$C$74</definedName>
    <definedName name="penal_6">[2]PARÁMETROS!$C$75</definedName>
    <definedName name="penal_7">[2]PARÁMETROS!$C$76</definedName>
    <definedName name="penal_8">[2]PARÁMETROS!$C$77</definedName>
    <definedName name="penal_9">[2]PARÁMETROS!$C$78</definedName>
    <definedName name="penal_global">[2]PARÁMETROS!$D$80</definedName>
    <definedName name="Procedencia" localSheetId="2">[3]lista!$A$2:$A$3</definedName>
    <definedName name="Procedencia">[3]lista!$A$2:$A$3</definedName>
    <definedName name="reahgbaerg" localSheetId="1" hidden="1">{"'内訳表'!$B$2:$N$64"}</definedName>
    <definedName name="reahgbaerg" hidden="1">{"'内訳表'!$B$2:$N$64"}</definedName>
    <definedName name="res" localSheetId="1"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PUESTAS">#REF!</definedName>
    <definedName name="rggvs" localSheetId="1" hidden="1">{"'内訳表'!$B$2:$N$64"}</definedName>
    <definedName name="rggvs" hidden="1">{"'内訳表'!$B$2:$N$64"}</definedName>
    <definedName name="rnrsy" localSheetId="1" hidden="1">{#N/A,#N/A,TRUE,"Report"}</definedName>
    <definedName name="rnrsy" hidden="1">{#N/A,#N/A,TRUE,"Report"}</definedName>
    <definedName name="rrr" localSheetId="1" hidden="1">{"MG-2002-F1",#N/A,FALSE,"PPU-Telemig";"MG-2002-F2",#N/A,FALSE,"PPU-Telemig";"MG-2002-F3",#N/A,FALSE,"PPU-Telemig";"MG-2002-F4",#N/A,FALSE,"PPU-Telemig";"MG-2003-F1",#N/A,FALSE,"PPU-Telemig";"MG-2004-F1",#N/A,FALSE,"PPU-Telemig"}</definedName>
    <definedName name="rrr" hidden="1">{"MG-2002-F1",#N/A,FALSE,"PPU-Telemig";"MG-2002-F2",#N/A,FALSE,"PPU-Telemig";"MG-2002-F3",#N/A,FALSE,"PPU-Telemig";"MG-2002-F4",#N/A,FALSE,"PPU-Telemig";"MG-2003-F1",#N/A,FALSE,"PPU-Telemig";"MG-2004-F1",#N/A,FALSE,"PPU-Telemig"}</definedName>
    <definedName name="RY" localSheetId="1" hidden="1">{"MG-2002-F1",#N/A,FALSE,"PPU-Telemig";"MG-2002-F2",#N/A,FALSE,"PPU-Telemig";"MG-2002-F3",#N/A,FALSE,"PPU-Telemig";"MG-2002-F4",#N/A,FALSE,"PPU-Telemig";"MG-2003-F1",#N/A,FALSE,"PPU-Telemig";"MG-2004-F1",#N/A,FALSE,"PPU-Telemig"}</definedName>
    <definedName name="RY" hidden="1">{"MG-2002-F1",#N/A,FALSE,"PPU-Telemig";"MG-2002-F2",#N/A,FALSE,"PPU-Telemig";"MG-2002-F3",#N/A,FALSE,"PPU-Telemig";"MG-2002-F4",#N/A,FALSE,"PPU-Telemig";"MG-2003-F1",#N/A,FALSE,"PPU-Telemig";"MG-2004-F1",#N/A,FALSE,"PPU-Telemig"}</definedName>
    <definedName name="sdf"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GFH" hidden="1">[1]MEX95IB!#REF!</definedName>
    <definedName name="sencount" hidden="1">2</definedName>
    <definedName name="sfgm" localSheetId="1" hidden="1">{#N/A,#N/A,TRUE,"Report"}</definedName>
    <definedName name="sfgm" hidden="1">{#N/A,#N/A,TRUE,"Report"}</definedName>
    <definedName name="su" localSheetId="1" hidden="1">{"MG-2002-F1",#N/A,FALSE,"PPU-Telemig";"MG-2002-F2",#N/A,FALSE,"PPU-Telemig";"MG-2002-F3",#N/A,FALSE,"PPU-Telemig";"MG-2002-F4",#N/A,FALSE,"PPU-Telemig";"MG-2003-F1",#N/A,FALSE,"PPU-Telemig";"MG-2004-F1",#N/A,FALSE,"PPU-Telemig"}</definedName>
    <definedName name="su" hidden="1">{"MG-2002-F1",#N/A,FALSE,"PPU-Telemig";"MG-2002-F2",#N/A,FALSE,"PPU-Telemig";"MG-2002-F3",#N/A,FALSE,"PPU-Telemig";"MG-2002-F4",#N/A,FALSE,"PPU-Telemig";"MG-2003-F1",#N/A,FALSE,"PPU-Telemig";"MG-2004-F1",#N/A,FALSE,"PPU-Telemig"}</definedName>
    <definedName name="sugiura" localSheetId="1" hidden="1">{"'内訳表'!$B$2:$N$64"}</definedName>
    <definedName name="sugiura" hidden="1">{"'内訳表'!$B$2:$N$64"}</definedName>
    <definedName name="tipo" localSheetId="2">[3]lista!$A$11:$A$13</definedName>
    <definedName name="tipo">[3]lista!$A$11:$A$13</definedName>
    <definedName name="_xlnm.Print_Titles" localSheetId="2">'INFO EXPERIENCIA'!$2:$12</definedName>
    <definedName name="tta" localSheetId="1" hidden="1">{"MG-2002-F1",#N/A,FALSE,"PPU-Telemig";"MG-2002-F2",#N/A,FALSE,"PPU-Telemig";"MG-2002-F3",#N/A,FALSE,"PPU-Telemig";"MG-2002-F4",#N/A,FALSE,"PPU-Telemig";"MG-2003-F1",#N/A,FALSE,"PPU-Telemig";"MG-2004-F1",#N/A,FALSE,"PPU-Telemig"}</definedName>
    <definedName name="tta" hidden="1">{"MG-2002-F1",#N/A,FALSE,"PPU-Telemig";"MG-2002-F2",#N/A,FALSE,"PPU-Telemig";"MG-2002-F3",#N/A,FALSE,"PPU-Telemig";"MG-2002-F4",#N/A,FALSE,"PPU-Telemig";"MG-2003-F1",#N/A,FALSE,"PPU-Telemig";"MG-2004-F1",#N/A,FALSE,"PPU-Telemig"}</definedName>
    <definedName name="USD">'[2]DATOS ENTRADA'!$E$1</definedName>
    <definedName name="v" localSheetId="1" hidden="1">#REF!</definedName>
    <definedName name="v" hidden="1">#REF!</definedName>
    <definedName name="venc">'[2]Cash Flow (COP)'!$D$10</definedName>
    <definedName name="whrt" localSheetId="1" hidden="1">{"'内訳表'!$B$2:$N$64"}</definedName>
    <definedName name="whrt" hidden="1">{"'内訳表'!$B$2:$N$64"}</definedName>
    <definedName name="wrn.100." localSheetId="1"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localSheetId="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localSheetId="1" hidden="1">{#N/A,#N/A,FALSE,"KEGELLE 1 (2)";#N/A,#N/A,FALSE,"KEGELLE 2 (2)";#N/A,#N/A,FALSE,"KEGELLE 3 (2)";#N/A,#N/A,FALSE,"KEGELLE 4 (2)";#N/A,#N/A,FALSE,"KEGELLE 5 (2)";#N/A,#N/A,FALSE,"KEGELLE 6 (2)";#N/A,#N/A,FALSE,"KEGELLE 7 (2)"}</definedName>
    <definedName name="wrn.55." hidden="1">{#N/A,#N/A,FALSE,"KEGELLE 1 (2)";#N/A,#N/A,FALSE,"KEGELLE 2 (2)";#N/A,#N/A,FALSE,"KEGELLE 3 (2)";#N/A,#N/A,FALSE,"KEGELLE 4 (2)";#N/A,#N/A,FALSE,"KEGELLE 5 (2)";#N/A,#N/A,FALSE,"KEGELLE 6 (2)";#N/A,#N/A,FALSE,"KEGELLE 7 (2)"}</definedName>
    <definedName name="wrn.66." localSheetId="1" hidden="1">{#N/A,#N/A,FALSE,"KEGELLE 1 (3)";#N/A,#N/A,FALSE,"KEGELLE 2 (3)";#N/A,#N/A,FALSE,"KEGELLE 3 (3)";#N/A,#N/A,FALSE,"KEGELLE 4 (3)";#N/A,#N/A,FALSE,"KEGELLE 5 (3)";#N/A,#N/A,FALSE,"KEGELLE 6 (3)";#N/A,#N/A,FALSE,"KEGELLE 7 (3)"}</definedName>
    <definedName name="wrn.66." hidden="1">{#N/A,#N/A,FALSE,"KEGELLE 1 (3)";#N/A,#N/A,FALSE,"KEGELLE 2 (3)";#N/A,#N/A,FALSE,"KEGELLE 3 (3)";#N/A,#N/A,FALSE,"KEGELLE 4 (3)";#N/A,#N/A,FALSE,"KEGELLE 5 (3)";#N/A,#N/A,FALSE,"KEGELLE 6 (3)";#N/A,#N/A,FALSE,"KEGELLE 7 (3)"}</definedName>
    <definedName name="wrn.89." localSheetId="1" hidden="1">{#N/A,#N/A,FALSE,"KEGELLE 2";#N/A,#N/A,FALSE,"KEGELLE 3";#N/A,#N/A,FALSE,"KEGELLE 4";#N/A,#N/A,FALSE,"KEGELLE 5";#N/A,#N/A,FALSE,"KEGELLE 6";#N/A,#N/A,FALSE,"KEGELLE 7"}</definedName>
    <definedName name="wrn.89." hidden="1">{#N/A,#N/A,FALSE,"KEGELLE 2";#N/A,#N/A,FALSE,"KEGELLE 3";#N/A,#N/A,FALSE,"KEGELLE 4";#N/A,#N/A,FALSE,"KEGELLE 5";#N/A,#N/A,FALSE,"KEGELLE 6";#N/A,#N/A,FALSE,"KEGELLE 7"}</definedName>
    <definedName name="wrn.90."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localSheetId="1" hidden="1">{#N/A,#N/A,TRUE,"Report"}</definedName>
    <definedName name="wrn.Capacity._.Calculations._.for._.FM3." hidden="1">{#N/A,#N/A,TRUE,"Report"}</definedName>
    <definedName name="wrn.GGP1." localSheetId="1" hidden="1">{#N/A,#N/A,TRUE,"TOT-GGRAL";#N/A,#N/A,TRUE,"G1000";#N/A,#N/A,TRUE,"G1200";#N/A,#N/A,TRUE,"G1400"}</definedName>
    <definedName name="wrn.GGP1." hidden="1">{#N/A,#N/A,TRUE,"TOT-GGRAL";#N/A,#N/A,TRUE,"G1000";#N/A,#N/A,TRUE,"G1200";#N/A,#N/A,TRUE,"G1400"}</definedName>
    <definedName name="wrn.GGP2." localSheetId="1" hidden="1">{#N/A,#N/A,TRUE,"TOT-GGRAL";#N/A,#N/A,TRUE,"G1000";#N/A,#N/A,TRUE,"G1200";#N/A,#N/A,TRUE,"G1400"}</definedName>
    <definedName name="wrn.GGP2." hidden="1">{#N/A,#N/A,TRUE,"TOT-GGRAL";#N/A,#N/A,TRUE,"G1000";#N/A,#N/A,TRUE,"G1200";#N/A,#N/A,TRUE,"G1400"}</definedName>
    <definedName name="wrn.GGP3." localSheetId="1" hidden="1">{#N/A,#N/A,TRUE,"TOT-GGRAL";#N/A,#N/A,TRUE,"G1000";#N/A,#N/A,TRUE,"G1200";#N/A,#N/A,TRUE,"G1400"}</definedName>
    <definedName name="wrn.GGP3." hidden="1">{#N/A,#N/A,TRUE,"TOT-GGRAL";#N/A,#N/A,TRUE,"G1000";#N/A,#N/A,TRUE,"G1200";#N/A,#N/A,TRUE,"G1400"}</definedName>
    <definedName name="wrn.GGP4." localSheetId="1" hidden="1">{#N/A,#N/A,TRUE,"TOT-GGRAL";#N/A,#N/A,TRUE,"G1000";#N/A,#N/A,TRUE,"G1200";#N/A,#N/A,TRUE,"G1400"}</definedName>
    <definedName name="wrn.GGP4." hidden="1">{#N/A,#N/A,TRUE,"TOT-GGRAL";#N/A,#N/A,TRUE,"G1000";#N/A,#N/A,TRUE,"G1200";#N/A,#N/A,TRUE,"G1400"}</definedName>
    <definedName name="wrn.GGP5." localSheetId="1" hidden="1">{#N/A,#N/A,TRUE,"TOT-GGRAL"}</definedName>
    <definedName name="wrn.GGP5." hidden="1">{#N/A,#N/A,TRUE,"TOT-GGRAL"}</definedName>
    <definedName name="wrn.julio24." localSheetId="1" hidden="1">{#N/A,#N/A,FALSE,"310.1";#N/A,#N/A,FALSE,"321.1";#N/A,#N/A,FALSE,"320.3";#N/A,#N/A,FALSE,"330.1"}</definedName>
    <definedName name="wrn.julio24." hidden="1">{#N/A,#N/A,FALSE,"310.1";#N/A,#N/A,FALSE,"321.1";#N/A,#N/A,FALSE,"320.3";#N/A,#N/A,FALSE,"330.1"}</definedName>
    <definedName name="wrn.LPU._.MG." localSheetId="1"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SUPPLY." localSheetId="1" hidden="1">{#N/A,#N/A,FALSE,"POLONNA 8";#N/A,#N/A,FALSE,"POLONNA 7";#N/A,#N/A,FALSE,"POLONNA 6";#N/A,#N/A,FALSE,"POLONNA 5 ";#N/A,#N/A,FALSE,"POLONNA 3";#N/A,#N/A,FALSE,"POLONNA 4";#N/A,#N/A,FALSE,"POLONNA 2";#N/A,#N/A,FALSE,"POLONNA 1"}</definedName>
    <definedName name="wrn.SUPPLY." hidden="1">{#N/A,#N/A,FALSE,"POLONNA 8";#N/A,#N/A,FALSE,"POLONNA 7";#N/A,#N/A,FALSE,"POLONNA 6";#N/A,#N/A,FALSE,"POLONNA 5 ";#N/A,#N/A,FALSE,"POLONNA 3";#N/A,#N/A,FALSE,"POLONNA 4";#N/A,#N/A,FALSE,"POLONNA 2";#N/A,#N/A,FALSE,"POLONNA 1"}</definedName>
    <definedName name="wrn.TOTAL." localSheetId="1"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w" localSheetId="1" hidden="1">{#N/A,#N/A,TRUE,"Report"}</definedName>
    <definedName name="ww" hidden="1">{#N/A,#N/A,TRUE,"Report"}</definedName>
    <definedName name="x" localSheetId="2">[3]lista!$A$11:$A$13</definedName>
    <definedName name="x">[3]lista!$A$11:$A$13</definedName>
    <definedName name="xxxx" localSheetId="1" hidden="1">{"'内訳表'!$B$2:$N$64"}</definedName>
    <definedName name="xxxx" hidden="1">{"'内訳表'!$B$2:$N$64"}</definedName>
    <definedName name="z" hidden="1">#REF!</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G39" i="41" l="1"/>
  <c r="H39" i="41"/>
  <c r="I39" i="41"/>
  <c r="J39" i="41"/>
  <c r="K39" i="41"/>
  <c r="L39" i="41"/>
  <c r="M39" i="41"/>
  <c r="N39" i="41"/>
  <c r="O39" i="41"/>
  <c r="P39" i="41"/>
  <c r="Q39" i="41"/>
  <c r="R39" i="41"/>
  <c r="S39" i="41"/>
  <c r="T39" i="41"/>
  <c r="U39" i="41"/>
  <c r="F39" i="41"/>
  <c r="F41" i="41" s="1"/>
  <c r="G41" i="41" l="1"/>
  <c r="H41" i="41"/>
  <c r="O41" i="41"/>
  <c r="P41" i="41"/>
  <c r="I41" i="41"/>
  <c r="K41" i="41"/>
  <c r="L41" i="41"/>
  <c r="M41" i="41"/>
  <c r="Q41" i="41"/>
  <c r="S41" i="41"/>
  <c r="T41" i="41"/>
  <c r="U41" i="41"/>
  <c r="R41" i="41" l="1"/>
  <c r="N41" i="41"/>
  <c r="J41" i="41"/>
  <c r="AF57" i="46"/>
  <c r="AF55" i="46"/>
  <c r="AJ53" i="46"/>
  <c r="AF53" i="46"/>
  <c r="AJ51" i="46"/>
  <c r="AF51" i="46"/>
  <c r="AJ49" i="46"/>
  <c r="AF49" i="46"/>
  <c r="AJ47" i="46"/>
  <c r="AF47" i="46"/>
  <c r="AJ45" i="46"/>
  <c r="AF45" i="46"/>
  <c r="AF43" i="46"/>
  <c r="V24" i="41" l="1"/>
  <c r="N20" i="41"/>
  <c r="J12" i="28"/>
  <c r="J13" i="28"/>
  <c r="J11" i="28"/>
  <c r="G12" i="28"/>
  <c r="G13" i="28"/>
  <c r="G11" i="28"/>
  <c r="V29" i="41"/>
  <c r="V30" i="41"/>
  <c r="V31" i="41"/>
  <c r="V28" i="41"/>
  <c r="V27" i="41"/>
  <c r="V26" i="41"/>
  <c r="V25" i="41"/>
  <c r="V32" i="41"/>
  <c r="C12" i="28"/>
  <c r="C13" i="28"/>
  <c r="C11" i="28"/>
  <c r="I40" i="41" l="1"/>
  <c r="M40" i="41"/>
  <c r="Q40" i="41"/>
  <c r="U40" i="41"/>
  <c r="J40" i="41"/>
  <c r="N40" i="41"/>
  <c r="R40" i="41"/>
  <c r="K40" i="41"/>
  <c r="O40" i="41"/>
  <c r="S40" i="41"/>
  <c r="L40" i="41"/>
  <c r="P40" i="41"/>
  <c r="T40" i="41"/>
  <c r="F40" i="41"/>
  <c r="H40" i="41"/>
  <c r="G40" i="41"/>
  <c r="W24" i="41"/>
  <c r="W26" i="41"/>
  <c r="W30" i="41"/>
  <c r="W28" i="41"/>
  <c r="W32" i="41"/>
  <c r="W25" i="41"/>
  <c r="W31" i="41"/>
  <c r="V33" i="41"/>
  <c r="W27" i="41"/>
  <c r="W29" i="41"/>
  <c r="W33" i="41" l="1"/>
</calcChain>
</file>

<file path=xl/comments1.xml><?xml version="1.0" encoding="utf-8"?>
<comments xmlns="http://schemas.openxmlformats.org/spreadsheetml/2006/main">
  <authors>
    <author>Engree Johanna Duica Navarro</author>
  </authors>
  <commentList>
    <comment ref="AD37" authorId="0" shapeId="0">
      <text>
        <r>
          <rPr>
            <sz val="9"/>
            <color indexed="81"/>
            <rFont val="Tahoma"/>
            <family val="2"/>
          </rPr>
          <t>Incluir la tarifa que corresponda a la agrupación y a la actividad</t>
        </r>
      </text>
    </comment>
  </commentList>
</comments>
</file>

<file path=xl/sharedStrings.xml><?xml version="1.0" encoding="utf-8"?>
<sst xmlns="http://schemas.openxmlformats.org/spreadsheetml/2006/main" count="219" uniqueCount="174">
  <si>
    <t>El presente cuadro es de carácter informativo, no se debe diligenciar. Sin embargo se entiende que la cotización incluye la totalidad de los conceptos relacionados a continuación.</t>
  </si>
  <si>
    <t>CONCEPTO</t>
  </si>
  <si>
    <t>COBERTURA</t>
  </si>
  <si>
    <t>PLAZO 
(En Meses)</t>
  </si>
  <si>
    <t>Garantía de Seriedad de la oferta</t>
  </si>
  <si>
    <t>Plazo de Ejecución</t>
  </si>
  <si>
    <t>Cumplimiento</t>
  </si>
  <si>
    <t>Plazo de ejecución + 4 meses mas</t>
  </si>
  <si>
    <t>Salarios, Prestaciones</t>
  </si>
  <si>
    <t>Plazo de ejecución + 36 meses mas</t>
  </si>
  <si>
    <t>Calidad de los Servicios</t>
  </si>
  <si>
    <t>Cobertura: Corresponde al porcentaje del valor total del contrato a amparar.</t>
  </si>
  <si>
    <t xml:space="preserve">1.1. Identificación. </t>
  </si>
  <si>
    <t>DV</t>
  </si>
  <si>
    <t>Descripción  Actividad Económica CIIU</t>
  </si>
  <si>
    <t>Veces</t>
  </si>
  <si>
    <t>Porcentaje</t>
  </si>
  <si>
    <t>Patrimonio--&gt;</t>
  </si>
  <si>
    <t>Nota: Agregar las filas necesarias para reportar la experiencia</t>
  </si>
  <si>
    <t>1.4. Códigos CIIU</t>
  </si>
  <si>
    <t>Cuenta</t>
  </si>
  <si>
    <t>Capacidad Financiera</t>
  </si>
  <si>
    <t>Capacidad Organizacional</t>
  </si>
  <si>
    <t>Formato Información General Y Financiera De Proveedores</t>
  </si>
  <si>
    <t>Ciudad</t>
  </si>
  <si>
    <t>Fecha Dd/mm/aa</t>
  </si>
  <si>
    <t>Persona Natural</t>
  </si>
  <si>
    <t xml:space="preserve"> 1.  Información General</t>
  </si>
  <si>
    <t>Personas 
naturales</t>
  </si>
  <si>
    <t>Nombre Comercial</t>
  </si>
  <si>
    <t>Cédula</t>
  </si>
  <si>
    <t>Razón Social</t>
  </si>
  <si>
    <t xml:space="preserve">Dirección </t>
  </si>
  <si>
    <t>Fax</t>
  </si>
  <si>
    <t>Pagina Web</t>
  </si>
  <si>
    <t>1.2. Personas De Contacto</t>
  </si>
  <si>
    <t>Gerente General</t>
  </si>
  <si>
    <t>E-mail</t>
  </si>
  <si>
    <t>Ext.</t>
  </si>
  <si>
    <t>Celular</t>
  </si>
  <si>
    <t>Director Comercial</t>
  </si>
  <si>
    <t>1.3. Productos Y Servicios Inscritos En El Rup De Acuerdo Con El Unspsc</t>
  </si>
  <si>
    <t>1.5. Número De Empleados</t>
  </si>
  <si>
    <t>Código De Actividad</t>
  </si>
  <si>
    <t xml:space="preserve">Nombre Del Indicador  </t>
  </si>
  <si>
    <t>Activo Corriente --&gt;</t>
  </si>
  <si>
    <t>Pasivo Corriente --&gt;</t>
  </si>
  <si>
    <t>Pasivo Total--&gt;</t>
  </si>
  <si>
    <t>Activo Total--&gt;</t>
  </si>
  <si>
    <t>Razón De Cobertura De Intereses</t>
  </si>
  <si>
    <t>Utilidad Operacional--&gt;</t>
  </si>
  <si>
    <t>Rentabilidad Del Patrimonio</t>
  </si>
  <si>
    <t>Rentabilidad Del Activo</t>
  </si>
  <si>
    <t>Asesor Comercial</t>
  </si>
  <si>
    <t>Código de Naciones Unidas</t>
  </si>
  <si>
    <t>Tarifa ICA</t>
  </si>
  <si>
    <t>La presente cotización:</t>
  </si>
  <si>
    <t>Sector al que pertenece</t>
  </si>
  <si>
    <t>% de participación</t>
  </si>
  <si>
    <t>Tipo de entidad</t>
  </si>
  <si>
    <t>Numero del contrato</t>
  </si>
  <si>
    <t>Fecha de suscripción
(dd/mmm/aa)</t>
  </si>
  <si>
    <t>Forma de participación
(UT, consorcio, individual)</t>
  </si>
  <si>
    <t>Objeto del contrato</t>
  </si>
  <si>
    <t>Entidad o Empresa</t>
  </si>
  <si>
    <t>Persona Jurídica</t>
  </si>
  <si>
    <t>Personas 
jurídicas</t>
  </si>
  <si>
    <t>Incluir Listado Con Breve Descripción De Los Productos Y/o Servicios Que Ofrece La Compañía, Registrados En El Rup (agregue Las Filas Necesarias)</t>
  </si>
  <si>
    <t xml:space="preserve"> índice De Liquidez</t>
  </si>
  <si>
    <t>Índice De Endeudamiento</t>
  </si>
  <si>
    <t>Gastos De Interés--&gt;</t>
  </si>
  <si>
    <t>Nota: Para las empresas inspeccionadas, vigiladas o controladas por la Supersociedades, la información consignada en este numeral será validada con la reportada a la Supersociedades y disponible para consulta en Internet mediante el Sistema de Información y Riesgo Empresarial de la Supersociedades (SIREM). Si se evidencian diferencias en los valores consignados en este formato y los reportados a la Supersociedades se tomará como referencia la información del SIREM.</t>
  </si>
  <si>
    <t>Otra información relevante de la empresa (consigne en este espacio otra información que considere de interés)</t>
  </si>
  <si>
    <r>
      <t>EXPERIENCIA EN CONTRATACIÓN EN LOS ÚLTIMOS</t>
    </r>
    <r>
      <rPr>
        <b/>
        <u/>
        <sz val="10"/>
        <rFont val="Arial"/>
        <family val="2"/>
      </rPr>
      <t xml:space="preserve"> 5 AÑOS</t>
    </r>
  </si>
  <si>
    <t>Empresa:</t>
  </si>
  <si>
    <t>Contacto:</t>
  </si>
  <si>
    <t>E-Mail:</t>
  </si>
  <si>
    <t>Nit:</t>
  </si>
  <si>
    <t>Cargo:</t>
  </si>
  <si>
    <t>Dirección:</t>
  </si>
  <si>
    <t>Fecha:</t>
  </si>
  <si>
    <t>Tel. fijo:</t>
  </si>
  <si>
    <t>Tel. celular:</t>
  </si>
  <si>
    <r>
      <t xml:space="preserve">Con el fin de conocer la experiencia con la que cuentan las empresas del sector </t>
    </r>
    <r>
      <rPr>
        <u/>
        <sz val="10"/>
        <rFont val="Arial"/>
        <family val="2"/>
      </rPr>
      <t>relacionada con el objeto del presente estudio de mercado</t>
    </r>
    <r>
      <rPr>
        <sz val="10"/>
        <rFont val="Arial"/>
        <family val="2"/>
      </rPr>
      <t>, agradecemos diligenciar el cuadro que sigue con base en los contratos suscritos en los últimos 5 años, cuyos objetos están relacionados con el objeto del presente estudio de mercado</t>
    </r>
  </si>
  <si>
    <t>Valor total ejecutado del contrato (de acuerdo con el % de participación)</t>
  </si>
  <si>
    <t>PÓLIZAS PARA LEGALIZACIÓN DEL CONTRATO</t>
  </si>
  <si>
    <t>Responsabilidad civil extracontractual</t>
  </si>
  <si>
    <t>Capital de Trabajo</t>
  </si>
  <si>
    <t>Pesos</t>
  </si>
  <si>
    <t>Activo Corriente--&gt;</t>
  </si>
  <si>
    <t>Pasivo corriente--&gt;</t>
  </si>
  <si>
    <t>2. Información Financiera</t>
  </si>
  <si>
    <t>Veces-
Porcentaje</t>
  </si>
  <si>
    <t>CONCEPTOS A TENER EN CUENTA</t>
  </si>
  <si>
    <t>EXPERIENCIA EN CONTRATACION EN LOS ULTIMOS 5 AÑOS</t>
  </si>
  <si>
    <t>República de Colombia
Instituto Colombiano de Bienestar Familiar
Cecilia de la Fuente de Lleras 
Dirección de Abastecimiento</t>
  </si>
  <si>
    <t xml:space="preserve">EMPRESA: </t>
  </si>
  <si>
    <t>NIT:</t>
  </si>
  <si>
    <t>FECHA:</t>
  </si>
  <si>
    <t>CONTACTO:</t>
  </si>
  <si>
    <t>CARGO:</t>
  </si>
  <si>
    <t>TEL. CELULAR :</t>
  </si>
  <si>
    <t>E-MAIL:</t>
  </si>
  <si>
    <t>DIRECCIÓN:</t>
  </si>
  <si>
    <t>TELEFONO FIJO:</t>
  </si>
  <si>
    <t>Instrucciones para el diligenciamiento del formato de cotización</t>
  </si>
  <si>
    <t>Plazo de ejecución 
(en meses)</t>
  </si>
  <si>
    <t>ETAPA</t>
  </si>
  <si>
    <t>PRODUCTO (Nota)</t>
  </si>
  <si>
    <t xml:space="preserve">Precio total por producto sin IVA </t>
  </si>
  <si>
    <t xml:space="preserve">Precio toal  por producto IVA incluido </t>
  </si>
  <si>
    <t>No aplica</t>
  </si>
  <si>
    <t>Precio productos generales sin IVA</t>
  </si>
  <si>
    <t>Asociación de Autoridades Indígenas del Oriente Caucano - Totoguampa (Totoró- Cauca)</t>
  </si>
  <si>
    <t>Cabildos de Coconuco. (Coconuco-Cauca)</t>
  </si>
  <si>
    <t>Atánquez (Atánquez-Sierra Nevada de Santa Marta)</t>
  </si>
  <si>
    <t>Sibundoy (Sibundoy-Putumayo)</t>
  </si>
  <si>
    <t>Guambia (Silvia-Cauca)</t>
  </si>
  <si>
    <t xml:space="preserve">Etapa I. </t>
  </si>
  <si>
    <t xml:space="preserve">Etapa II. </t>
  </si>
  <si>
    <t xml:space="preserve">Etapa III.  </t>
  </si>
  <si>
    <t xml:space="preserve">Etapa IV. </t>
  </si>
  <si>
    <t xml:space="preserve">Etapa V. </t>
  </si>
  <si>
    <t>Propuesta metodológica con instrumentos para desarrollar diagnósticos en campo.</t>
  </si>
  <si>
    <t xml:space="preserve">Un (1) Plan de trabajo para los diagnósticos de campo por comunidad focalizada. </t>
  </si>
  <si>
    <t>Un (1) documento de diagnóstico de campo por cada comunidad focalizada.</t>
  </si>
  <si>
    <t>Un (1) documento de sistematización  del proceso en cada una de las comunidades focalizadas, que incluya un resumen ejecutivo.</t>
  </si>
  <si>
    <t xml:space="preserve"> COTIZACIÓN DE ACUERDO CON LOS PRODUCTOS A ENTREGAR POR COMUNIDAD. </t>
  </si>
  <si>
    <t>Yunguillo (Mocoa-Putumayo)</t>
  </si>
  <si>
    <t>Resguardo Nasa Sat Kiwue La Florida (Mocoa-Putumayo)</t>
  </si>
  <si>
    <t>Un (1) documento de revisión bibliográfica de experiencias nacionales e internacionales de atención propia en comunidades o pueblos indígenas.</t>
  </si>
  <si>
    <t>Un (1) documento de socialización de la ruta institucional que requiere la administración de educación inicial, donde se detallen tiempos, requisitos y responsables.</t>
  </si>
  <si>
    <t>Valores En Pesos a Diciembre 31 De 2016</t>
  </si>
  <si>
    <t>Año</t>
  </si>
  <si>
    <t>Meses</t>
  </si>
  <si>
    <t xml:space="preserve">Plazo de ejecución del contrato </t>
  </si>
  <si>
    <t>Asociación de cabildos indígenas del trapecio amazónico ACITAM. 
(Leticia-  Amazonas)</t>
  </si>
  <si>
    <t>Tahami Alto (Bagadó- Chocó)</t>
  </si>
  <si>
    <t>Jagual Rio Intado                   (Riosucio- Chocó)</t>
  </si>
  <si>
    <t>Comunidades de Nabusimake (Pueblo Bello - Cesar )</t>
  </si>
  <si>
    <t>Iroka                   (Becerril- Cesar)</t>
  </si>
  <si>
    <t>Tshenene                  (Puerto Asís - Putumayo)</t>
  </si>
  <si>
    <t>Aguablanca (Mapiripán- Meta)</t>
  </si>
  <si>
    <t>TOTAL COTIZACIÓN SIN IVA / CON IVA INCLUIDO</t>
  </si>
  <si>
    <t>Sabanas de San Angel  (Sabanas de San Angel-Magdalena / La Guajira)</t>
  </si>
  <si>
    <r>
      <t>Un (1) Documento  que contenga las "Rutas de asistencia técnica”</t>
    </r>
    <r>
      <rPr>
        <sz val="11"/>
        <color rgb="FFFF0000"/>
        <rFont val="Arial"/>
        <family val="2"/>
      </rPr>
      <t xml:space="preserve"> </t>
    </r>
    <r>
      <rPr>
        <sz val="11"/>
        <rFont val="Arial"/>
        <family val="2"/>
      </rPr>
      <t xml:space="preserve">y “plan de acción de fortalecimiento técnico para la habilitación o la administración de la educación inicial", identificando los agentes del Sistema Nacional de Bienestar Familiar competentes para generar los procesos de fortalecimiento en cada comunidad focalizada. </t>
    </r>
  </si>
  <si>
    <t>Santa rosalía      (Santa rosalía- Vichada)</t>
  </si>
  <si>
    <r>
      <t>• Por favor diligenciar solo las celdas en AMARILLO. 
• Revisar todos los requerimientos que se exponen en el documento "Ficha de Condiciones Técnicas Escenciales para la Prestación del Servicio y/o Entrega del Bien" (FCT) y Anexos; y formular su cotización en concordancia con este, garantizando que los bienes y/o servicios ofrecidos cumplan en su totalidad con las especificaciones técnicas descritas en la FCT.
•  Asignar el precio sin incluir el IVA en las celdas de la columnas:  "</t>
    </r>
    <r>
      <rPr>
        <sz val="11"/>
        <color rgb="FFFF0000"/>
        <rFont val="Arial"/>
        <family val="2"/>
      </rPr>
      <t xml:space="preserve"> Precio productos generales sin IVA</t>
    </r>
    <r>
      <rPr>
        <sz val="11"/>
        <rFont val="Arial"/>
        <family val="2"/>
      </rPr>
      <t>" y "</t>
    </r>
    <r>
      <rPr>
        <sz val="11"/>
        <color rgb="FFFF0000"/>
        <rFont val="Arial"/>
        <family val="2"/>
      </rPr>
      <t>Precio productos por comunidad sin IVA</t>
    </r>
    <r>
      <rPr>
        <sz val="11"/>
        <rFont val="Arial"/>
        <family val="2"/>
      </rPr>
      <t xml:space="preserve"> " .
• Los precios de la cotización deben ser expresados en PESOS COLOMBIANOS.
• Los precios unitarios deberán aproximarse por exceso o por defecto al entero más cercano. Si la cifra no está aproximada y aparece con centavos, el ICBF aproximará al entero inferior.
• No modificar o quitar ningún ítem o sub-ítem.</t>
    </r>
  </si>
  <si>
    <r>
      <t xml:space="preserve">Inscripción en el Registro Único de Proponentes: 
Las personas naturales y jurídicas, nacionales o extranjeras, con domicilio en Colombia, interesadas en participar en procesos de contratación convocados por las entidades estatales, deben estar </t>
    </r>
    <r>
      <rPr>
        <sz val="11"/>
        <color rgb="FFFF0000"/>
        <rFont val="Arial"/>
        <family val="2"/>
      </rPr>
      <t>inscritas en el RUP</t>
    </r>
    <r>
      <rPr>
        <sz val="11"/>
        <color theme="1"/>
        <rFont val="Arial"/>
        <family val="2"/>
      </rPr>
      <t>, salvo las excepciones previstas de forma taxativa en la ley (Artículo 2.2.1.1.1.5.1 del Drecreto 1082 de 2015). Se aclara que esta inscripción no se requiere para remitir cotización durante el estudio de mercado.</t>
    </r>
  </si>
  <si>
    <r>
      <t xml:space="preserve">TIPO DE SOCIEDAD </t>
    </r>
    <r>
      <rPr>
        <b/>
        <sz val="10"/>
        <color rgb="FFFF0000"/>
        <rFont val="Arial"/>
        <family val="2"/>
      </rPr>
      <t>(Nota 1)</t>
    </r>
  </si>
  <si>
    <r>
      <t xml:space="preserve">IVA </t>
    </r>
    <r>
      <rPr>
        <b/>
        <sz val="10"/>
        <color rgb="FFFF0000"/>
        <rFont val="Arial"/>
        <family val="2"/>
      </rPr>
      <t>(Nota 2)</t>
    </r>
  </si>
  <si>
    <r>
      <t xml:space="preserve">RESPONSABLE DE IVA </t>
    </r>
    <r>
      <rPr>
        <b/>
        <sz val="10"/>
        <color rgb="FFFF0000"/>
        <rFont val="Arial"/>
        <family val="2"/>
      </rPr>
      <t>(Nota 2)</t>
    </r>
    <r>
      <rPr>
        <sz val="10"/>
        <color theme="1"/>
        <rFont val="Arial"/>
        <family val="2"/>
      </rPr>
      <t>---&gt;</t>
    </r>
  </si>
  <si>
    <r>
      <t>Un (1) documento de diagnóstico socioeconómico y cultural con fuentes secundarias por cada pueblo según comunidades focalizadas (19 pueblos)</t>
    </r>
    <r>
      <rPr>
        <b/>
        <sz val="11"/>
        <color rgb="FFFF0000"/>
        <rFont val="Arial"/>
        <family val="2"/>
      </rPr>
      <t xml:space="preserve">                (Nota 4)</t>
    </r>
  </si>
  <si>
    <r>
      <t xml:space="preserve">Precio productos por comunidad sin IVA </t>
    </r>
    <r>
      <rPr>
        <b/>
        <sz val="12"/>
        <color rgb="FFFF0000"/>
        <rFont val="Arial"/>
        <family val="2"/>
      </rPr>
      <t>(Nota 3)</t>
    </r>
  </si>
  <si>
    <t>Nombres y Apellidos</t>
  </si>
  <si>
    <t>NIT</t>
  </si>
  <si>
    <t>Teléfono</t>
  </si>
  <si>
    <t>Años de Constitución</t>
  </si>
  <si>
    <t>Indicador 2016</t>
  </si>
  <si>
    <t>Eficiencia de la organización</t>
  </si>
  <si>
    <t>Eficiencia en la administración de la totalidad de
sus proyectos</t>
  </si>
  <si>
    <t>Gastos de implementación de los proyectos durante el año</t>
  </si>
  <si>
    <t>Total gastos de funcionamiento de la ESAL en el año</t>
  </si>
  <si>
    <t xml:space="preserve"> Eficacia del esfuerzo de la entidad para conseguir
contribuciones del sector privado</t>
  </si>
  <si>
    <t>Total de contribuciones del sector privado en el año</t>
  </si>
  <si>
    <t>LOS DATOS PROPORCIONADOS SERÁN TRATADOS DE ACUERDO A LA POLÍTICA DE TRATAMIENTO DE DATOS PERSONALES DEL ICBF Y A LA LEY 1581 DE 2012</t>
  </si>
  <si>
    <t>• Incluye todos los costos y gastos directos e indirectos en que debe incurrir el contratista durante la ejecución del contrato de acuerdo con las especificaciones de la Ficha de Condiciones Técnicas, las obligaciones tributarias de acuerdo con las normas aplicables para el tipo de servicio y contrato correspondiente, y los costos de las pólizas.
• Se remite como parte del estudio de mercado, previo a la contratación, y no implica ninguna obligación de contratar.
* Tiene una vigencia de 90 dias a partir de la fecha de diligenciamiento.</t>
  </si>
  <si>
    <r>
      <t xml:space="preserve">Un (1) documento de sistematización general del proceso de acuerdo a los ejes planteados, que incluya un  resumen ejecutivo </t>
    </r>
    <r>
      <rPr>
        <sz val="11"/>
        <color rgb="FFFF0000"/>
        <rFont val="Arial"/>
        <family val="2"/>
      </rPr>
      <t xml:space="preserve">e incluya Planes de Acción para el fortalecimiento comunitario para la administración de procesos asociados a primera infancia por eje y por nivel de capacidades.                               </t>
    </r>
    <r>
      <rPr>
        <sz val="11"/>
        <rFont val="Arial"/>
        <family val="2"/>
      </rPr>
      <t xml:space="preserve">   </t>
    </r>
  </si>
  <si>
    <r>
      <t xml:space="preserve">Precio sin IVA del desplazamiento de ida y regreso   por persona a cada una de las comunidades. ( incluye todos los costos en los que se incurre para llegar a la comunidad) </t>
    </r>
    <r>
      <rPr>
        <b/>
        <sz val="11"/>
        <color theme="1"/>
        <rFont val="Arial"/>
        <family val="2"/>
      </rPr>
      <t xml:space="preserve"> </t>
    </r>
    <r>
      <rPr>
        <b/>
        <sz val="11"/>
        <color rgb="FFFF0000"/>
        <rFont val="Arial"/>
        <family val="2"/>
      </rPr>
      <t>(Nota 5)</t>
    </r>
  </si>
  <si>
    <r>
      <t>Precio IVA incluido del desplazamiento de ida y regreso  por dos (2)  personas a cada una de las comunidades. ( incluye todos los costos en los que se incurre para llegar a la comunidad) ( Iva del 19%)</t>
    </r>
    <r>
      <rPr>
        <b/>
        <sz val="11"/>
        <color theme="1"/>
        <rFont val="Arial"/>
        <family val="2"/>
      </rPr>
      <t xml:space="preserve"> </t>
    </r>
  </si>
  <si>
    <r>
      <t xml:space="preserve">Precio sin IVA  del desplazamiento de ida y regreso  por dos (2)  personas a cada una de las comunidades. ( incluye todos los costos en los que se incurre para llegar a la comunidad) </t>
    </r>
    <r>
      <rPr>
        <b/>
        <sz val="11"/>
        <color theme="1"/>
        <rFont val="Arial"/>
        <family val="2"/>
      </rPr>
      <t/>
    </r>
  </si>
  <si>
    <r>
      <t xml:space="preserve">Notas: </t>
    </r>
    <r>
      <rPr>
        <sz val="11"/>
        <color rgb="FFFF0000"/>
        <rFont val="Arial"/>
        <family val="2"/>
      </rPr>
      <t xml:space="preserve">
</t>
    </r>
    <r>
      <rPr>
        <b/>
        <sz val="11"/>
        <color rgb="FFFF0000"/>
        <rFont val="Arial"/>
        <family val="2"/>
      </rPr>
      <t xml:space="preserve">(1) Tipo de Empresa: </t>
    </r>
    <r>
      <rPr>
        <sz val="11"/>
        <color theme="1"/>
        <rFont val="Arial"/>
        <family val="2"/>
      </rPr>
      <t>Establecer si son una entidad con animo , sin animo de lucro o Universidad.(Seleccionar de la celda desplegable "Con animo de Lucro" , "Sin Animo de Lucro" o Universidad)</t>
    </r>
    <r>
      <rPr>
        <sz val="11"/>
        <color rgb="FFFF0000"/>
        <rFont val="Arial"/>
        <family val="2"/>
      </rPr>
      <t xml:space="preserve">
</t>
    </r>
    <r>
      <rPr>
        <b/>
        <sz val="11"/>
        <color rgb="FFFF0000"/>
        <rFont val="Arial"/>
        <family val="2"/>
      </rPr>
      <t>(2) Responsable IVA:</t>
    </r>
    <r>
      <rPr>
        <sz val="11"/>
        <color theme="1"/>
        <rFont val="Arial"/>
        <family val="2"/>
      </rPr>
      <t xml:space="preserve">Establecer si se encuentran obligados al Impuesto al Valor Agregado (IVA) (Seleccionar de la celda desplegable "SI" o "No")
</t>
    </r>
    <r>
      <rPr>
        <b/>
        <sz val="11"/>
        <color rgb="FFFF0000"/>
        <rFont val="Arial"/>
        <family val="2"/>
      </rPr>
      <t xml:space="preserve">(3) </t>
    </r>
    <r>
      <rPr>
        <sz val="11"/>
        <color theme="1"/>
        <rFont val="Arial"/>
        <family val="2"/>
      </rPr>
      <t xml:space="preserve"> Se requiere cotizar los precios por producto de las 16 comunidades focalizadas (opción 1 en la FCT) , sin embargo, en caso de que en algunas de  las comunidades no pueda realizarse el proceso, se deben manterner los precios  registrados en dicha comunidad para su respectiva comunidad suplente ( opción 2 en la FCT)
</t>
    </r>
    <r>
      <rPr>
        <b/>
        <sz val="11"/>
        <color rgb="FFFF0000"/>
        <rFont val="Arial"/>
        <family val="2"/>
      </rPr>
      <t xml:space="preserve">(4) </t>
    </r>
    <r>
      <rPr>
        <sz val="11"/>
        <color theme="1"/>
        <rFont val="Arial"/>
        <family val="2"/>
      </rPr>
      <t xml:space="preserve">Se requiere el diagnóstico socioeconómico y cultural para los 19 pueblos que abarcan las comunidades focalizadas como se detalla en la FCT. 
</t>
    </r>
    <r>
      <rPr>
        <b/>
        <sz val="11"/>
        <color rgb="FFFF0000"/>
        <rFont val="Arial"/>
        <family val="2"/>
      </rPr>
      <t xml:space="preserve">(5) </t>
    </r>
    <r>
      <rPr>
        <sz val="11"/>
        <color theme="1"/>
        <rFont val="Arial"/>
        <family val="2"/>
      </rPr>
      <t>Se requiere diligenciar el precio  sin IVA del desplazamiento de ida y regreso   por persona a cada una de las 16 comunidades de la opción 1 en la FCT (se deben manterner los precios de transporte  registrados en dicha comunidad para su respectiva comunidad suplente ( opción 2 en la FCT)).  Dicho precio  incluye todos los costos en los que se incurre para llegar a la comunidad y se solicita con el fin de determinar un valor a reconocer en el en el evento de presentarse dificultades para el ingreso a alguna de las comunidades focalizadas, situación en la cual  el ICBF reconocerá los gastos de transporte asociados a la visita de campo por parte del contratista.  Se precisa que el  precio de transporte a cada comunidad debe estar incluido en el valor del producto  "Un (1) documento de diagnóstico de campo por cada comunidad focalizada" por lo cual su precio para dos (2) personas no puede ser superior a este último.</t>
    </r>
  </si>
  <si>
    <r>
      <t xml:space="preserve">VALOR  DE LOS  DESPLAZAMIENTOS POR COMUNIDAD ( INFORMACIÓN ADICIONAL)  </t>
    </r>
    <r>
      <rPr>
        <b/>
        <sz val="11"/>
        <color rgb="FFFF0000"/>
        <rFont val="Arial"/>
        <family val="2"/>
      </rPr>
      <t>(Nota 5)</t>
    </r>
  </si>
  <si>
    <t>SOLICITUD DE COTIZACIÓN - COMUNIDADES INDÍGENAS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</si>
</sst>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quot;$&quot;#,##0;\-&quot;$&quot;#,##0"/>
    <numFmt numFmtId="165" formatCode="_-&quot;$&quot;* #,##0.00_-;\-&quot;$&quot;* #,##0.00_-;_-&quot;$&quot;* &quot;-&quot;??_-;_-@_-"/>
    <numFmt numFmtId="166" formatCode="_(&quot;$&quot;\ * #,##0.00_);_(&quot;$&quot;\ * \(#,##0.00\);_(&quot;$&quot;\ * &quot;-&quot;??_);_(@_)"/>
    <numFmt numFmtId="167" formatCode="_(* #,##0.00_);_(* \(#,##0.00\);_(* &quot;-&quot;??_);_(@_)"/>
    <numFmt numFmtId="168" formatCode="0.0"/>
    <numFmt numFmtId="169" formatCode="_ * #,##0.00_ ;_ * \-#,##0.00_ ;_ * &quot;-&quot;??_ ;_ @_ "/>
    <numFmt numFmtId="170" formatCode="_ &quot;$&quot;\ * #,##0.00_ ;_ &quot;$&quot;\ * \-#,##0.00_ ;_ &quot;$&quot;\ * &quot;-&quot;??_ ;_ @_ "/>
    <numFmt numFmtId="171" formatCode="[$$-240A]\ #,##0"/>
    <numFmt numFmtId="172" formatCode="dd/mmm/yy"/>
    <numFmt numFmtId="173" formatCode="&quot;$&quot;\ #,##0"/>
  </numFmts>
  <fonts count="34">
    <font>
      <sz val="11"/>
      <color theme="1"/>
      <name val="Calibri"/>
      <family val="2"/>
      <scheme val="minor"/>
    </font>
    <font>
      <sz val="11"/>
      <color theme="1"/>
      <name val="Arial"/>
      <family val="2"/>
    </font>
    <font>
      <b/>
      <sz val="10"/>
      <color theme="1"/>
      <name val="Arial"/>
      <family val="2"/>
    </font>
    <font>
      <sz val="10"/>
      <color theme="1"/>
      <name val="Arial"/>
      <family val="2"/>
    </font>
    <font>
      <b/>
      <sz val="10"/>
      <color rgb="FF000000"/>
      <name val="Arial"/>
      <family val="2"/>
    </font>
    <font>
      <sz val="10"/>
      <name val="Zurich BT"/>
    </font>
    <font>
      <sz val="10"/>
      <name val="Arial"/>
      <family val="2"/>
    </font>
    <font>
      <sz val="8"/>
      <name val="Arial"/>
      <family val="2"/>
    </font>
    <font>
      <sz val="9"/>
      <color theme="1"/>
      <name val="Arial"/>
      <family val="2"/>
    </font>
    <font>
      <sz val="8"/>
      <color theme="1"/>
      <name val="Arial"/>
      <family val="2"/>
    </font>
    <font>
      <b/>
      <sz val="8"/>
      <color theme="1"/>
      <name val="Arial"/>
      <family val="2"/>
    </font>
    <font>
      <sz val="9"/>
      <name val="Arial"/>
      <family val="2"/>
    </font>
    <font>
      <sz val="9"/>
      <color rgb="FF000000"/>
      <name val="Arial"/>
      <family val="2"/>
    </font>
    <font>
      <b/>
      <sz val="10"/>
      <color rgb="FFFF0000"/>
      <name val="Arial"/>
      <family val="2"/>
    </font>
    <font>
      <b/>
      <sz val="10"/>
      <name val="Arial"/>
      <family val="2"/>
    </font>
    <font>
      <b/>
      <u/>
      <sz val="10"/>
      <name val="Arial"/>
      <family val="2"/>
    </font>
    <font>
      <u/>
      <sz val="10"/>
      <name val="Arial"/>
      <family val="2"/>
    </font>
    <font>
      <sz val="9"/>
      <color indexed="81"/>
      <name val="Tahoma"/>
      <family val="2"/>
    </font>
    <font>
      <u/>
      <sz val="11"/>
      <color theme="10"/>
      <name val="Calibri"/>
      <family val="2"/>
      <scheme val="minor"/>
    </font>
    <font>
      <u/>
      <sz val="11"/>
      <color theme="11"/>
      <name val="Calibri"/>
      <family val="2"/>
      <scheme val="minor"/>
    </font>
    <font>
      <sz val="11"/>
      <color theme="1"/>
      <name val="Calibri"/>
      <family val="2"/>
      <scheme val="minor"/>
    </font>
    <font>
      <b/>
      <sz val="9"/>
      <color theme="1"/>
      <name val="Arial"/>
      <family val="2"/>
    </font>
    <font>
      <b/>
      <sz val="9"/>
      <color theme="0"/>
      <name val="Arial"/>
      <family val="2"/>
    </font>
    <font>
      <b/>
      <sz val="11"/>
      <color theme="1"/>
      <name val="Arial"/>
      <family val="2"/>
    </font>
    <font>
      <b/>
      <sz val="11"/>
      <color rgb="FFFF0000"/>
      <name val="Arial"/>
      <family val="2"/>
    </font>
    <font>
      <sz val="11"/>
      <name val="Arial"/>
      <family val="2"/>
    </font>
    <font>
      <sz val="11"/>
      <color rgb="FFFF0000"/>
      <name val="Arial"/>
      <family val="2"/>
    </font>
    <font>
      <b/>
      <sz val="11"/>
      <name val="Arial"/>
      <family val="2"/>
    </font>
    <font>
      <sz val="14"/>
      <color theme="1"/>
      <name val="Arial"/>
      <family val="2"/>
    </font>
    <font>
      <sz val="14"/>
      <name val="Arial"/>
      <family val="2"/>
    </font>
    <font>
      <b/>
      <sz val="14"/>
      <name val="Arial"/>
      <family val="2"/>
    </font>
    <font>
      <sz val="12"/>
      <color rgb="FF000000"/>
      <name val="Arial"/>
      <family val="2"/>
    </font>
    <font>
      <b/>
      <sz val="12"/>
      <color rgb="FFFF0000"/>
      <name val="Arial"/>
      <family val="2"/>
    </font>
    <font>
      <sz val="14"/>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tint="0.39997558519241921"/>
        <bgColor indexed="64"/>
      </patternFill>
    </fill>
    <fill>
      <patternFill patternType="solid">
        <fgColor rgb="FFFFFF00"/>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06">
    <xf numFmtId="0" fontId="0" fillId="0" borderId="0"/>
    <xf numFmtId="0" fontId="1" fillId="0" borderId="0"/>
    <xf numFmtId="0" fontId="5" fillId="0" borderId="0"/>
    <xf numFmtId="9" fontId="5" fillId="0" borderId="0" applyFont="0" applyFill="0" applyBorder="0" applyAlignment="0" applyProtection="0"/>
    <xf numFmtId="167" fontId="1"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6" fillId="0" borderId="0"/>
    <xf numFmtId="0" fontId="1" fillId="0" borderId="0"/>
    <xf numFmtId="0" fontId="5" fillId="0" borderId="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20" fillId="0" borderId="0" applyFont="0" applyFill="0" applyBorder="0" applyAlignment="0" applyProtection="0"/>
    <xf numFmtId="0" fontId="5" fillId="0" borderId="0"/>
    <xf numFmtId="0" fontId="1" fillId="0" borderId="0"/>
    <xf numFmtId="43" fontId="20" fillId="0" borderId="0" applyFont="0" applyFill="0" applyBorder="0" applyAlignment="0" applyProtection="0"/>
    <xf numFmtId="166" fontId="1" fillId="0" borderId="0" applyFont="0" applyFill="0" applyBorder="0" applyAlignment="0" applyProtection="0"/>
    <xf numFmtId="165" fontId="20" fillId="0" borderId="0" applyFont="0" applyFill="0" applyBorder="0" applyAlignment="0" applyProtection="0"/>
  </cellStyleXfs>
  <cellXfs count="265">
    <xf numFmtId="0" fontId="0" fillId="0" borderId="0" xfId="0"/>
    <xf numFmtId="0" fontId="9" fillId="0" borderId="0" xfId="0" applyFont="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0" xfId="0" applyFont="1" applyAlignment="1" applyProtection="1">
      <alignment vertical="center"/>
      <protection locked="0"/>
    </xf>
    <xf numFmtId="0" fontId="6" fillId="5" borderId="9" xfId="8" applyFont="1" applyFill="1" applyBorder="1" applyAlignment="1" applyProtection="1">
      <alignment horizontal="center" vertical="center"/>
      <protection locked="0"/>
    </xf>
    <xf numFmtId="172" fontId="6" fillId="5" borderId="9" xfId="8" applyNumberFormat="1" applyFont="1" applyFill="1" applyBorder="1" applyAlignment="1" applyProtection="1">
      <alignment horizontal="center" vertical="center"/>
      <protection locked="0"/>
    </xf>
    <xf numFmtId="173" fontId="6" fillId="5" borderId="9" xfId="8" applyNumberFormat="1" applyFont="1" applyFill="1" applyBorder="1" applyAlignment="1" applyProtection="1">
      <alignment horizontal="center" vertical="center"/>
      <protection locked="0"/>
    </xf>
    <xf numFmtId="0" fontId="9" fillId="0" borderId="0" xfId="0" applyFont="1" applyAlignment="1" applyProtection="1">
      <alignment vertical="center"/>
    </xf>
    <xf numFmtId="0" fontId="9" fillId="0" borderId="0" xfId="0" applyFont="1" applyFill="1" applyAlignment="1" applyProtection="1">
      <alignment vertical="center"/>
    </xf>
    <xf numFmtId="0" fontId="1" fillId="0" borderId="0" xfId="0" applyFont="1" applyAlignment="1" applyProtection="1">
      <alignment vertical="center"/>
    </xf>
    <xf numFmtId="0" fontId="14" fillId="0" borderId="0" xfId="8" applyFont="1" applyFill="1" applyBorder="1" applyAlignment="1" applyProtection="1">
      <alignment horizontal="center" vertical="center" wrapText="1"/>
    </xf>
    <xf numFmtId="0" fontId="8" fillId="0" borderId="10" xfId="0" applyFont="1" applyFill="1" applyBorder="1" applyAlignment="1" applyProtection="1">
      <alignment vertical="center"/>
      <protection hidden="1"/>
    </xf>
    <xf numFmtId="0" fontId="8" fillId="0" borderId="9" xfId="0" applyFont="1" applyFill="1" applyBorder="1" applyAlignment="1" applyProtection="1">
      <alignment horizontal="left" vertical="center"/>
      <protection hidden="1"/>
    </xf>
    <xf numFmtId="0" fontId="8" fillId="0" borderId="0" xfId="0" applyFont="1" applyFill="1" applyBorder="1" applyAlignment="1" applyProtection="1">
      <alignment vertical="center"/>
      <protection hidden="1"/>
    </xf>
    <xf numFmtId="0" fontId="6" fillId="0" borderId="0" xfId="8" applyFont="1" applyFill="1" applyBorder="1" applyAlignment="1" applyProtection="1">
      <alignment horizontal="left" vertical="center"/>
    </xf>
    <xf numFmtId="0" fontId="14" fillId="0" borderId="0" xfId="8" applyFont="1" applyFill="1" applyBorder="1" applyAlignment="1" applyProtection="1">
      <alignment horizontal="center" vertical="center"/>
    </xf>
    <xf numFmtId="0" fontId="14" fillId="2" borderId="9" xfId="8" applyNumberFormat="1" applyFont="1" applyFill="1" applyBorder="1" applyAlignment="1" applyProtection="1">
      <alignment horizontal="center" vertical="center" wrapText="1"/>
    </xf>
    <xf numFmtId="0" fontId="7" fillId="2" borderId="0" xfId="8" applyFont="1" applyFill="1" applyBorder="1" applyAlignment="1" applyProtection="1">
      <alignment horizontal="center" vertical="center"/>
      <protection locked="0"/>
    </xf>
    <xf numFmtId="0" fontId="7" fillId="2" borderId="0" xfId="8" applyFont="1" applyFill="1" applyBorder="1" applyAlignment="1" applyProtection="1">
      <alignment horizontal="left" vertical="center"/>
      <protection locked="0"/>
    </xf>
    <xf numFmtId="0" fontId="11" fillId="2" borderId="0" xfId="8" applyFont="1" applyFill="1" applyBorder="1" applyAlignment="1" applyProtection="1">
      <alignment horizontal="left" vertical="center"/>
      <protection locked="0"/>
    </xf>
    <xf numFmtId="172" fontId="7" fillId="2" borderId="0" xfId="8" applyNumberFormat="1" applyFont="1" applyFill="1" applyBorder="1" applyAlignment="1" applyProtection="1">
      <alignment horizontal="center" vertical="center"/>
      <protection locked="0"/>
    </xf>
    <xf numFmtId="0" fontId="7" fillId="2" borderId="0" xfId="8" applyFont="1" applyFill="1" applyBorder="1" applyAlignment="1" applyProtection="1">
      <alignment vertical="center"/>
      <protection locked="0"/>
    </xf>
    <xf numFmtId="173" fontId="7" fillId="2" borderId="0" xfId="8" applyNumberFormat="1" applyFont="1" applyFill="1" applyBorder="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0" xfId="0" applyFont="1" applyProtection="1"/>
    <xf numFmtId="0" fontId="1" fillId="0" borderId="0" xfId="0" applyFont="1" applyBorder="1" applyProtection="1"/>
    <xf numFmtId="0" fontId="3" fillId="0" borderId="0" xfId="1" applyFont="1" applyAlignment="1" applyProtection="1">
      <alignment vertical="center"/>
    </xf>
    <xf numFmtId="0" fontId="3" fillId="0" borderId="0" xfId="1" applyFont="1" applyAlignment="1" applyProtection="1">
      <alignment vertical="center" wrapText="1"/>
    </xf>
    <xf numFmtId="0" fontId="3" fillId="2" borderId="0" xfId="1" applyFont="1" applyFill="1" applyBorder="1" applyAlignment="1" applyProtection="1">
      <alignmen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2"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wrapText="1"/>
    </xf>
    <xf numFmtId="0" fontId="3" fillId="0" borderId="0" xfId="1" applyFont="1" applyFill="1" applyBorder="1" applyAlignment="1" applyProtection="1">
      <alignment vertical="center"/>
    </xf>
    <xf numFmtId="0" fontId="3" fillId="0" borderId="4" xfId="1" applyFont="1" applyBorder="1" applyAlignment="1" applyProtection="1">
      <alignment vertical="center"/>
    </xf>
    <xf numFmtId="0" fontId="3" fillId="0" borderId="0" xfId="1" applyFont="1" applyBorder="1" applyAlignment="1" applyProtection="1">
      <alignment vertical="center"/>
    </xf>
    <xf numFmtId="0" fontId="3" fillId="0" borderId="0" xfId="1" applyFont="1" applyBorder="1" applyAlignment="1" applyProtection="1">
      <alignment vertical="center" wrapText="1"/>
    </xf>
    <xf numFmtId="0" fontId="3" fillId="0" borderId="5" xfId="1" applyFont="1" applyBorder="1" applyAlignment="1" applyProtection="1">
      <alignment vertical="center"/>
    </xf>
    <xf numFmtId="0" fontId="2" fillId="0" borderId="4" xfId="1" applyFont="1" applyBorder="1" applyAlignment="1" applyProtection="1">
      <alignment vertical="center"/>
    </xf>
    <xf numFmtId="0" fontId="3" fillId="0" borderId="6" xfId="1" applyFont="1" applyBorder="1" applyAlignment="1" applyProtection="1">
      <alignment vertical="center"/>
    </xf>
    <xf numFmtId="0" fontId="3" fillId="0" borderId="7" xfId="1" applyFont="1" applyBorder="1" applyAlignment="1" applyProtection="1">
      <alignment vertical="center"/>
    </xf>
    <xf numFmtId="0" fontId="3" fillId="0" borderId="7" xfId="1" applyFont="1" applyBorder="1" applyAlignment="1" applyProtection="1">
      <alignment vertical="center" wrapText="1"/>
    </xf>
    <xf numFmtId="0" fontId="3" fillId="0" borderId="8" xfId="1" applyFont="1" applyBorder="1" applyAlignment="1" applyProtection="1">
      <alignment vertical="center"/>
    </xf>
    <xf numFmtId="0" fontId="4" fillId="3" borderId="9" xfId="2" applyFont="1" applyFill="1" applyBorder="1" applyAlignment="1" applyProtection="1">
      <alignment horizontal="center" vertical="center" wrapText="1"/>
    </xf>
    <xf numFmtId="10" fontId="6" fillId="0" borderId="9" xfId="3" applyNumberFormat="1" applyFont="1" applyFill="1" applyBorder="1" applyAlignment="1" applyProtection="1">
      <alignment horizontal="center" vertical="center"/>
    </xf>
    <xf numFmtId="0" fontId="22" fillId="2" borderId="0" xfId="102" applyFont="1" applyFill="1" applyBorder="1" applyAlignment="1" applyProtection="1">
      <alignment horizontal="center" vertical="center"/>
    </xf>
    <xf numFmtId="173" fontId="22" fillId="2" borderId="0" xfId="102" applyNumberFormat="1" applyFont="1" applyFill="1" applyBorder="1" applyAlignment="1" applyProtection="1">
      <alignment horizontal="right" vertical="center"/>
    </xf>
    <xf numFmtId="3" fontId="8" fillId="0" borderId="9" xfId="0" applyNumberFormat="1" applyFont="1" applyFill="1" applyBorder="1" applyAlignment="1" applyProtection="1">
      <alignment horizontal="left" vertical="center"/>
      <protection hidden="1"/>
    </xf>
    <xf numFmtId="0" fontId="12" fillId="0" borderId="10" xfId="0" applyFont="1" applyFill="1" applyBorder="1" applyAlignment="1" applyProtection="1">
      <alignment horizontal="left" vertical="center" wrapText="1"/>
      <protection hidden="1"/>
    </xf>
    <xf numFmtId="0" fontId="23" fillId="0" borderId="0" xfId="0" applyFont="1" applyFill="1" applyBorder="1" applyAlignment="1" applyProtection="1">
      <alignment horizontal="center" vertical="center"/>
    </xf>
    <xf numFmtId="3" fontId="8" fillId="0" borderId="9" xfId="0" applyNumberFormat="1" applyFont="1" applyFill="1" applyBorder="1" applyAlignment="1" applyProtection="1">
      <alignment horizontal="left" vertical="center"/>
      <protection hidden="1"/>
    </xf>
    <xf numFmtId="0" fontId="1" fillId="0" borderId="9" xfId="0" applyFont="1" applyBorder="1" applyAlignment="1" applyProtection="1">
      <alignment horizontal="center" vertical="center"/>
    </xf>
    <xf numFmtId="0" fontId="25" fillId="2" borderId="9" xfId="102" applyFont="1" applyFill="1" applyBorder="1" applyAlignment="1" applyProtection="1">
      <alignment horizontal="center" vertical="center" wrapText="1"/>
    </xf>
    <xf numFmtId="0" fontId="8" fillId="0" borderId="9" xfId="0" applyFont="1" applyFill="1" applyBorder="1" applyAlignment="1" applyProtection="1">
      <alignment horizontal="left" vertical="center"/>
    </xf>
    <xf numFmtId="0" fontId="1" fillId="0" borderId="9" xfId="102" applyNumberFormat="1" applyFont="1" applyFill="1" applyBorder="1" applyAlignment="1" applyProtection="1">
      <alignment horizontal="center" vertical="center" wrapText="1"/>
    </xf>
    <xf numFmtId="164" fontId="28" fillId="5" borderId="9" xfId="8" applyNumberFormat="1" applyFont="1" applyFill="1" applyBorder="1" applyAlignment="1" applyProtection="1">
      <alignment horizontal="right" vertical="center"/>
      <protection locked="0"/>
    </xf>
    <xf numFmtId="164" fontId="28" fillId="0" borderId="9" xfId="105" applyNumberFormat="1" applyFont="1" applyBorder="1" applyAlignment="1" applyProtection="1">
      <alignment vertical="center"/>
    </xf>
    <xf numFmtId="164" fontId="28" fillId="0" borderId="9" xfId="104" applyNumberFormat="1" applyFont="1" applyBorder="1" applyAlignment="1" applyProtection="1">
      <alignment horizontal="right" vertical="center"/>
    </xf>
    <xf numFmtId="0" fontId="29" fillId="0" borderId="9" xfId="102" applyNumberFormat="1" applyFont="1" applyFill="1" applyBorder="1" applyAlignment="1" applyProtection="1">
      <alignment horizontal="center" vertical="center" wrapText="1"/>
    </xf>
    <xf numFmtId="164" fontId="29" fillId="5" borderId="9" xfId="8" applyNumberFormat="1" applyFont="1" applyFill="1" applyBorder="1" applyAlignment="1" applyProtection="1">
      <alignment horizontal="right" vertical="center"/>
      <protection locked="0"/>
    </xf>
    <xf numFmtId="164" fontId="30" fillId="4" borderId="9" xfId="0" applyNumberFormat="1" applyFont="1" applyFill="1" applyBorder="1" applyAlignment="1" applyProtection="1">
      <alignment vertical="center"/>
    </xf>
    <xf numFmtId="0" fontId="31" fillId="4" borderId="9" xfId="101" applyNumberFormat="1" applyFont="1" applyFill="1" applyBorder="1" applyAlignment="1" applyProtection="1">
      <alignment horizontal="center" vertical="center" wrapText="1"/>
    </xf>
    <xf numFmtId="0" fontId="1" fillId="7" borderId="9" xfId="0" applyFont="1" applyFill="1" applyBorder="1" applyAlignment="1" applyProtection="1">
      <alignment horizontal="center" vertical="center"/>
    </xf>
    <xf numFmtId="0" fontId="31" fillId="7" borderId="9" xfId="101"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1" fillId="7" borderId="9" xfId="0" applyFont="1" applyFill="1" applyBorder="1" applyAlignment="1" applyProtection="1">
      <alignment horizontal="left" vertical="center" wrapText="1"/>
    </xf>
    <xf numFmtId="0" fontId="3" fillId="7" borderId="9" xfId="0" applyFont="1" applyFill="1" applyBorder="1" applyAlignment="1" applyProtection="1">
      <alignment horizontal="left" vertical="center"/>
    </xf>
    <xf numFmtId="0" fontId="31" fillId="4" borderId="9" xfId="101" applyNumberFormat="1" applyFont="1" applyFill="1" applyBorder="1" applyAlignment="1" applyProtection="1">
      <alignment horizontal="center" vertical="center" wrapText="1"/>
    </xf>
    <xf numFmtId="3" fontId="1" fillId="5" borderId="9" xfId="0" applyNumberFormat="1" applyFont="1" applyFill="1" applyBorder="1" applyAlignment="1" applyProtection="1">
      <alignment horizontal="left" vertical="center"/>
      <protection locked="0"/>
    </xf>
    <xf numFmtId="0" fontId="1" fillId="5" borderId="10" xfId="0" applyFont="1" applyFill="1" applyBorder="1" applyAlignment="1" applyProtection="1">
      <alignment horizontal="left"/>
      <protection locked="0"/>
    </xf>
    <xf numFmtId="0" fontId="1" fillId="5" borderId="12" xfId="0" applyFont="1" applyFill="1" applyBorder="1" applyAlignment="1" applyProtection="1">
      <alignment horizontal="left"/>
      <protection locked="0"/>
    </xf>
    <xf numFmtId="0" fontId="1" fillId="5" borderId="11" xfId="0" applyFont="1" applyFill="1" applyBorder="1" applyAlignment="1" applyProtection="1">
      <alignment horizontal="left"/>
      <protection locked="0"/>
    </xf>
    <xf numFmtId="0" fontId="2" fillId="4" borderId="9" xfId="0" applyFont="1" applyFill="1" applyBorder="1" applyAlignment="1" applyProtection="1">
      <alignment horizontal="center" vertical="center"/>
    </xf>
    <xf numFmtId="0" fontId="25" fillId="0" borderId="9" xfId="0" applyNumberFormat="1" applyFont="1" applyBorder="1" applyAlignment="1" applyProtection="1">
      <alignment horizontal="left" vertical="center" wrapText="1"/>
    </xf>
    <xf numFmtId="0" fontId="27" fillId="0" borderId="9" xfId="0" applyNumberFormat="1" applyFont="1" applyBorder="1" applyAlignment="1" applyProtection="1">
      <alignment horizontal="left" vertical="center" wrapText="1"/>
    </xf>
    <xf numFmtId="0" fontId="3" fillId="0" borderId="9"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2" fillId="0" borderId="9"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xf>
    <xf numFmtId="0" fontId="8" fillId="5" borderId="9" xfId="0" applyFont="1" applyFill="1" applyBorder="1" applyAlignment="1" applyProtection="1">
      <alignment horizontal="center" vertical="center" wrapText="1"/>
      <protection locked="0"/>
    </xf>
    <xf numFmtId="0" fontId="23" fillId="6" borderId="9" xfId="0" applyFont="1" applyFill="1" applyBorder="1" applyAlignment="1" applyProtection="1">
      <alignment horizontal="center" vertical="center"/>
    </xf>
    <xf numFmtId="0" fontId="25" fillId="4" borderId="10" xfId="102" applyFont="1" applyFill="1" applyBorder="1" applyAlignment="1" applyProtection="1">
      <alignment horizontal="left" vertical="center"/>
    </xf>
    <xf numFmtId="0" fontId="25" fillId="4" borderId="11" xfId="102" applyFont="1" applyFill="1" applyBorder="1" applyAlignment="1" applyProtection="1">
      <alignment horizontal="left" vertical="center"/>
    </xf>
    <xf numFmtId="164" fontId="28" fillId="0" borderId="9" xfId="8" applyNumberFormat="1" applyFont="1" applyFill="1" applyBorder="1" applyAlignment="1" applyProtection="1">
      <alignment horizontal="center" vertical="center"/>
    </xf>
    <xf numFmtId="0" fontId="27" fillId="4" borderId="9" xfId="102" applyNumberFormat="1" applyFont="1" applyFill="1" applyBorder="1" applyAlignment="1" applyProtection="1">
      <alignment horizontal="center" vertical="center"/>
    </xf>
    <xf numFmtId="0" fontId="1" fillId="0" borderId="9" xfId="102" applyNumberFormat="1" applyFont="1" applyFill="1" applyBorder="1" applyAlignment="1" applyProtection="1">
      <alignment horizontal="center" vertical="center" wrapText="1"/>
    </xf>
    <xf numFmtId="0" fontId="25" fillId="0" borderId="9" xfId="102" applyNumberFormat="1" applyFont="1" applyFill="1" applyBorder="1" applyAlignment="1" applyProtection="1">
      <alignment horizontal="left" vertical="center" wrapText="1"/>
    </xf>
    <xf numFmtId="0" fontId="1" fillId="0" borderId="9" xfId="0" applyNumberFormat="1" applyFont="1" applyBorder="1" applyAlignment="1" applyProtection="1">
      <alignment horizontal="left" vertical="center" wrapText="1"/>
    </xf>
    <xf numFmtId="9" fontId="8" fillId="0" borderId="9" xfId="100" applyNumberFormat="1" applyFont="1" applyFill="1" applyBorder="1" applyAlignment="1" applyProtection="1">
      <alignment horizontal="center" vertical="center"/>
    </xf>
    <xf numFmtId="0" fontId="25" fillId="7" borderId="9" xfId="102" applyNumberFormat="1" applyFont="1" applyFill="1" applyBorder="1" applyAlignment="1" applyProtection="1">
      <alignment horizontal="left" vertical="center" wrapText="1"/>
    </xf>
    <xf numFmtId="0" fontId="21" fillId="0" borderId="9" xfId="0" applyNumberFormat="1" applyFont="1" applyBorder="1" applyAlignment="1" applyProtection="1">
      <alignment horizontal="center" vertical="center"/>
    </xf>
    <xf numFmtId="0" fontId="9" fillId="0" borderId="10" xfId="0" applyNumberFormat="1" applyFont="1" applyBorder="1" applyAlignment="1">
      <alignment horizontal="left" vertical="center" wrapText="1"/>
    </xf>
    <xf numFmtId="0" fontId="9" fillId="0" borderId="12" xfId="0" applyNumberFormat="1"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10" fillId="4" borderId="9" xfId="0" applyNumberFormat="1"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5" borderId="9" xfId="0" applyFont="1" applyFill="1" applyBorder="1" applyAlignment="1" applyProtection="1">
      <alignment horizontal="justify" vertical="center" wrapText="1"/>
      <protection locked="0" hidden="1"/>
    </xf>
    <xf numFmtId="4" fontId="9" fillId="0" borderId="2"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9" fillId="0" borderId="7" xfId="0" applyNumberFormat="1" applyFont="1" applyFill="1" applyBorder="1" applyAlignment="1">
      <alignment horizontal="center" vertical="center" wrapText="1"/>
    </xf>
    <xf numFmtId="4" fontId="9" fillId="0" borderId="8" xfId="0" applyNumberFormat="1" applyFont="1" applyFill="1" applyBorder="1" applyAlignment="1">
      <alignment horizontal="center" vertical="center" wrapText="1"/>
    </xf>
    <xf numFmtId="0" fontId="9" fillId="0" borderId="9" xfId="0" applyNumberFormat="1" applyFont="1" applyBorder="1" applyAlignment="1">
      <alignment horizontal="left" vertical="center" wrapText="1"/>
    </xf>
    <xf numFmtId="171" fontId="9" fillId="5" borderId="10" xfId="0" applyNumberFormat="1" applyFont="1" applyFill="1" applyBorder="1" applyAlignment="1" applyProtection="1">
      <alignment horizontal="center" vertical="center" wrapText="1"/>
      <protection locked="0" hidden="1"/>
    </xf>
    <xf numFmtId="171" fontId="9" fillId="5" borderId="12" xfId="0" applyNumberFormat="1" applyFont="1" applyFill="1" applyBorder="1" applyAlignment="1" applyProtection="1">
      <alignment horizontal="center" vertical="center" wrapText="1"/>
      <protection locked="0" hidden="1"/>
    </xf>
    <xf numFmtId="171" fontId="9" fillId="5" borderId="11" xfId="0" applyNumberFormat="1" applyFont="1" applyFill="1" applyBorder="1" applyAlignment="1" applyProtection="1">
      <alignment horizontal="center" vertical="center" wrapText="1"/>
      <protection locked="0" hidden="1"/>
    </xf>
    <xf numFmtId="0" fontId="9" fillId="0" borderId="1"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6" xfId="0" applyNumberFormat="1" applyFont="1" applyBorder="1" applyAlignment="1">
      <alignment horizontal="left" vertical="center" wrapText="1"/>
    </xf>
    <xf numFmtId="0" fontId="9" fillId="0" borderId="7" xfId="0" applyNumberFormat="1" applyFont="1" applyBorder="1" applyAlignment="1">
      <alignment horizontal="left" vertical="center" wrapText="1"/>
    </xf>
    <xf numFmtId="0" fontId="9" fillId="0" borderId="8" xfId="0" applyNumberFormat="1" applyFont="1" applyBorder="1" applyAlignment="1">
      <alignment horizontal="left" vertical="center" wrapText="1"/>
    </xf>
    <xf numFmtId="4" fontId="9" fillId="0" borderId="1" xfId="0" applyNumberFormat="1" applyFont="1" applyBorder="1" applyAlignment="1">
      <alignment horizontal="center" vertical="center"/>
    </xf>
    <xf numFmtId="4" fontId="9" fillId="0" borderId="2" xfId="0" applyNumberFormat="1" applyFont="1" applyBorder="1" applyAlignment="1">
      <alignment horizontal="center" vertical="center"/>
    </xf>
    <xf numFmtId="4" fontId="9" fillId="0" borderId="3" xfId="0" applyNumberFormat="1" applyFont="1" applyBorder="1" applyAlignment="1">
      <alignment horizontal="center" vertical="center"/>
    </xf>
    <xf numFmtId="4" fontId="9" fillId="0" borderId="6" xfId="0" applyNumberFormat="1" applyFont="1" applyBorder="1" applyAlignment="1">
      <alignment horizontal="center" vertical="center"/>
    </xf>
    <xf numFmtId="4" fontId="9" fillId="0" borderId="7" xfId="0" applyNumberFormat="1" applyFont="1" applyBorder="1" applyAlignment="1">
      <alignment horizontal="center" vertical="center"/>
    </xf>
    <xf numFmtId="4" fontId="9" fillId="0" borderId="8" xfId="0" applyNumberFormat="1" applyFont="1" applyBorder="1" applyAlignment="1">
      <alignment horizontal="center" vertical="center"/>
    </xf>
    <xf numFmtId="0" fontId="10" fillId="0" borderId="1" xfId="0" applyNumberFormat="1" applyFont="1" applyBorder="1" applyAlignment="1">
      <alignment horizontal="center" vertical="center" textRotation="90" wrapText="1"/>
    </xf>
    <xf numFmtId="0" fontId="10" fillId="0" borderId="3" xfId="0" applyNumberFormat="1" applyFont="1" applyBorder="1" applyAlignment="1">
      <alignment horizontal="center" vertical="center" textRotation="90" wrapText="1"/>
    </xf>
    <xf numFmtId="0" fontId="10" fillId="0" borderId="4" xfId="0" applyNumberFormat="1" applyFont="1" applyBorder="1" applyAlignment="1">
      <alignment horizontal="center" vertical="center" textRotation="90" wrapText="1"/>
    </xf>
    <xf numFmtId="0" fontId="10" fillId="0" borderId="5" xfId="0" applyNumberFormat="1" applyFont="1" applyBorder="1" applyAlignment="1">
      <alignment horizontal="center" vertical="center" textRotation="90" wrapText="1"/>
    </xf>
    <xf numFmtId="0" fontId="10" fillId="0" borderId="6" xfId="0" applyNumberFormat="1" applyFont="1" applyBorder="1" applyAlignment="1">
      <alignment horizontal="center" vertical="center" textRotation="90" wrapText="1"/>
    </xf>
    <xf numFmtId="0" fontId="10" fillId="0" borderId="8" xfId="0" applyNumberFormat="1" applyFont="1" applyBorder="1" applyAlignment="1">
      <alignment horizontal="center" vertical="center" textRotation="90" wrapText="1"/>
    </xf>
    <xf numFmtId="0" fontId="10" fillId="0" borderId="9" xfId="0" applyNumberFormat="1" applyFont="1" applyBorder="1" applyAlignment="1">
      <alignment horizontal="center" vertical="center" textRotation="90" wrapText="1"/>
    </xf>
    <xf numFmtId="171" fontId="9" fillId="0" borderId="2" xfId="0" applyNumberFormat="1" applyFont="1" applyFill="1" applyBorder="1" applyAlignment="1">
      <alignment horizontal="center" vertical="center" wrapText="1"/>
    </xf>
    <xf numFmtId="171" fontId="9" fillId="0" borderId="3" xfId="0" applyNumberFormat="1" applyFont="1" applyFill="1" applyBorder="1" applyAlignment="1">
      <alignment horizontal="center" vertical="center" wrapText="1"/>
    </xf>
    <xf numFmtId="171" fontId="9" fillId="0" borderId="7" xfId="0" applyNumberFormat="1" applyFont="1" applyFill="1" applyBorder="1" applyAlignment="1">
      <alignment horizontal="center" vertical="center" wrapText="1"/>
    </xf>
    <xf numFmtId="171" fontId="9" fillId="0" borderId="8" xfId="0" applyNumberFormat="1" applyFont="1" applyFill="1" applyBorder="1" applyAlignment="1">
      <alignment horizontal="center" vertical="center" wrapText="1"/>
    </xf>
    <xf numFmtId="0" fontId="10" fillId="0" borderId="9" xfId="0" applyNumberFormat="1" applyFont="1" applyBorder="1" applyAlignment="1">
      <alignment horizontal="center" vertical="center"/>
    </xf>
    <xf numFmtId="0" fontId="10" fillId="0" borderId="9" xfId="0" applyNumberFormat="1"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10" fillId="0" borderId="13" xfId="0" applyNumberFormat="1" applyFont="1" applyBorder="1" applyAlignment="1">
      <alignment horizontal="center" vertical="center" textRotation="90" wrapText="1"/>
    </xf>
    <xf numFmtId="0" fontId="9" fillId="0" borderId="1"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5" borderId="10" xfId="0" applyFont="1" applyFill="1" applyBorder="1" applyAlignment="1" applyProtection="1">
      <alignment horizontal="left" vertical="center"/>
      <protection locked="0"/>
    </xf>
    <xf numFmtId="0" fontId="9" fillId="5" borderId="12" xfId="0" applyFont="1" applyFill="1" applyBorder="1" applyAlignment="1" applyProtection="1">
      <alignment horizontal="left" vertical="center"/>
      <protection locked="0"/>
    </xf>
    <xf numFmtId="0" fontId="9" fillId="5" borderId="11" xfId="0" applyFont="1" applyFill="1" applyBorder="1" applyAlignment="1" applyProtection="1">
      <alignment horizontal="left" vertical="center"/>
      <protection locked="0"/>
    </xf>
    <xf numFmtId="0" fontId="9" fillId="5" borderId="10" xfId="0"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10" fillId="4" borderId="10" xfId="0" applyNumberFormat="1" applyFont="1" applyFill="1" applyBorder="1" applyAlignment="1">
      <alignment horizontal="center" vertical="center" wrapText="1"/>
    </xf>
    <xf numFmtId="0" fontId="10" fillId="4" borderId="12"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4" borderId="2" xfId="0" applyNumberFormat="1" applyFont="1" applyFill="1" applyBorder="1" applyAlignment="1">
      <alignment horizontal="center" vertical="center" wrapText="1"/>
    </xf>
    <xf numFmtId="0" fontId="10" fillId="4" borderId="3" xfId="0" applyNumberFormat="1" applyFont="1" applyFill="1" applyBorder="1" applyAlignment="1">
      <alignment horizontal="center" vertical="center" wrapText="1"/>
    </xf>
    <xf numFmtId="0" fontId="10" fillId="4" borderId="6"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10" fillId="4" borderId="8" xfId="0" applyNumberFormat="1" applyFont="1" applyFill="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5" borderId="1"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10" xfId="0" applyNumberFormat="1" applyFont="1" applyFill="1" applyBorder="1" applyAlignment="1" applyProtection="1">
      <alignment horizontal="left" vertical="center"/>
      <protection locked="0"/>
    </xf>
    <xf numFmtId="0" fontId="9" fillId="5" borderId="12" xfId="0" applyNumberFormat="1" applyFont="1" applyFill="1" applyBorder="1" applyAlignment="1" applyProtection="1">
      <alignment horizontal="left" vertical="center"/>
      <protection locked="0"/>
    </xf>
    <xf numFmtId="0" fontId="9" fillId="0" borderId="10"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5" borderId="10" xfId="0" applyFont="1" applyFill="1" applyBorder="1" applyAlignment="1" applyProtection="1">
      <alignment horizontal="center" vertical="center"/>
      <protection locked="0" hidden="1"/>
    </xf>
    <xf numFmtId="0" fontId="9" fillId="5" borderId="12" xfId="0" applyFont="1" applyFill="1" applyBorder="1" applyAlignment="1" applyProtection="1">
      <alignment horizontal="center" vertical="center"/>
      <protection locked="0" hidden="1"/>
    </xf>
    <xf numFmtId="0" fontId="9" fillId="5" borderId="11" xfId="0" applyFont="1" applyFill="1" applyBorder="1" applyAlignment="1" applyProtection="1">
      <alignment horizontal="center" vertical="center"/>
      <protection locked="0" hidden="1"/>
    </xf>
    <xf numFmtId="0" fontId="9" fillId="0" borderId="10"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5" borderId="9" xfId="0" applyFont="1" applyFill="1" applyBorder="1" applyAlignment="1" applyProtection="1">
      <alignment horizontal="center" vertical="center"/>
      <protection locked="0" hidden="1"/>
    </xf>
    <xf numFmtId="0" fontId="9" fillId="0" borderId="10"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0" borderId="1"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6" xfId="0" applyNumberFormat="1" applyFont="1" applyBorder="1" applyAlignment="1">
      <alignment horizontal="center" vertical="center"/>
    </xf>
    <xf numFmtId="0" fontId="9" fillId="0" borderId="7" xfId="0" applyNumberFormat="1" applyFont="1" applyBorder="1" applyAlignment="1">
      <alignment horizontal="center" vertical="center"/>
    </xf>
    <xf numFmtId="0" fontId="9" fillId="0" borderId="8" xfId="0" applyNumberFormat="1" applyFont="1" applyBorder="1" applyAlignment="1">
      <alignment horizontal="center" vertical="center"/>
    </xf>
    <xf numFmtId="0" fontId="9" fillId="5" borderId="1" xfId="0" applyFont="1" applyFill="1" applyBorder="1" applyAlignment="1" applyProtection="1">
      <alignment horizontal="center" vertical="center"/>
      <protection locked="0" hidden="1"/>
    </xf>
    <xf numFmtId="0" fontId="9" fillId="5" borderId="2" xfId="0" applyFont="1" applyFill="1" applyBorder="1" applyAlignment="1" applyProtection="1">
      <alignment horizontal="center" vertical="center"/>
      <protection locked="0" hidden="1"/>
    </xf>
    <xf numFmtId="0" fontId="9" fillId="5" borderId="3" xfId="0" applyFont="1" applyFill="1" applyBorder="1" applyAlignment="1" applyProtection="1">
      <alignment horizontal="center" vertical="center"/>
      <protection locked="0" hidden="1"/>
    </xf>
    <xf numFmtId="0" fontId="9" fillId="5" borderId="6" xfId="0" applyFont="1" applyFill="1" applyBorder="1" applyAlignment="1" applyProtection="1">
      <alignment horizontal="center" vertical="center"/>
      <protection locked="0" hidden="1"/>
    </xf>
    <xf numFmtId="0" fontId="9" fillId="5" borderId="7" xfId="0" applyFont="1" applyFill="1" applyBorder="1" applyAlignment="1" applyProtection="1">
      <alignment horizontal="center" vertical="center"/>
      <protection locked="0" hidden="1"/>
    </xf>
    <xf numFmtId="0" fontId="9" fillId="5" borderId="8" xfId="0" applyFont="1" applyFill="1" applyBorder="1" applyAlignment="1" applyProtection="1">
      <alignment horizontal="center" vertical="center"/>
      <protection locked="0" hidden="1"/>
    </xf>
    <xf numFmtId="15" fontId="9" fillId="5" borderId="1" xfId="0" applyNumberFormat="1" applyFont="1" applyFill="1" applyBorder="1" applyAlignment="1" applyProtection="1">
      <alignment horizontal="center" vertical="center" wrapText="1"/>
      <protection locked="0" hidden="1"/>
    </xf>
    <xf numFmtId="0" fontId="9" fillId="5" borderId="2" xfId="0" applyNumberFormat="1" applyFont="1" applyFill="1" applyBorder="1" applyAlignment="1" applyProtection="1">
      <alignment horizontal="center" vertical="center" wrapText="1"/>
      <protection locked="0" hidden="1"/>
    </xf>
    <xf numFmtId="0" fontId="9" fillId="5" borderId="3" xfId="0" applyNumberFormat="1" applyFont="1" applyFill="1" applyBorder="1" applyAlignment="1" applyProtection="1">
      <alignment horizontal="center" vertical="center" wrapText="1"/>
      <protection locked="0" hidden="1"/>
    </xf>
    <xf numFmtId="0" fontId="9" fillId="5" borderId="6" xfId="0" applyNumberFormat="1" applyFont="1" applyFill="1" applyBorder="1" applyAlignment="1" applyProtection="1">
      <alignment horizontal="center" vertical="center" wrapText="1"/>
      <protection locked="0" hidden="1"/>
    </xf>
    <xf numFmtId="0" fontId="9" fillId="5" borderId="7" xfId="0" applyNumberFormat="1" applyFont="1" applyFill="1" applyBorder="1" applyAlignment="1" applyProtection="1">
      <alignment horizontal="center" vertical="center" wrapText="1"/>
      <protection locked="0" hidden="1"/>
    </xf>
    <xf numFmtId="0" fontId="9" fillId="5" borderId="8" xfId="0" applyNumberFormat="1" applyFont="1" applyFill="1" applyBorder="1" applyAlignment="1" applyProtection="1">
      <alignment horizontal="center" vertical="center" wrapText="1"/>
      <protection locked="0" hidden="1"/>
    </xf>
    <xf numFmtId="0" fontId="9" fillId="5" borderId="10" xfId="0" applyNumberFormat="1" applyFont="1" applyFill="1" applyBorder="1" applyAlignment="1" applyProtection="1">
      <alignment horizontal="center" vertical="center"/>
      <protection locked="0" hidden="1"/>
    </xf>
    <xf numFmtId="0" fontId="9" fillId="5" borderId="12" xfId="0" applyNumberFormat="1" applyFont="1" applyFill="1" applyBorder="1" applyAlignment="1" applyProtection="1">
      <alignment horizontal="center" vertical="center"/>
      <protection locked="0" hidden="1"/>
    </xf>
    <xf numFmtId="0" fontId="9" fillId="5" borderId="11" xfId="0" applyNumberFormat="1" applyFont="1" applyFill="1" applyBorder="1" applyAlignment="1" applyProtection="1">
      <alignment horizontal="center" vertical="center"/>
      <protection locked="0" hidden="1"/>
    </xf>
    <xf numFmtId="3" fontId="8" fillId="0" borderId="9" xfId="0" applyNumberFormat="1" applyFont="1" applyFill="1" applyBorder="1" applyAlignment="1" applyProtection="1">
      <alignment horizontal="left" vertical="center"/>
      <protection hidden="1"/>
    </xf>
    <xf numFmtId="0" fontId="8" fillId="0" borderId="9" xfId="0" applyFont="1" applyFill="1" applyBorder="1" applyAlignment="1" applyProtection="1">
      <alignment horizontal="left" vertical="center"/>
      <protection hidden="1"/>
    </xf>
    <xf numFmtId="3" fontId="8" fillId="0" borderId="10" xfId="0" applyNumberFormat="1" applyFont="1" applyFill="1" applyBorder="1" applyAlignment="1" applyProtection="1">
      <alignment horizontal="left" vertical="center"/>
      <protection hidden="1"/>
    </xf>
    <xf numFmtId="0" fontId="8" fillId="0" borderId="11" xfId="0" applyFont="1" applyFill="1" applyBorder="1" applyAlignment="1" applyProtection="1">
      <alignment horizontal="left" vertical="center"/>
      <protection hidden="1"/>
    </xf>
    <xf numFmtId="0" fontId="6" fillId="0" borderId="0" xfId="8" applyFont="1" applyFill="1" applyBorder="1" applyAlignment="1" applyProtection="1">
      <alignment horizontal="left" vertical="center" wrapText="1"/>
    </xf>
    <xf numFmtId="0" fontId="7" fillId="2" borderId="9" xfId="8" applyFont="1" applyFill="1" applyBorder="1" applyAlignment="1" applyProtection="1">
      <alignment horizontal="center" vertical="center"/>
    </xf>
    <xf numFmtId="0" fontId="14" fillId="4" borderId="10" xfId="8" applyFont="1" applyFill="1" applyBorder="1" applyAlignment="1" applyProtection="1">
      <alignment horizontal="center" vertical="center" wrapText="1"/>
    </xf>
    <xf numFmtId="0" fontId="14" fillId="4" borderId="12" xfId="8" applyFont="1" applyFill="1" applyBorder="1" applyAlignment="1" applyProtection="1">
      <alignment horizontal="center" vertical="center" wrapText="1"/>
    </xf>
    <xf numFmtId="0" fontId="14" fillId="4" borderId="11" xfId="8" applyFont="1" applyFill="1" applyBorder="1" applyAlignment="1" applyProtection="1">
      <alignment horizontal="center" vertical="center" wrapText="1"/>
    </xf>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6" fillId="2" borderId="10" xfId="2" applyFont="1" applyFill="1" applyBorder="1" applyAlignment="1" applyProtection="1">
      <alignment horizontal="left" vertical="center"/>
    </xf>
    <xf numFmtId="0" fontId="6" fillId="2" borderId="11" xfId="2" applyFont="1" applyFill="1" applyBorder="1" applyAlignment="1" applyProtection="1">
      <alignment horizontal="left" vertical="center"/>
    </xf>
    <xf numFmtId="168" fontId="6" fillId="0" borderId="9" xfId="2" applyNumberFormat="1" applyFont="1" applyFill="1" applyBorder="1" applyAlignment="1" applyProtection="1">
      <alignment horizontal="left" vertical="center" wrapText="1"/>
    </xf>
    <xf numFmtId="0" fontId="6" fillId="2" borderId="9" xfId="2" applyFont="1" applyFill="1" applyBorder="1" applyAlignment="1" applyProtection="1">
      <alignment horizontal="left" vertical="center"/>
    </xf>
    <xf numFmtId="0" fontId="6" fillId="0" borderId="9" xfId="2" applyFont="1" applyFill="1" applyBorder="1" applyAlignment="1" applyProtection="1">
      <alignment horizontal="left" vertical="center" wrapText="1"/>
    </xf>
    <xf numFmtId="0" fontId="2" fillId="3" borderId="1" xfId="1" applyFont="1" applyFill="1" applyBorder="1" applyAlignment="1" applyProtection="1">
      <alignment horizontal="center" vertical="center" wrapText="1"/>
    </xf>
    <xf numFmtId="0" fontId="2" fillId="3" borderId="2"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3" borderId="6" xfId="1" applyFont="1" applyFill="1" applyBorder="1" applyAlignment="1" applyProtection="1">
      <alignment horizontal="center" vertical="center" wrapText="1"/>
    </xf>
    <xf numFmtId="0" fontId="2" fillId="3" borderId="7" xfId="1" applyFont="1" applyFill="1" applyBorder="1" applyAlignment="1" applyProtection="1">
      <alignment horizontal="center" vertical="center" wrapText="1"/>
    </xf>
    <xf numFmtId="0" fontId="2" fillId="3" borderId="8" xfId="1" applyFont="1" applyFill="1" applyBorder="1" applyAlignment="1" applyProtection="1">
      <alignment horizontal="center" vertical="center" wrapText="1"/>
    </xf>
    <xf numFmtId="0" fontId="13" fillId="0" borderId="4" xfId="1" applyFont="1" applyFill="1" applyBorder="1" applyAlignment="1" applyProtection="1">
      <alignment horizontal="left" vertical="center" wrapText="1"/>
    </xf>
    <xf numFmtId="0" fontId="13" fillId="0" borderId="0" xfId="1" applyFont="1" applyFill="1" applyBorder="1" applyAlignment="1" applyProtection="1">
      <alignment horizontal="left" vertical="center" wrapText="1"/>
    </xf>
    <xf numFmtId="0" fontId="13" fillId="0" borderId="5" xfId="1" applyFont="1" applyFill="1" applyBorder="1" applyAlignment="1" applyProtection="1">
      <alignment horizontal="left" vertical="center" wrapText="1"/>
    </xf>
    <xf numFmtId="0" fontId="4" fillId="3" borderId="9" xfId="2" applyFont="1" applyFill="1" applyBorder="1" applyAlignment="1" applyProtection="1">
      <alignment horizontal="center" vertical="center" wrapText="1"/>
    </xf>
    <xf numFmtId="164" fontId="1" fillId="0" borderId="9" xfId="8" applyNumberFormat="1" applyFont="1" applyFill="1" applyBorder="1" applyAlignment="1" applyProtection="1">
      <alignment horizontal="right" vertical="center" wrapText="1"/>
    </xf>
    <xf numFmtId="164" fontId="33" fillId="0" borderId="0" xfId="8" applyNumberFormat="1" applyFont="1" applyFill="1" applyBorder="1" applyAlignment="1" applyProtection="1">
      <alignment horizontal="left" vertical="center" wrapText="1"/>
    </xf>
    <xf numFmtId="0" fontId="1" fillId="7" borderId="9" xfId="0" applyFont="1" applyFill="1" applyBorder="1" applyAlignment="1" applyProtection="1">
      <alignment horizontal="center" vertical="center"/>
    </xf>
  </cellXfs>
  <cellStyles count="106">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Millares 2" xfId="4"/>
    <cellStyle name="Millares 3" xfId="103"/>
    <cellStyle name="Millares 5" xfId="5"/>
    <cellStyle name="Moneda 2" xfId="105"/>
    <cellStyle name="Moneda 4" xfId="6"/>
    <cellStyle name="Moneda 4 6" xfId="104"/>
    <cellStyle name="Moneda 5" xfId="7"/>
    <cellStyle name="Normal" xfId="0" builtinId="0"/>
    <cellStyle name="Normal 2" xfId="1"/>
    <cellStyle name="Normal 2 2" xfId="8"/>
    <cellStyle name="Normal 2 3" xfId="9"/>
    <cellStyle name="Normal 28" xfId="102"/>
    <cellStyle name="Normal 3" xfId="10"/>
    <cellStyle name="Normal 4" xfId="2"/>
    <cellStyle name="Normal 4 4" xfId="101"/>
    <cellStyle name="Porcentaje" xfId="100" builtinId="5"/>
    <cellStyle name="Porcentual 2" xfId="11"/>
    <cellStyle name="Porcentual 5"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285751</xdr:colOff>
      <xdr:row>1</xdr:row>
      <xdr:rowOff>95250</xdr:rowOff>
    </xdr:from>
    <xdr:to>
      <xdr:col>2</xdr:col>
      <xdr:colOff>290513</xdr:colOff>
      <xdr:row>1</xdr:row>
      <xdr:rowOff>751212</xdr:rowOff>
    </xdr:to>
    <xdr:pic>
      <xdr:nvPicPr>
        <xdr:cNvPr id="2" name="45 Imagen" descr="LOGO-ICB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1" y="190500"/>
          <a:ext cx="552450" cy="655962"/>
        </a:xfrm>
        <a:prstGeom prst="rect">
          <a:avLst/>
        </a:prstGeom>
        <a:noFill/>
        <a:ln w="9525">
          <a:noFill/>
          <a:miter lim="800000"/>
          <a:headEnd/>
          <a:tailEnd/>
        </a:ln>
      </xdr:spPr>
    </xdr:pic>
    <xdr:clientData/>
  </xdr:twoCellAnchor>
  <xdr:twoCellAnchor>
    <xdr:from>
      <xdr:col>21</xdr:col>
      <xdr:colOff>209551</xdr:colOff>
      <xdr:row>1</xdr:row>
      <xdr:rowOff>79191</xdr:rowOff>
    </xdr:from>
    <xdr:to>
      <xdr:col>22</xdr:col>
      <xdr:colOff>553954</xdr:colOff>
      <xdr:row>1</xdr:row>
      <xdr:rowOff>665245</xdr:rowOff>
    </xdr:to>
    <xdr:pic>
      <xdr:nvPicPr>
        <xdr:cNvPr id="3" name="Imagen 2" descr="Captura de pantalla 2014-10-23 a las 14 36 0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89393" y="179454"/>
          <a:ext cx="1106403" cy="586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92875</xdr:colOff>
      <xdr:row>1</xdr:row>
      <xdr:rowOff>33348</xdr:rowOff>
    </xdr:from>
    <xdr:to>
      <xdr:col>35</xdr:col>
      <xdr:colOff>31012</xdr:colOff>
      <xdr:row>5</xdr:row>
      <xdr:rowOff>200024</xdr:rowOff>
    </xdr:to>
    <xdr:sp macro="" textlink="">
      <xdr:nvSpPr>
        <xdr:cNvPr id="2" name="3 CuadroTexto">
          <a:extLst>
            <a:ext uri="{FF2B5EF4-FFF2-40B4-BE49-F238E27FC236}">
              <a16:creationId xmlns:a16="http://schemas.microsoft.com/office/drawing/2014/main" id="{00000000-0008-0000-0100-000002000000}"/>
            </a:ext>
          </a:extLst>
        </xdr:cNvPr>
        <xdr:cNvSpPr txBox="1"/>
      </xdr:nvSpPr>
      <xdr:spPr>
        <a:xfrm>
          <a:off x="1150150" y="109548"/>
          <a:ext cx="4872087" cy="966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100" b="1">
              <a:solidFill>
                <a:schemeClr val="dk1"/>
              </a:solidFill>
              <a:effectLst/>
              <a:latin typeface="Arial" panose="020B0604020202020204" pitchFamily="34" charset="0"/>
              <a:ea typeface="+mn-ea"/>
              <a:cs typeface="Arial" panose="020B0604020202020204" pitchFamily="34" charset="0"/>
            </a:rPr>
            <a:t>República de Colombia</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Instituto Colombiano de Bienestar Familiar</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a:solidFill>
                <a:schemeClr val="dk1"/>
              </a:solidFill>
              <a:effectLst/>
              <a:latin typeface="Arial" panose="020B0604020202020204" pitchFamily="34" charset="0"/>
              <a:ea typeface="+mn-ea"/>
              <a:cs typeface="Arial" panose="020B0604020202020204" pitchFamily="34" charset="0"/>
            </a:rPr>
            <a:t>Cecilia De la Fuente de Lleras </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Dirección de </a:t>
          </a:r>
          <a:r>
            <a:rPr lang="es-CO" sz="1100" b="1">
              <a:solidFill>
                <a:schemeClr val="dk1"/>
              </a:solidFill>
              <a:effectLst/>
              <a:latin typeface="Arial" panose="020B0604020202020204" pitchFamily="34" charset="0"/>
              <a:ea typeface="+mn-ea"/>
              <a:cs typeface="Arial" panose="020B0604020202020204" pitchFamily="34" charset="0"/>
            </a:rPr>
            <a:t>Abastecimiento</a:t>
          </a:r>
          <a:endParaRPr lang="es-ES" sz="1100" b="1">
            <a:latin typeface="Arial" panose="020B0604020202020204" pitchFamily="34" charset="0"/>
            <a:cs typeface="Arial" panose="020B0604020202020204" pitchFamily="34" charset="0"/>
          </a:endParaRPr>
        </a:p>
      </xdr:txBody>
    </xdr:sp>
    <xdr:clientData/>
  </xdr:twoCellAnchor>
  <xdr:twoCellAnchor>
    <xdr:from>
      <xdr:col>35</xdr:col>
      <xdr:colOff>66675</xdr:colOff>
      <xdr:row>1</xdr:row>
      <xdr:rowOff>161925</xdr:rowOff>
    </xdr:from>
    <xdr:to>
      <xdr:col>40</xdr:col>
      <xdr:colOff>123825</xdr:colOff>
      <xdr:row>4</xdr:row>
      <xdr:rowOff>161925</xdr:rowOff>
    </xdr:to>
    <xdr:pic>
      <xdr:nvPicPr>
        <xdr:cNvPr id="3" name="Imagen 4" descr="Captura de pantalla 2014-10-23 a las 14 36 0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0" y="238125"/>
          <a:ext cx="10572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1</xdr:row>
      <xdr:rowOff>76200</xdr:rowOff>
    </xdr:from>
    <xdr:to>
      <xdr:col>4</xdr:col>
      <xdr:colOff>57150</xdr:colOff>
      <xdr:row>5</xdr:row>
      <xdr:rowOff>66675</xdr:rowOff>
    </xdr:to>
    <xdr:pic>
      <xdr:nvPicPr>
        <xdr:cNvPr id="4" name="Imagen 5" descr="LOGO-ICB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52400"/>
          <a:ext cx="6477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416725</xdr:colOff>
      <xdr:row>2</xdr:row>
      <xdr:rowOff>61923</xdr:rowOff>
    </xdr:from>
    <xdr:to>
      <xdr:col>7</xdr:col>
      <xdr:colOff>345337</xdr:colOff>
      <xdr:row>7</xdr:row>
      <xdr:rowOff>38099</xdr:rowOff>
    </xdr:to>
    <xdr:sp macro="" textlink="">
      <xdr:nvSpPr>
        <xdr:cNvPr id="2" name="3 CuadroTexto">
          <a:extLst>
            <a:ext uri="{FF2B5EF4-FFF2-40B4-BE49-F238E27FC236}">
              <a16:creationId xmlns:a16="http://schemas.microsoft.com/office/drawing/2014/main" id="{00000000-0008-0000-0200-000002000000}"/>
            </a:ext>
          </a:extLst>
        </xdr:cNvPr>
        <xdr:cNvSpPr txBox="1"/>
      </xdr:nvSpPr>
      <xdr:spPr>
        <a:xfrm>
          <a:off x="3093250" y="319098"/>
          <a:ext cx="3129012" cy="91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100" b="0">
              <a:solidFill>
                <a:schemeClr val="dk1"/>
              </a:solidFill>
              <a:effectLst/>
              <a:latin typeface="Arial" panose="020B0604020202020204" pitchFamily="34" charset="0"/>
              <a:ea typeface="+mn-ea"/>
              <a:cs typeface="Arial" panose="020B0604020202020204" pitchFamily="34" charset="0"/>
            </a:rPr>
            <a:t>República de Colombia</a:t>
          </a:r>
          <a:endParaRPr lang="es-CO" sz="1100" b="0">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Arial" panose="020B0604020202020204" pitchFamily="34" charset="0"/>
              <a:ea typeface="+mn-ea"/>
              <a:cs typeface="Arial" panose="020B0604020202020204" pitchFamily="34" charset="0"/>
            </a:rPr>
            <a:t>Instituto Colombiano de Bienestar Familiar</a:t>
          </a:r>
          <a:endParaRPr lang="es-CO" sz="1100" b="0">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Arial" panose="020B0604020202020204" pitchFamily="34" charset="0"/>
              <a:ea typeface="+mn-ea"/>
              <a:cs typeface="Arial" panose="020B0604020202020204" pitchFamily="34" charset="0"/>
            </a:rPr>
            <a:t>Cecilia De la Fuente de Lleras </a:t>
          </a:r>
          <a:endParaRPr lang="es-CO" sz="1100" b="0">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Arial" panose="020B0604020202020204" pitchFamily="34" charset="0"/>
              <a:ea typeface="+mn-ea"/>
              <a:cs typeface="Arial" panose="020B0604020202020204" pitchFamily="34" charset="0"/>
            </a:rPr>
            <a:t>Dirección de Abastecimiento</a:t>
          </a:r>
          <a:endParaRPr lang="es-ES" sz="1100" b="0">
            <a:latin typeface="Arial" panose="020B0604020202020204" pitchFamily="34" charset="0"/>
            <a:cs typeface="Arial" panose="020B0604020202020204" pitchFamily="34" charset="0"/>
          </a:endParaRPr>
        </a:p>
      </xdr:txBody>
    </xdr:sp>
    <xdr:clientData/>
  </xdr:twoCellAnchor>
  <xdr:twoCellAnchor>
    <xdr:from>
      <xdr:col>9</xdr:col>
      <xdr:colOff>9525</xdr:colOff>
      <xdr:row>3</xdr:row>
      <xdr:rowOff>47625</xdr:rowOff>
    </xdr:from>
    <xdr:to>
      <xdr:col>9</xdr:col>
      <xdr:colOff>1209675</xdr:colOff>
      <xdr:row>6</xdr:row>
      <xdr:rowOff>47625</xdr:rowOff>
    </xdr:to>
    <xdr:pic>
      <xdr:nvPicPr>
        <xdr:cNvPr id="3" name="Imagen 2" descr="Captura de pantalla 2014-10-23 a las 14 36 00">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504825"/>
          <a:ext cx="1200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2</xdr:row>
      <xdr:rowOff>104775</xdr:rowOff>
    </xdr:from>
    <xdr:to>
      <xdr:col>1</xdr:col>
      <xdr:colOff>704850</xdr:colOff>
      <xdr:row>6</xdr:row>
      <xdr:rowOff>95250</xdr:rowOff>
    </xdr:to>
    <xdr:pic>
      <xdr:nvPicPr>
        <xdr:cNvPr id="4" name="Imagen 3" descr="LOGO-ICB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361950"/>
          <a:ext cx="6381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1047749</xdr:colOff>
      <xdr:row>1</xdr:row>
      <xdr:rowOff>71436</xdr:rowOff>
    </xdr:from>
    <xdr:to>
      <xdr:col>5</xdr:col>
      <xdr:colOff>0</xdr:colOff>
      <xdr:row>6</xdr:row>
      <xdr:rowOff>178593</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1309687" y="238124"/>
          <a:ext cx="4893469" cy="109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100" b="0">
              <a:solidFill>
                <a:schemeClr val="dk1"/>
              </a:solidFill>
              <a:effectLst/>
              <a:latin typeface="Arial" panose="020B0604020202020204" pitchFamily="34" charset="0"/>
              <a:ea typeface="+mn-ea"/>
              <a:cs typeface="Arial" panose="020B0604020202020204" pitchFamily="34" charset="0"/>
            </a:rPr>
            <a:t>República de Colombia</a:t>
          </a:r>
          <a:endParaRPr lang="es-CO" sz="1100" b="0">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Arial" panose="020B0604020202020204" pitchFamily="34" charset="0"/>
              <a:ea typeface="+mn-ea"/>
              <a:cs typeface="Arial" panose="020B0604020202020204" pitchFamily="34" charset="0"/>
            </a:rPr>
            <a:t>Instituto Colombiano de Bienestar Familiar</a:t>
          </a:r>
          <a:endParaRPr lang="es-CO" sz="1100" b="0">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Arial" panose="020B0604020202020204" pitchFamily="34" charset="0"/>
              <a:ea typeface="+mn-ea"/>
              <a:cs typeface="Arial" panose="020B0604020202020204" pitchFamily="34" charset="0"/>
            </a:rPr>
            <a:t>Cecilia De la Fuente de Lleras </a:t>
          </a:r>
          <a:endParaRPr lang="es-CO" sz="1100" b="0">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Arial" panose="020B0604020202020204" pitchFamily="34" charset="0"/>
              <a:ea typeface="+mn-ea"/>
              <a:cs typeface="Arial" panose="020B0604020202020204" pitchFamily="34" charset="0"/>
            </a:rPr>
            <a:t>Dirección de Abastecimiento</a:t>
          </a:r>
          <a:endParaRPr lang="es-ES" sz="1100" b="0">
            <a:latin typeface="Arial" panose="020B0604020202020204" pitchFamily="34" charset="0"/>
            <a:cs typeface="Arial" panose="020B0604020202020204" pitchFamily="34" charset="0"/>
          </a:endParaRPr>
        </a:p>
      </xdr:txBody>
    </xdr:sp>
    <xdr:clientData/>
  </xdr:twoCellAnchor>
  <xdr:twoCellAnchor>
    <xdr:from>
      <xdr:col>5</xdr:col>
      <xdr:colOff>192881</xdr:colOff>
      <xdr:row>2</xdr:row>
      <xdr:rowOff>138113</xdr:rowOff>
    </xdr:from>
    <xdr:to>
      <xdr:col>6</xdr:col>
      <xdr:colOff>631031</xdr:colOff>
      <xdr:row>5</xdr:row>
      <xdr:rowOff>150020</xdr:rowOff>
    </xdr:to>
    <xdr:pic>
      <xdr:nvPicPr>
        <xdr:cNvPr id="5" name="Imagen 4" descr="Captura de pantalla 2014-10-23 a las 14 36 00">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5069" y="495301"/>
          <a:ext cx="1200150" cy="607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64294</xdr:colOff>
      <xdr:row>2</xdr:row>
      <xdr:rowOff>11906</xdr:rowOff>
    </xdr:from>
    <xdr:to>
      <xdr:col>1</xdr:col>
      <xdr:colOff>702469</xdr:colOff>
      <xdr:row>6</xdr:row>
      <xdr:rowOff>19050</xdr:rowOff>
    </xdr:to>
    <xdr:pic>
      <xdr:nvPicPr>
        <xdr:cNvPr id="6" name="Imagen 5" descr="LOGO-ICBF">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232" y="369094"/>
          <a:ext cx="638175" cy="804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Advisory\Forecasts%20for%20Telecoms%20and%20Mobile\2001_4q\Forecasts\Mobile\AME\CTYWKBKS\LA\MEX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9.31\archivosicbf\Desarrollo_Negocio\_Ofertas\ICBF\2015_09_GT\Modelo%20de%20Costes\2015_09_ICBF_GT_v.3-20_mes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QUIPOS%20METROLOGIA%20-%20SDI%200207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carpetaspublicas/C4/C3/Normatividad%20Relativa%20al%20SGC/Document%20Library/F02.PR02.PN05%20(SEGUIMIENTO_%20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16.9.31\archivosicbf\BK_CRM\ICBF\2015\Outsourcing\Oferta\Servicios%20de%20Outsourcing%20ICBF%20v2.0%2007092015%20_%2020%20mese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9.31\ArchivosICBF\Lucia-Vargas\Escritorio\ABASTECIMIENTO%20ESTRATEGICO\PROYECTOS\FINANCIERA\1-%20OPERADOR%20BANCARIO\PROVEEDORES\RESUMEN%20COTIZACIONES\RESUMEN%20COTIZACIONES%20NOV-30-10\COTIZACIONES%20BANCOS%20DIC-06-10.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DATO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EXAMENES%20MEDICOS-%20140213%20-CC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MEX97"/>
      <sheetName val="Calculo"/>
      <sheetName val="Hoja1"/>
      <sheetName val="Global Catalog"/>
      <sheetName val="Programación"/>
      <sheetName val="MobileDataOutput"/>
      <sheetName val="MobileDemandOutput"/>
      <sheetName val="Media Output"/>
      <sheetName val="Ukraine Data"/>
      <sheetName val="Global Category"/>
      <sheetName val="Investing Motive &amp; Business Uni"/>
      <sheetName val="Technical Classification"/>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VALIDACION"/>
      <sheetName val="HOJA DE CONTROL"/>
      <sheetName val="ANALISIS OFFSHORE"/>
      <sheetName val="-OTROS PRECIO-"/>
      <sheetName val="PRICING"/>
      <sheetName val="COT ESCENARIO 1"/>
      <sheetName val="DATOS ENTRADA"/>
      <sheetName val="PARÁMETROS"/>
      <sheetName val="RESUMEN"/>
      <sheetName val="DASHBOARD"/>
      <sheetName val="Cash Flow (COP)"/>
      <sheetName val="DETALLE INGRESOS"/>
      <sheetName val="DETALLE COSTES"/>
      <sheetName val="COSTES SSPP"/>
      <sheetName val="COSTES NO SSPP"/>
      <sheetName val="HW&amp;SW"/>
      <sheetName val="Costes SIEM - Firewalls"/>
      <sheetName val="TRANSICIÓN"/>
      <sheetName val="SERVICIOS - AT"/>
      <sheetName val="SERVICIOS - GU MICRO"/>
      <sheetName val="SERVICIOS - GU CAU"/>
      <sheetName val="SERVICIOS - GT"/>
      <sheetName val="SERVICIOS - FLEX-iT"/>
      <sheetName val="PIRÁMIDES"/>
      <sheetName val="LINEA BASE"/>
      <sheetName val="CONFIGURACIÓN"/>
      <sheetName val="TASAS"/>
      <sheetName val="DATOS MAESTROS"/>
      <sheetName val="NOTAS"/>
      <sheetName val="CALENDARIO"/>
    </sheetNames>
    <sheetDataSet>
      <sheetData sheetId="0"/>
      <sheetData sheetId="1"/>
      <sheetData sheetId="2"/>
      <sheetData sheetId="3"/>
      <sheetData sheetId="4"/>
      <sheetData sheetId="5"/>
      <sheetData sheetId="6"/>
      <sheetData sheetId="7">
        <row r="1">
          <cell r="E1">
            <v>3300</v>
          </cell>
        </row>
        <row r="2">
          <cell r="E2">
            <v>3450</v>
          </cell>
        </row>
      </sheetData>
      <sheetData sheetId="8">
        <row r="70">
          <cell r="C70">
            <v>0.05</v>
          </cell>
        </row>
        <row r="71">
          <cell r="C71">
            <v>0.05</v>
          </cell>
        </row>
        <row r="72">
          <cell r="C72">
            <v>0.05</v>
          </cell>
        </row>
        <row r="73">
          <cell r="C73">
            <v>0.05</v>
          </cell>
        </row>
        <row r="74">
          <cell r="C74">
            <v>0.05</v>
          </cell>
        </row>
        <row r="75">
          <cell r="C75">
            <v>0.05</v>
          </cell>
        </row>
        <row r="76">
          <cell r="C76">
            <v>0.05</v>
          </cell>
        </row>
        <row r="77">
          <cell r="C77">
            <v>0.05</v>
          </cell>
        </row>
        <row r="78">
          <cell r="C78">
            <v>0.05</v>
          </cell>
        </row>
        <row r="79">
          <cell r="C79">
            <v>0.05</v>
          </cell>
        </row>
        <row r="80">
          <cell r="D80">
            <v>5.0000000000000017E-2</v>
          </cell>
        </row>
      </sheetData>
      <sheetData sheetId="9"/>
      <sheetData sheetId="10">
        <row r="20">
          <cell r="D20">
            <v>0.1</v>
          </cell>
        </row>
      </sheetData>
      <sheetData sheetId="11">
        <row r="10">
          <cell r="D10">
            <v>30</v>
          </cell>
        </row>
        <row r="68">
          <cell r="O68">
            <v>0.35000000000000014</v>
          </cell>
        </row>
      </sheetData>
      <sheetData sheetId="12"/>
      <sheetData sheetId="13"/>
      <sheetData sheetId="14"/>
      <sheetData sheetId="15">
        <row r="24">
          <cell r="B24" t="str">
            <v>INVERSIONES</v>
          </cell>
        </row>
        <row r="25">
          <cell r="B25" t="str">
            <v>MTO. HW &amp; SW</v>
          </cell>
        </row>
        <row r="26">
          <cell r="B26" t="str">
            <v>GESTIÓN</v>
          </cell>
        </row>
        <row r="27">
          <cell r="B27" t="str">
            <v>GENERALES</v>
          </cell>
        </row>
        <row r="28">
          <cell r="B28" t="str">
            <v>COMUNICACIONES</v>
          </cell>
        </row>
        <row r="29">
          <cell r="B29" t="str">
            <v>ALCANCE SERVICIO</v>
          </cell>
        </row>
        <row r="30">
          <cell r="B30" t="str">
            <v>PUESTO TRABAJO</v>
          </cell>
        </row>
        <row r="31">
          <cell r="B31" t="str">
            <v>COMERCIALES</v>
          </cell>
        </row>
        <row r="32">
          <cell r="B32" t="str">
            <v>FLEX-IT</v>
          </cell>
        </row>
        <row r="33">
          <cell r="B33" t="str">
            <v>SERVICIOS 3os</v>
          </cell>
        </row>
      </sheetData>
      <sheetData sheetId="16">
        <row r="314">
          <cell r="C314" t="str">
            <v>Centro de cómputo</v>
          </cell>
        </row>
        <row r="315">
          <cell r="C315" t="str">
            <v>Servidores</v>
          </cell>
        </row>
        <row r="316">
          <cell r="C316" t="str">
            <v>Seguridad</v>
          </cell>
        </row>
        <row r="317">
          <cell r="C317" t="str">
            <v>SOC</v>
          </cell>
        </row>
        <row r="318">
          <cell r="C318" t="str">
            <v>Almacenamiento y Backup</v>
          </cell>
        </row>
        <row r="319">
          <cell r="C319" t="str">
            <v>Correo electrónico y Lync</v>
          </cell>
        </row>
        <row r="320">
          <cell r="C320" t="str">
            <v>Aplicaciones y BBDD</v>
          </cell>
        </row>
        <row r="321">
          <cell r="C321" t="str">
            <v>Gestión y monitoreo</v>
          </cell>
        </row>
        <row r="322">
          <cell r="C322" t="str">
            <v>Redes de área local LAN y WAN</v>
          </cell>
        </row>
        <row r="323">
          <cell r="C323" t="str">
            <v>Internet móvil</v>
          </cell>
        </row>
        <row r="324">
          <cell r="C324" t="str">
            <v>REPARTO</v>
          </cell>
        </row>
      </sheetData>
      <sheetData sheetId="17"/>
      <sheetData sheetId="18"/>
      <sheetData sheetId="19"/>
      <sheetData sheetId="20"/>
      <sheetData sheetId="21"/>
      <sheetData sheetId="22"/>
      <sheetData sheetId="23"/>
      <sheetData sheetId="24"/>
      <sheetData sheetId="25"/>
      <sheetData sheetId="26">
        <row r="8">
          <cell r="C8">
            <v>18</v>
          </cell>
        </row>
        <row r="9">
          <cell r="C9">
            <v>42370</v>
          </cell>
          <cell r="F9">
            <v>2016</v>
          </cell>
        </row>
        <row r="10">
          <cell r="C10">
            <v>42916</v>
          </cell>
        </row>
        <row r="12">
          <cell r="C12">
            <v>9</v>
          </cell>
        </row>
        <row r="17">
          <cell r="D17">
            <v>12</v>
          </cell>
          <cell r="E17">
            <v>0</v>
          </cell>
        </row>
        <row r="18">
          <cell r="E18">
            <v>6</v>
          </cell>
          <cell r="F18">
            <v>0</v>
          </cell>
        </row>
        <row r="19">
          <cell r="F19">
            <v>0</v>
          </cell>
          <cell r="G19">
            <v>0</v>
          </cell>
        </row>
        <row r="20">
          <cell r="G20">
            <v>0</v>
          </cell>
          <cell r="H20">
            <v>0</v>
          </cell>
        </row>
        <row r="21">
          <cell r="H21">
            <v>0</v>
          </cell>
          <cell r="I21">
            <v>0</v>
          </cell>
        </row>
        <row r="22">
          <cell r="I22">
            <v>0</v>
          </cell>
          <cell r="J22">
            <v>0</v>
          </cell>
        </row>
        <row r="23">
          <cell r="J23">
            <v>0</v>
          </cell>
          <cell r="K23">
            <v>0</v>
          </cell>
        </row>
        <row r="24">
          <cell r="K24">
            <v>0</v>
          </cell>
          <cell r="L24">
            <v>0</v>
          </cell>
        </row>
        <row r="25">
          <cell r="L25">
            <v>0</v>
          </cell>
          <cell r="M25">
            <v>0</v>
          </cell>
        </row>
        <row r="26">
          <cell r="M26">
            <v>0</v>
          </cell>
          <cell r="N26">
            <v>0</v>
          </cell>
        </row>
        <row r="29">
          <cell r="D29">
            <v>12</v>
          </cell>
          <cell r="E29">
            <v>6</v>
          </cell>
          <cell r="F29">
            <v>0</v>
          </cell>
          <cell r="G29">
            <v>0</v>
          </cell>
          <cell r="H29">
            <v>0</v>
          </cell>
          <cell r="I29">
            <v>0</v>
          </cell>
          <cell r="J29">
            <v>0</v>
          </cell>
          <cell r="K29">
            <v>0</v>
          </cell>
          <cell r="L29">
            <v>0</v>
          </cell>
          <cell r="M29">
            <v>0</v>
          </cell>
          <cell r="N29">
            <v>0</v>
          </cell>
        </row>
        <row r="47">
          <cell r="B47" t="str">
            <v>COLOMBIA</v>
          </cell>
          <cell r="C47">
            <v>2200</v>
          </cell>
        </row>
        <row r="48">
          <cell r="C48">
            <v>0</v>
          </cell>
        </row>
        <row r="49">
          <cell r="C49">
            <v>0</v>
          </cell>
        </row>
        <row r="50">
          <cell r="C50">
            <v>0</v>
          </cell>
        </row>
        <row r="51">
          <cell r="C51">
            <v>0</v>
          </cell>
        </row>
        <row r="52">
          <cell r="C52">
            <v>0</v>
          </cell>
        </row>
        <row r="53">
          <cell r="C53">
            <v>0</v>
          </cell>
        </row>
      </sheetData>
      <sheetData sheetId="27">
        <row r="7">
          <cell r="D7" t="str">
            <v>DD - Director III (16 - DIII) - 197,99</v>
          </cell>
        </row>
        <row r="8">
          <cell r="D8" t="str">
            <v>DX - Director II - 7 (15 - DII) - 160,27</v>
          </cell>
        </row>
        <row r="9">
          <cell r="D9" t="str">
            <v>DP - Director II - 6 (15 - DII) - 116,65</v>
          </cell>
        </row>
        <row r="10">
          <cell r="D10" t="str">
            <v>D0 - Director II - 5 (15 - DII) - 106,78</v>
          </cell>
        </row>
        <row r="11">
          <cell r="D11" t="str">
            <v>DC - Director II - 4 (15 - DII) - 97,97</v>
          </cell>
        </row>
        <row r="12">
          <cell r="D12" t="str">
            <v>DB - Director I - 5 (14 - DI) - 94,28</v>
          </cell>
        </row>
        <row r="13">
          <cell r="D13" t="str">
            <v>GX - Gerente III - 8 (13 - GIII) - 94,26</v>
          </cell>
        </row>
        <row r="14">
          <cell r="D14" t="str">
            <v>D7 - Director II - 3 (15 - DII) - 89,11</v>
          </cell>
        </row>
        <row r="15">
          <cell r="D15" t="str">
            <v>GI - Gerente II - 6 (12 - GII) - 87,99</v>
          </cell>
        </row>
        <row r="16">
          <cell r="D16" t="str">
            <v>DJ - DIRECTOR I - 4.5 (14 - DI) - 87,17</v>
          </cell>
        </row>
        <row r="17">
          <cell r="D17" t="str">
            <v>D2 - Director II - 2.5 (15 - DII) - 82,16</v>
          </cell>
        </row>
        <row r="18">
          <cell r="D18" t="str">
            <v>GY - Gerente III - 7 (13 - GIII) - 80,67</v>
          </cell>
        </row>
        <row r="19">
          <cell r="D19" t="str">
            <v>DZ - Director I - 4 (14 - DI) - 80,06</v>
          </cell>
        </row>
        <row r="20">
          <cell r="D20" t="str">
            <v>DE - Director II - 2 (15 - DII) - 78,57</v>
          </cell>
        </row>
        <row r="21">
          <cell r="D21" t="str">
            <v>DK - DIRECTOR I - 3.5 (14 - DI) - 75,89</v>
          </cell>
        </row>
        <row r="22">
          <cell r="D22" t="str">
            <v>G0 - Gerente III - 6 (13 - GIII) - 73,34</v>
          </cell>
        </row>
        <row r="23">
          <cell r="D23" t="str">
            <v>DW - Director II - 1.5 (15 - DII) - 71,89</v>
          </cell>
        </row>
        <row r="24">
          <cell r="D24" t="str">
            <v>DA - Director I - 3 (14 - DI) - 71,71</v>
          </cell>
        </row>
        <row r="25">
          <cell r="D25" t="str">
            <v>TX - Técnico III - 21 (10 - TIII-3) - 69,76</v>
          </cell>
        </row>
        <row r="26">
          <cell r="D26" t="str">
            <v>GZ - Gerente III - 5 (13 - GIII) - 67,91</v>
          </cell>
        </row>
        <row r="27">
          <cell r="D27" t="str">
            <v>DY - Director I - 2.5 (14 - DI) - 66,76</v>
          </cell>
        </row>
        <row r="28">
          <cell r="D28" t="str">
            <v>G5 - Gerente I - 3 (11 - GI) - 64,7</v>
          </cell>
        </row>
        <row r="29">
          <cell r="D29" t="str">
            <v>DG - Director II - 1 (15 - DII) - 63,9</v>
          </cell>
        </row>
        <row r="30">
          <cell r="D30" t="str">
            <v>GG - Gerente II - 5 (12 - GII) - 63,9</v>
          </cell>
        </row>
        <row r="31">
          <cell r="D31" t="str">
            <v>G1 - Gerente III - 4 (13 - GIII) - 63,51</v>
          </cell>
        </row>
        <row r="32">
          <cell r="D32" t="str">
            <v>CG - Consultor II - 5 (7 - TII-3) - 62,85</v>
          </cell>
        </row>
        <row r="33">
          <cell r="D33" t="str">
            <v>DF - Director I - 2 (14 - DI) - 62,85</v>
          </cell>
        </row>
        <row r="34">
          <cell r="D34" t="str">
            <v>T0 - Técnico III - 20 (10 - TIII-3) - 62,46</v>
          </cell>
        </row>
        <row r="35">
          <cell r="D35" t="str">
            <v>GB - Gerente III - 3 (13 - GIII) - 59,08</v>
          </cell>
        </row>
        <row r="36">
          <cell r="D36" t="str">
            <v>DI - Director I - 1.5 (14 - DI) - 58,54</v>
          </cell>
        </row>
        <row r="37">
          <cell r="D37" t="str">
            <v>C0 - Consultor III - 9 (10 - TIII-3) - 57,61</v>
          </cell>
        </row>
        <row r="38">
          <cell r="D38" t="str">
            <v>GL - Gerente II - 4.1 ( 12 - GII ) - 57,61</v>
          </cell>
        </row>
        <row r="39">
          <cell r="D39" t="str">
            <v>T1 - Técnico III - 19 (10 - TIII-3) - 55,28</v>
          </cell>
        </row>
        <row r="40">
          <cell r="D40" t="str">
            <v>GC - Gerente I - 5 (11 - GI) - 54,47</v>
          </cell>
        </row>
        <row r="41">
          <cell r="D41" t="str">
            <v>RF - Técnico II - 10 (7 - TII-3) - 54,47</v>
          </cell>
        </row>
        <row r="42">
          <cell r="D42" t="str">
            <v>GM - Gerente III - 2.5 (13 - GIII) - 54,43</v>
          </cell>
        </row>
        <row r="43">
          <cell r="D43" t="str">
            <v>G2 - Gerente II - 4 (12 - GII) - 54,32</v>
          </cell>
        </row>
        <row r="44">
          <cell r="D44" t="str">
            <v>DH - Director I - 1 (14 - DI) - 53,42</v>
          </cell>
        </row>
        <row r="45">
          <cell r="D45" t="str">
            <v>T2 - Técnico III - 18 (10 - TIII-3) - 52,84</v>
          </cell>
        </row>
        <row r="46">
          <cell r="D46" t="str">
            <v>SM - Soporte II - 8 (5 - TII-1) - 51,33</v>
          </cell>
        </row>
        <row r="47">
          <cell r="D47" t="str">
            <v>G9 - Gerente II - 3.5 (12 - GII) - 50,84</v>
          </cell>
        </row>
        <row r="48">
          <cell r="D48" t="str">
            <v>T3 - Técnico III - 17 (10 - TIII-3) - 50,49</v>
          </cell>
        </row>
        <row r="49">
          <cell r="D49" t="str">
            <v>GH - Gerente III - 2 (13 - GIII) - 50,28</v>
          </cell>
        </row>
        <row r="50">
          <cell r="D50" t="str">
            <v>GO - Gerente I - 4.5 (11 -GI) - 49,3</v>
          </cell>
        </row>
        <row r="51">
          <cell r="D51" t="str">
            <v>T4 - Técnico III - 16 (10 - TIII-3) - 48,43</v>
          </cell>
        </row>
        <row r="52">
          <cell r="D52" t="str">
            <v>GE - Gerente II - 3 (12 - GII) - 48,19</v>
          </cell>
        </row>
        <row r="53">
          <cell r="D53" t="str">
            <v>G6 - Gerente III - 1.5 (13 - GIII) - 47,24</v>
          </cell>
        </row>
        <row r="54">
          <cell r="D54" t="str">
            <v>T5 - Técnico III - 15 (10 - TIII-3) - 46,47</v>
          </cell>
        </row>
        <row r="55">
          <cell r="D55" t="str">
            <v>C1 - Consultor III - 8 (10 - TIII-3) - 46,26</v>
          </cell>
        </row>
        <row r="56">
          <cell r="D56" t="str">
            <v>G3 - Gerente I - 4 (11 - GI) - 45,26</v>
          </cell>
        </row>
        <row r="57">
          <cell r="D57" t="str">
            <v>T6 - Técnico III - 14 (10 - TIII-3) - 44,65</v>
          </cell>
        </row>
        <row r="58">
          <cell r="D58" t="str">
            <v>G7 - Gerente II - 2.5 (12 - GII) - 44,16</v>
          </cell>
        </row>
        <row r="59">
          <cell r="D59" t="str">
            <v>RA - Técnico II - 9 (7 - TII-3) - 44</v>
          </cell>
        </row>
        <row r="60">
          <cell r="D60" t="str">
            <v>T7 - Técnico III - 13 (10 - TIII-3) - 43,02</v>
          </cell>
        </row>
        <row r="61">
          <cell r="D61" t="str">
            <v>CX - Consultor III - 7 (10 - TIII-3) - 42,64</v>
          </cell>
        </row>
        <row r="62">
          <cell r="D62" t="str">
            <v>GD - Gerente III - 1 (13 - GIII) - 42,43</v>
          </cell>
        </row>
        <row r="63">
          <cell r="D63" t="str">
            <v>G8 - Grente I - 3.5 (11 - GI) - 42,11</v>
          </cell>
        </row>
        <row r="64">
          <cell r="D64" t="str">
            <v>SN - Soporte I - 7 (2 - SOPII) - 42,11</v>
          </cell>
        </row>
        <row r="65">
          <cell r="D65" t="str">
            <v>T8 - Técnico III - 12 (10 - TIII-3) - 41,59</v>
          </cell>
        </row>
        <row r="66">
          <cell r="D66" t="str">
            <v>GF - Gerente II - 2 (12 - GII) - 40,85</v>
          </cell>
        </row>
        <row r="67">
          <cell r="D67" t="str">
            <v>T9 - Técnico III - 11 (10 - TIII-3) - 40,28</v>
          </cell>
        </row>
        <row r="68">
          <cell r="D68" t="str">
            <v>C8 - Consultor II - 4.5 (7 - TII-3) - 40,05</v>
          </cell>
        </row>
        <row r="69">
          <cell r="D69" t="str">
            <v>G4 - Gerente I - 3 (11 - GI) - 39,14</v>
          </cell>
        </row>
        <row r="70">
          <cell r="D70" t="str">
            <v>C2 - Consultor III - 6 (10 - TIII-3) - 39,12</v>
          </cell>
        </row>
        <row r="71">
          <cell r="D71" t="str">
            <v>R1 - Técnico III - 10 (10 - TIII-3) - 38,98</v>
          </cell>
        </row>
        <row r="72">
          <cell r="D72" t="str">
            <v>S0 - Soporte IV - V - 7 (10 - TIII-3) - 38,24</v>
          </cell>
        </row>
        <row r="73">
          <cell r="D73" t="str">
            <v>RI - Tecnico II - 8.5 (7 - TII-3) - 38</v>
          </cell>
        </row>
        <row r="74">
          <cell r="D74" t="str">
            <v>GP - GERENTE II - 1.5 (12 - GIi) - 37,71</v>
          </cell>
        </row>
        <row r="75">
          <cell r="D75" t="str">
            <v>R2 - Técnico III - 9 (10 - TIII-3) - 37,64</v>
          </cell>
        </row>
        <row r="76">
          <cell r="D76" t="str">
            <v>C9 - CONSULTOR III - 5.5 (9 - TIII-2) - 37,12</v>
          </cell>
        </row>
        <row r="77">
          <cell r="D77" t="str">
            <v>CN - CONSULTOR II - 4.45 (7 - TII-3) - 36,97</v>
          </cell>
        </row>
        <row r="78">
          <cell r="D78" t="str">
            <v>SG - Soporte III - 6 (6 - TII-2) - 36,66</v>
          </cell>
        </row>
        <row r="79">
          <cell r="D79" t="str">
            <v>SI - Soporte II - 7 (4 - TI-2) - 36,66</v>
          </cell>
        </row>
        <row r="80">
          <cell r="D80" t="str">
            <v>R3 - Técnico III - 8 (10 - TIII-3) - 36,23</v>
          </cell>
        </row>
        <row r="81">
          <cell r="D81" t="str">
            <v>GN - Gerente I - 2.5 (11 - GI) - 35,95</v>
          </cell>
        </row>
        <row r="82">
          <cell r="D82" t="str">
            <v>CY - Consultor III - 5 (9 - TIII-2) - 35,12</v>
          </cell>
        </row>
        <row r="83">
          <cell r="D83" t="str">
            <v>C7 - Consultor I - 5 (4 - TI-2) - 34,92</v>
          </cell>
        </row>
        <row r="84">
          <cell r="D84" t="str">
            <v>R4 - Técnico III - 7 (9 - TIII-2) - 34,78</v>
          </cell>
        </row>
        <row r="85">
          <cell r="D85" t="str">
            <v>GQ - GERENTE I - 2.5 (11 - GI) - 34,73</v>
          </cell>
        </row>
        <row r="86">
          <cell r="D86" t="str">
            <v>GJ - Gerente II - 1 (12 - GII) - 34,57</v>
          </cell>
        </row>
        <row r="87">
          <cell r="D87" t="str">
            <v>C6 - Consultor II - 4.4 (7 -TII-3) - 33,89</v>
          </cell>
        </row>
        <row r="88">
          <cell r="D88" t="str">
            <v>GA - Gerente I - 2 (11 - GI) - 33,52</v>
          </cell>
        </row>
        <row r="89">
          <cell r="D89" t="str">
            <v>RD - Técnico II - 8 (7 - TII-3) - 33,52</v>
          </cell>
        </row>
        <row r="90">
          <cell r="D90" t="str">
            <v>R5 - Técnico III - 6 (9 - TIII-2) - 33,3</v>
          </cell>
        </row>
        <row r="91">
          <cell r="D91" t="str">
            <v>SA - Soporte IV - V - 6 (10 - TIII-3) - 33,26</v>
          </cell>
        </row>
        <row r="92">
          <cell r="D92" t="str">
            <v>CJ - CONSULTOR III - 4.5 (8 - TIII-1) - 33,19</v>
          </cell>
        </row>
        <row r="93">
          <cell r="D93" t="str">
            <v>R6 - Técnico III - 5 (8 - TIII-1) - 31,61</v>
          </cell>
        </row>
        <row r="94">
          <cell r="D94" t="str">
            <v>RJ - TECNICO II - 7.5 (7 - TII-3) - 31,43</v>
          </cell>
        </row>
        <row r="95">
          <cell r="D95" t="str">
            <v>C3 - Consultor III - 4 (8 - TIII-1) - 31,26</v>
          </cell>
        </row>
        <row r="96">
          <cell r="D96" t="str">
            <v>CO - CONSULTOR II - 4.2 (7 - TII-3) - 31,09</v>
          </cell>
        </row>
        <row r="97">
          <cell r="D97" t="str">
            <v>S1 - Soporte IV - V - 5 (9 - TIII-2) - 29,97</v>
          </cell>
        </row>
        <row r="98">
          <cell r="D98" t="str">
            <v>R7 - Técnico III - 4 (8 - TIII-1) - 29,85</v>
          </cell>
        </row>
        <row r="99">
          <cell r="D99" t="str">
            <v>R8 - Técnico II - 7 (7 - TII-3) - 29,33</v>
          </cell>
        </row>
        <row r="100">
          <cell r="D100" t="str">
            <v>CK - CONSULTOR III - 3.5 (8 - TIII-1) - 29,31</v>
          </cell>
        </row>
        <row r="101">
          <cell r="D101" t="str">
            <v>S8 - Soporte I - 6.5 (2 -SOPII) - 28,76</v>
          </cell>
        </row>
        <row r="102">
          <cell r="D102" t="str">
            <v>GK - Gerente I - 1 (11 - GI) - 28,49</v>
          </cell>
        </row>
        <row r="103">
          <cell r="D103" t="str">
            <v>CR - CONSULTOR I - 4.5 (4 - TII-2) - 28,46</v>
          </cell>
        </row>
        <row r="104">
          <cell r="D104" t="str">
            <v>CD - Consultor II - 4 (7 - TII-3) - 28,28</v>
          </cell>
        </row>
        <row r="105">
          <cell r="D105" t="str">
            <v>R9 - TECNICO III - 3.5 (8 - TIII-1) - 28,28</v>
          </cell>
        </row>
        <row r="106">
          <cell r="D106" t="str">
            <v>SU - Soporte II - 6 (4 - TI-2) - 28,28</v>
          </cell>
        </row>
        <row r="107">
          <cell r="D107" t="str">
            <v>SR - Soporte III - 5 (6 - TII-2) - 27,76</v>
          </cell>
        </row>
        <row r="108">
          <cell r="D108" t="str">
            <v>PP - TECNICO II - 6.5 (6 - TII-2) - 27,74</v>
          </cell>
        </row>
        <row r="109">
          <cell r="D109" t="str">
            <v>CZ - Consultor III - 3 (8 - TIII-1) - 27,35</v>
          </cell>
        </row>
        <row r="110">
          <cell r="D110" t="str">
            <v>SB - Soporte IV - V - 4 (9 - TIII-2) - 27,29</v>
          </cell>
        </row>
        <row r="111">
          <cell r="D111" t="str">
            <v>RC - Técnico III - 3 (8 - TIII-1) - 26,71</v>
          </cell>
        </row>
        <row r="112">
          <cell r="D112" t="str">
            <v>SP - Soporte I - 6 (2 - SOPII) - 26,6</v>
          </cell>
        </row>
        <row r="113">
          <cell r="D113" t="str">
            <v>P0 - Técnico II - 6 (6 - TII-2) - 26,16</v>
          </cell>
        </row>
        <row r="114">
          <cell r="D114" t="str">
            <v>CP - CONSULTOR II - 3.5 (6 - TII-2) - 25,93</v>
          </cell>
        </row>
        <row r="115">
          <cell r="D115" t="str">
            <v>S2 - Soporte IV - V - 3 (8 - TIII-1) - 24,89</v>
          </cell>
        </row>
        <row r="116">
          <cell r="D116" t="str">
            <v>RR - TECNICO III - 2.5 (8 - TIII-1) - 24,88</v>
          </cell>
        </row>
        <row r="117">
          <cell r="D117" t="str">
            <v>CL - CONSULTOR III - 2.5 (8 - TIII-1) - 24,67</v>
          </cell>
        </row>
        <row r="118">
          <cell r="D118" t="str">
            <v>SZ - Soporte III - 4.5 (5 - TII-1) - 24,65</v>
          </cell>
        </row>
        <row r="119">
          <cell r="D119" t="str">
            <v>P1 - Técnico II - 5 (6 - TII-2) - 24,47</v>
          </cell>
        </row>
        <row r="120">
          <cell r="D120" t="str">
            <v>STI13 - Colaborativos Experto - 24,14</v>
          </cell>
        </row>
        <row r="121">
          <cell r="D121" t="str">
            <v>ST - Soporte II - 5 (4 - TI-2) - 24,09</v>
          </cell>
        </row>
        <row r="122">
          <cell r="D122" t="str">
            <v>C4 - Consultor II - 3 (6 - TII-2) - 23,57</v>
          </cell>
        </row>
        <row r="123">
          <cell r="D123" t="str">
            <v>RB - Técnico III - 2 (8 - TIII-1) - 23,05</v>
          </cell>
        </row>
        <row r="124">
          <cell r="D124" t="str">
            <v>S3 - Soporte III - 4 (5 - TII-1) - 23,05</v>
          </cell>
        </row>
        <row r="125">
          <cell r="D125" t="str">
            <v>P2 - Técnico II - 4 (5 - TII-1) - 22,94</v>
          </cell>
        </row>
        <row r="126">
          <cell r="D126" t="str">
            <v>SC - Soporte IV - V - 2 (8 - TIII-1) - 22,77</v>
          </cell>
        </row>
        <row r="127">
          <cell r="D127" t="str">
            <v>CB - Consultor I - 4 (4 - TI-2) - 22</v>
          </cell>
        </row>
        <row r="128">
          <cell r="D128" t="str">
            <v>CE - Consultor III - 2 (8 - TIII-1) - 22</v>
          </cell>
        </row>
        <row r="129">
          <cell r="D129" t="str">
            <v>PA - Técnico I - 5 (4 - TI-2) - 22</v>
          </cell>
        </row>
        <row r="130">
          <cell r="D130" t="str">
            <v>P9 - TECNICO II - 3.5 (5 - TII-1) - 21,69</v>
          </cell>
        </row>
        <row r="131">
          <cell r="D131" t="str">
            <v>CW - CONSULTOR II - 2.5 (5 - TII-1) - 21,21</v>
          </cell>
        </row>
        <row r="132">
          <cell r="D132" t="str">
            <v>SJ - Soporte I - 5 (2 - SOPII) - 21,16</v>
          </cell>
        </row>
        <row r="133">
          <cell r="D133" t="str">
            <v>CS - CONSULTOR I - 3.5 ( (4 - TI-2) - 20,95</v>
          </cell>
        </row>
        <row r="134">
          <cell r="D134" t="str">
            <v>RH - TECNICO III - 1.5 (8 - TIII-1) - 20,69</v>
          </cell>
        </row>
        <row r="135">
          <cell r="D135" t="str">
            <v>SY - Soporte III - 3.5 (5 - TII-1) - 20,54</v>
          </cell>
        </row>
        <row r="136">
          <cell r="D136" t="str">
            <v>P3 - Técnico II - 3 (5 - TII-1) - 20,43</v>
          </cell>
        </row>
        <row r="137">
          <cell r="D137" t="str">
            <v>SX - Soporte II - 4.5 (3 - TI-1) - 20,33</v>
          </cell>
        </row>
        <row r="138">
          <cell r="D138" t="str">
            <v>P4 - Técnico I - 4 (4 - TI-2) - 20,23</v>
          </cell>
        </row>
        <row r="139">
          <cell r="D139" t="str">
            <v>C5 - Consultor I - 3 (4 - TI-2) - 19,9</v>
          </cell>
        </row>
        <row r="140">
          <cell r="D140" t="str">
            <v>CM - CONSULTOR III - 1.5 (8 - TIII-1) - 19,38</v>
          </cell>
        </row>
        <row r="141">
          <cell r="D141" t="str">
            <v>SD - Soporte III - 3 (5 - TII-1) - 19,35</v>
          </cell>
        </row>
        <row r="142">
          <cell r="D142" t="str">
            <v>SE - Soporte II - 4 (3 - TI-1) - 19,17</v>
          </cell>
        </row>
        <row r="143">
          <cell r="D143" t="str">
            <v>STI10 - Operación Senior - 18,96</v>
          </cell>
        </row>
        <row r="144">
          <cell r="D144" t="str">
            <v>P5 - Técnico I - 3 (3 - TI-1) - 18,92</v>
          </cell>
        </row>
        <row r="145">
          <cell r="D145" t="str">
            <v>CC - Consultor II - 2 (5 - TII-1) - 18,86</v>
          </cell>
        </row>
        <row r="146">
          <cell r="D146" t="str">
            <v>STI14 - Colaborativos Senior - 18,52</v>
          </cell>
        </row>
        <row r="147">
          <cell r="D147" t="str">
            <v>PD - TECNICO II - 2.5 (5 - TII-1) - 18,49</v>
          </cell>
        </row>
        <row r="148">
          <cell r="D148" t="str">
            <v>CT - CONSULTOR I - 2.5 (3 - TI-1) - 18,33</v>
          </cell>
        </row>
        <row r="149">
          <cell r="D149" t="str">
            <v>RE - Técnico III - 1 (8 - TIII-1) - 18,33</v>
          </cell>
        </row>
        <row r="150">
          <cell r="D150" t="str">
            <v>SO - Soporte I - 4 (2 - SOPII) - 18,13</v>
          </cell>
        </row>
        <row r="151">
          <cell r="D151" t="str">
            <v>S4 - Soporte III - 2 (5 - TII-1) - 18,02</v>
          </cell>
        </row>
        <row r="152">
          <cell r="D152" t="str">
            <v>SF - Soporte IV - V - 1 (8 - TIII-1) - 17,81</v>
          </cell>
        </row>
        <row r="153">
          <cell r="D153" t="str">
            <v>CQ - CONSULTOR II - 1.5 (5 - TII-1) - 17,73</v>
          </cell>
        </row>
        <row r="154">
          <cell r="D154" t="str">
            <v>P8 - Tencico I - 2.5 (3 - TI-1) - 17,46</v>
          </cell>
        </row>
        <row r="155">
          <cell r="D155" t="str">
            <v>SW - Soporte II - 3.5 (3 - TI-1) - 17,46</v>
          </cell>
        </row>
        <row r="156">
          <cell r="D156" t="str">
            <v>STI7 - Micro Senior - 17,28</v>
          </cell>
        </row>
        <row r="157">
          <cell r="D157" t="str">
            <v>CA - Consultor I - 2 (3 - TI-1) - 16,76</v>
          </cell>
        </row>
        <row r="158">
          <cell r="D158" t="str">
            <v>CF - Consultor III - 1 (8 - TIII-1) - 16,76</v>
          </cell>
        </row>
        <row r="159">
          <cell r="D159" t="str">
            <v>CH - Consultor II - 1 (5 - TII-1) - 16,61</v>
          </cell>
        </row>
        <row r="160">
          <cell r="D160" t="str">
            <v>PB - Técnico II - 2 (5 - TII-1) - 16,56</v>
          </cell>
        </row>
        <row r="161">
          <cell r="D161" t="str">
            <v>SS - Soporte I - 3 (2 - SOPII) - 16,56</v>
          </cell>
        </row>
        <row r="162">
          <cell r="D162" t="str">
            <v>P6 - Técnico I - 2 (3 - TI-1) - 15,95</v>
          </cell>
        </row>
        <row r="163">
          <cell r="D163" t="str">
            <v>S5 - Soporte II - 3 (3 - TI-1) - 15,95</v>
          </cell>
        </row>
        <row r="164">
          <cell r="D164" t="str">
            <v>SH - Soporte III - 1 (5 - TII-1) - 15,71</v>
          </cell>
        </row>
        <row r="165">
          <cell r="D165" t="str">
            <v>STI1 - CAU Senior - 15,38</v>
          </cell>
        </row>
        <row r="166">
          <cell r="D166" t="str">
            <v>STI4 - Implantación Senior - 15</v>
          </cell>
        </row>
        <row r="167">
          <cell r="D167" t="str">
            <v>STI15 - Colaborativos Medio - 15</v>
          </cell>
        </row>
        <row r="168">
          <cell r="D168" t="str">
            <v>PE - TECNICO II - 1.5 (5 - TII-1) - 14,56</v>
          </cell>
        </row>
        <row r="169">
          <cell r="D169" t="str">
            <v>SK - Soporte I - 2 (1 - SOPI) - 14,46</v>
          </cell>
        </row>
        <row r="170">
          <cell r="D170" t="str">
            <v>CV - CONSULTOR I - 1.5 (3 - TI-1) - 14,4</v>
          </cell>
        </row>
        <row r="171">
          <cell r="D171" t="str">
            <v>S6 - Soporte II - 2 (3 - TI-1) - 14,24</v>
          </cell>
        </row>
        <row r="172">
          <cell r="D172" t="str">
            <v>PF - TECNICO I - 1.5 (3 - TI-1) - 14,21</v>
          </cell>
        </row>
        <row r="173">
          <cell r="D173" t="str">
            <v>STI5 - Implantación Medio - 14</v>
          </cell>
        </row>
        <row r="174">
          <cell r="D174" t="str">
            <v>STI11 - Operación Medio - 14</v>
          </cell>
        </row>
        <row r="175">
          <cell r="D175" t="str">
            <v>STI8 - Micro Medio - 13</v>
          </cell>
        </row>
        <row r="176">
          <cell r="D176" t="str">
            <v>PC - Técnico II - 1 (5 - TII-1) - 12,57</v>
          </cell>
        </row>
        <row r="177">
          <cell r="D177" t="str">
            <v>P7 - Técnico I - 1 (3 - TI-1) - 12,47</v>
          </cell>
        </row>
        <row r="178">
          <cell r="D178" t="str">
            <v>SL - Soporte I - 1 (1 - SOPI) - 12,15</v>
          </cell>
        </row>
        <row r="179">
          <cell r="D179" t="str">
            <v>S7 - Soporte II - 1 (3 - TI-1) - 12,06</v>
          </cell>
        </row>
        <row r="180">
          <cell r="D180" t="str">
            <v>CI - Consultor I - 1 (3 - TI-1) - 12,05</v>
          </cell>
        </row>
        <row r="181">
          <cell r="D181" t="str">
            <v>STI2 - CAU Medio - 12</v>
          </cell>
        </row>
        <row r="182">
          <cell r="D182" t="str">
            <v>STI6 - Implantación Junior - 11,3</v>
          </cell>
        </row>
        <row r="183">
          <cell r="D183" t="str">
            <v>STI12 - Operación Junior - 11,3</v>
          </cell>
        </row>
        <row r="184">
          <cell r="D184" t="str">
            <v>STI3 - CAU Junior - 10</v>
          </cell>
        </row>
        <row r="185">
          <cell r="D185" t="str">
            <v>STI9 - Micro Junior - 10</v>
          </cell>
        </row>
        <row r="186">
          <cell r="D186" t="str">
            <v>W0 - Tasa Regularizacion - 0,01</v>
          </cell>
        </row>
        <row r="187">
          <cell r="D187" t="str">
            <v>N1 - 0</v>
          </cell>
        </row>
        <row r="188">
          <cell r="D188" t="str">
            <v>N2 - 0</v>
          </cell>
        </row>
        <row r="189">
          <cell r="D189" t="str">
            <v>N3 - 0</v>
          </cell>
        </row>
        <row r="190">
          <cell r="D190" t="str">
            <v>N4 - 0</v>
          </cell>
        </row>
        <row r="191">
          <cell r="D191" t="str">
            <v>N5 - 0</v>
          </cell>
        </row>
        <row r="192">
          <cell r="D192" t="str">
            <v>N6 - 0</v>
          </cell>
        </row>
        <row r="193">
          <cell r="D193" t="str">
            <v>N7 - 0</v>
          </cell>
        </row>
        <row r="194">
          <cell r="D194" t="str">
            <v>N8 - 0</v>
          </cell>
        </row>
        <row r="195">
          <cell r="D195" t="str">
            <v>N9 - 0</v>
          </cell>
        </row>
        <row r="196">
          <cell r="D196" t="str">
            <v>N10 - 0</v>
          </cell>
        </row>
        <row r="197">
          <cell r="D197" t="str">
            <v>N11 - 0</v>
          </cell>
        </row>
        <row r="198">
          <cell r="D198" t="str">
            <v>N12 - 0</v>
          </cell>
        </row>
        <row r="330">
          <cell r="B330" t="str">
            <v>Director</v>
          </cell>
        </row>
        <row r="331">
          <cell r="B331" t="str">
            <v xml:space="preserve">Gestor /Gerente B </v>
          </cell>
        </row>
        <row r="332">
          <cell r="B332" t="str">
            <v xml:space="preserve">Gestor/Gerente A </v>
          </cell>
        </row>
        <row r="333">
          <cell r="B333" t="str">
            <v xml:space="preserve">Ingeniero Software Senior B </v>
          </cell>
        </row>
        <row r="334">
          <cell r="B334" t="str">
            <v xml:space="preserve">Ingeniero Software Senior A </v>
          </cell>
        </row>
        <row r="335">
          <cell r="B335" t="str">
            <v xml:space="preserve">Ingeniero de Software B </v>
          </cell>
        </row>
        <row r="336">
          <cell r="B336" t="str">
            <v xml:space="preserve">Ingeniero de Software A </v>
          </cell>
        </row>
        <row r="337">
          <cell r="B337" t="str">
            <v xml:space="preserve">Técnico de Software Senior B </v>
          </cell>
        </row>
        <row r="338">
          <cell r="B338" t="str">
            <v xml:space="preserve">Técnico de Software Senior A </v>
          </cell>
        </row>
        <row r="339">
          <cell r="B339" t="str">
            <v xml:space="preserve">Técnico de Software II B </v>
          </cell>
        </row>
        <row r="340">
          <cell r="B340" t="str">
            <v xml:space="preserve">Técnico de Software II A </v>
          </cell>
        </row>
        <row r="341">
          <cell r="B341" t="str">
            <v xml:space="preserve">Técnico de Software I B </v>
          </cell>
        </row>
        <row r="342">
          <cell r="B342" t="str">
            <v xml:space="preserve">Técnico de Software I A </v>
          </cell>
        </row>
        <row r="343">
          <cell r="B343" t="str">
            <v>Soporte CSP - Julian Camarillo</v>
          </cell>
        </row>
        <row r="344">
          <cell r="B344" t="str">
            <v>Administrativo</v>
          </cell>
        </row>
        <row r="345">
          <cell r="B345" t="str">
            <v>DADireccion I</v>
          </cell>
        </row>
        <row r="346">
          <cell r="B346" t="str">
            <v>DBDireccioón</v>
          </cell>
        </row>
        <row r="347">
          <cell r="B347" t="str">
            <v>GWGerente VII</v>
          </cell>
        </row>
        <row r="348">
          <cell r="B348" t="str">
            <v>GMGerente VI</v>
          </cell>
        </row>
        <row r="349">
          <cell r="B349" t="str">
            <v>GXGerente V</v>
          </cell>
        </row>
        <row r="350">
          <cell r="B350" t="str">
            <v>GYGerente IV</v>
          </cell>
        </row>
        <row r="351">
          <cell r="B351" t="str">
            <v>G0Gerente III</v>
          </cell>
        </row>
        <row r="352">
          <cell r="B352" t="str">
            <v>GZGerente II</v>
          </cell>
        </row>
        <row r="353">
          <cell r="B353" t="str">
            <v>G1Gerente I</v>
          </cell>
        </row>
        <row r="354">
          <cell r="B354" t="str">
            <v>GBGestor de Proyecto V</v>
          </cell>
        </row>
        <row r="355">
          <cell r="B355" t="str">
            <v>G2Gestor de Proyecto IV</v>
          </cell>
        </row>
        <row r="356">
          <cell r="B356" t="str">
            <v>GEGestor de Proyecto III</v>
          </cell>
        </row>
        <row r="357">
          <cell r="B357" t="str">
            <v>G3Gestor de Proyecto II</v>
          </cell>
        </row>
        <row r="358">
          <cell r="B358" t="str">
            <v>G4Gestor de Proyecto I</v>
          </cell>
        </row>
        <row r="359">
          <cell r="B359" t="str">
            <v>CVConsultor Principal III</v>
          </cell>
        </row>
        <row r="360">
          <cell r="B360" t="str">
            <v>CWConsultor Principal II</v>
          </cell>
        </row>
        <row r="361">
          <cell r="B361" t="str">
            <v>C0Consultor Principal I</v>
          </cell>
        </row>
        <row r="362">
          <cell r="B362" t="str">
            <v>C1Consultor Senior III</v>
          </cell>
        </row>
        <row r="363">
          <cell r="B363" t="str">
            <v>CXConsultor Senior II</v>
          </cell>
        </row>
        <row r="364">
          <cell r="B364" t="str">
            <v>C2Consultor Senior I</v>
          </cell>
        </row>
        <row r="365">
          <cell r="B365" t="str">
            <v>CYConsultor II</v>
          </cell>
        </row>
        <row r="366">
          <cell r="B366" t="str">
            <v>C3Consultor I</v>
          </cell>
        </row>
        <row r="367">
          <cell r="B367" t="str">
            <v>CZConsultor Junior II</v>
          </cell>
        </row>
        <row r="368">
          <cell r="B368" t="str">
            <v>C4Consultor Junior I</v>
          </cell>
        </row>
        <row r="369">
          <cell r="B369" t="str">
            <v>C5Consultor Trainee</v>
          </cell>
        </row>
        <row r="370">
          <cell r="B370" t="str">
            <v>TXLider de Proyecto VII- Ingeniero IV</v>
          </cell>
        </row>
        <row r="371">
          <cell r="B371" t="str">
            <v>T0Lider de Proyecto VI- Ingeniero Principal III</v>
          </cell>
        </row>
        <row r="372">
          <cell r="B372" t="str">
            <v>T1Lider de Proyecto V- Ingeniero Principal II</v>
          </cell>
        </row>
        <row r="373">
          <cell r="B373" t="str">
            <v>T2Lider de Proyecto IV- Ingeniero Principal I</v>
          </cell>
        </row>
        <row r="374">
          <cell r="B374" t="str">
            <v>T3Lider de Proyecto III- Ingeniero Senior IV</v>
          </cell>
        </row>
        <row r="375">
          <cell r="B375" t="str">
            <v>T4Lider de Proyecto II- Ingeniero Senior III</v>
          </cell>
        </row>
        <row r="376">
          <cell r="B376" t="str">
            <v>T5Lider de Proyecto I- Ingeniero Senior II</v>
          </cell>
        </row>
        <row r="377">
          <cell r="B377" t="str">
            <v>T6Programador Senior IV- Ingeniero Senior I</v>
          </cell>
        </row>
        <row r="378">
          <cell r="B378" t="str">
            <v>T7Programador Senior III- Ingeniero XI</v>
          </cell>
        </row>
        <row r="379">
          <cell r="B379" t="str">
            <v>T8Programador Senior II- Ingeniero X</v>
          </cell>
        </row>
        <row r="380">
          <cell r="B380" t="str">
            <v>T9Programador Senior I- Ingeniero IX</v>
          </cell>
        </row>
        <row r="381">
          <cell r="B381" t="str">
            <v>R1Programador VI- Ingeniero VIII</v>
          </cell>
        </row>
        <row r="382">
          <cell r="B382" t="str">
            <v>R2Programador V- Ingeniero VII</v>
          </cell>
        </row>
        <row r="383">
          <cell r="B383" t="str">
            <v>R3Programador IV- Ingeniero VI</v>
          </cell>
        </row>
        <row r="384">
          <cell r="B384" t="str">
            <v>R4Programador III- Ingeniero V</v>
          </cell>
        </row>
        <row r="385">
          <cell r="B385" t="str">
            <v>R5Programador II- Ingeniero IV</v>
          </cell>
        </row>
        <row r="386">
          <cell r="B386" t="str">
            <v>R6Programador I- Ingeniero III</v>
          </cell>
        </row>
        <row r="387">
          <cell r="B387" t="str">
            <v>R7Programador Junior VII- Ingeniero II</v>
          </cell>
        </row>
        <row r="388">
          <cell r="B388" t="str">
            <v>R8Programador Junior VI- Ingeniero I</v>
          </cell>
        </row>
        <row r="389">
          <cell r="B389" t="str">
            <v>P0Programador Junior V- Ingeniero Junior III</v>
          </cell>
        </row>
        <row r="390">
          <cell r="B390" t="str">
            <v>P1Programador Junior IV- Ingeniero Junior II</v>
          </cell>
        </row>
        <row r="391">
          <cell r="B391" t="str">
            <v>P2Programador Junior III- Ingeniero Junior I</v>
          </cell>
        </row>
        <row r="392">
          <cell r="B392" t="str">
            <v>P3Programador Junior II- Ingeniero Trainee II</v>
          </cell>
        </row>
        <row r="393">
          <cell r="B393" t="str">
            <v>P4Programador Junior I- Ingeniero Trainee I</v>
          </cell>
        </row>
        <row r="394">
          <cell r="B394" t="str">
            <v>P5Programador Trainee II</v>
          </cell>
        </row>
        <row r="395">
          <cell r="B395" t="str">
            <v>P6Programador Trainee I</v>
          </cell>
        </row>
        <row r="396">
          <cell r="B396" t="str">
            <v>S0Técnico Soporte Senior</v>
          </cell>
        </row>
        <row r="397">
          <cell r="B397" t="str">
            <v xml:space="preserve">SATécnico Soporte </v>
          </cell>
        </row>
        <row r="398">
          <cell r="B398" t="str">
            <v>S1Operador de Sistemas VIII</v>
          </cell>
        </row>
        <row r="399">
          <cell r="B399" t="str">
            <v>SBOperador de Sistemas VII</v>
          </cell>
        </row>
        <row r="400">
          <cell r="B400" t="str">
            <v>S2Operador de Sistemas VI</v>
          </cell>
        </row>
        <row r="401">
          <cell r="B401" t="str">
            <v>SCOperador de Sistemas V</v>
          </cell>
        </row>
        <row r="402">
          <cell r="B402" t="str">
            <v>S3Operador de Sistemas IV</v>
          </cell>
        </row>
        <row r="403">
          <cell r="B403" t="str">
            <v>SDOperador de Sistemas III</v>
          </cell>
        </row>
        <row r="404">
          <cell r="B404" t="str">
            <v>S4Operador de Sistemas II</v>
          </cell>
        </row>
        <row r="405">
          <cell r="B405" t="str">
            <v>SEOperador de Sistemas I</v>
          </cell>
        </row>
        <row r="406">
          <cell r="B406" t="str">
            <v>S5Soporte Auxiliar II</v>
          </cell>
        </row>
        <row r="407">
          <cell r="B407" t="str">
            <v>S6Soporte Auxiliar I</v>
          </cell>
        </row>
        <row r="408">
          <cell r="B408" t="str">
            <v>Y1Supervisor IV</v>
          </cell>
        </row>
        <row r="409">
          <cell r="B409" t="str">
            <v>Y2Supervisor III</v>
          </cell>
        </row>
        <row r="410">
          <cell r="B410" t="str">
            <v>Y3Supervisor II</v>
          </cell>
        </row>
        <row r="411">
          <cell r="B411" t="str">
            <v>Y4Supervisor I</v>
          </cell>
        </row>
        <row r="412">
          <cell r="B412" t="str">
            <v>O9Operador VII</v>
          </cell>
        </row>
        <row r="413">
          <cell r="B413" t="str">
            <v>O8Operador VI</v>
          </cell>
        </row>
        <row r="414">
          <cell r="B414" t="str">
            <v>O7Operador V</v>
          </cell>
        </row>
        <row r="415">
          <cell r="B415" t="str">
            <v>O6Operador IV</v>
          </cell>
        </row>
        <row r="416">
          <cell r="B416" t="str">
            <v>O5Operador III</v>
          </cell>
        </row>
        <row r="417">
          <cell r="B417" t="str">
            <v>O4Operador II</v>
          </cell>
        </row>
        <row r="418">
          <cell r="B418" t="str">
            <v>O3Operador I</v>
          </cell>
        </row>
        <row r="419">
          <cell r="B419" t="str">
            <v>O2Documentalista Senior</v>
          </cell>
        </row>
        <row r="420">
          <cell r="B420" t="str">
            <v xml:space="preserve">O1Documentalista </v>
          </cell>
        </row>
        <row r="421">
          <cell r="B421" t="str">
            <v>O0Documentalista Junior</v>
          </cell>
        </row>
        <row r="422">
          <cell r="B422" t="str">
            <v>Q1Auxiliar III - Salario Mínimo</v>
          </cell>
        </row>
        <row r="423">
          <cell r="B423" t="str">
            <v>Q2Auxiliar II - Aprendiz Etapa Productiva</v>
          </cell>
        </row>
        <row r="424">
          <cell r="B424" t="str">
            <v>Q3Auxiliar I - Aprendiz Etapa Lectiva</v>
          </cell>
        </row>
        <row r="425">
          <cell r="B425" t="str">
            <v>XTPereira - Lider de Proyecto VII- Ingeniero IV</v>
          </cell>
        </row>
        <row r="426">
          <cell r="B426" t="str">
            <v>0TPereira - Lider de Proyecto VI- Ingeniero Principal III</v>
          </cell>
        </row>
        <row r="427">
          <cell r="B427" t="str">
            <v>1TPereira - Lider de Proyecto V- Ingeniero Principal II</v>
          </cell>
        </row>
        <row r="428">
          <cell r="B428" t="str">
            <v>2TPereira - Lider de Proyecto IV- Ingeniero Principal I</v>
          </cell>
        </row>
        <row r="429">
          <cell r="B429" t="str">
            <v>3TPereira - Lider de Proyecto III- Ingeniero Senior IV</v>
          </cell>
        </row>
        <row r="430">
          <cell r="B430" t="str">
            <v>4TPereira - Lider de Proyecto II- Ingeniero Senior III</v>
          </cell>
        </row>
        <row r="431">
          <cell r="B431" t="str">
            <v>5TPereira - Lider de Proyecto I- Ingeniero Senior II</v>
          </cell>
        </row>
        <row r="432">
          <cell r="B432" t="str">
            <v>6TPereira - Programador Senior IV- Ingeniero Senior I</v>
          </cell>
        </row>
        <row r="433">
          <cell r="B433" t="str">
            <v>7TPereira - Programador Senior III- Ingeniero XI</v>
          </cell>
        </row>
        <row r="434">
          <cell r="B434" t="str">
            <v>8TPereira - Programador Senior II- Ingeniero X</v>
          </cell>
        </row>
        <row r="435">
          <cell r="B435" t="str">
            <v>9TPereira - Programador Senior I- Ingeniero IX</v>
          </cell>
        </row>
        <row r="436">
          <cell r="B436" t="str">
            <v>1RPereira - Programador VI- Ingeniero VIII</v>
          </cell>
        </row>
        <row r="437">
          <cell r="B437" t="str">
            <v>2RPereira - Programador V- Ingeniero VII</v>
          </cell>
        </row>
        <row r="438">
          <cell r="B438" t="str">
            <v>3RPereira - Programador IV- Ingeniero VI</v>
          </cell>
        </row>
        <row r="439">
          <cell r="B439" t="str">
            <v>4RPereira - Programador III- Ingeniero V</v>
          </cell>
        </row>
        <row r="440">
          <cell r="B440" t="str">
            <v>5RPereira - Programador II- Ingeniero IV</v>
          </cell>
        </row>
        <row r="441">
          <cell r="B441" t="str">
            <v>6RPereira - Programador I- Ingeniero III</v>
          </cell>
        </row>
        <row r="442">
          <cell r="B442" t="str">
            <v>7RPereira - Programador Junior VII- Ingeniero II</v>
          </cell>
        </row>
        <row r="443">
          <cell r="B443" t="str">
            <v>8RPereira - Programador Junior VI- Ingeniero I</v>
          </cell>
        </row>
        <row r="444">
          <cell r="B444" t="str">
            <v>0PPereira - Programador Junior V- Ingeniero Junior III</v>
          </cell>
        </row>
        <row r="445">
          <cell r="B445" t="str">
            <v>1PPereira - Programador Junior IV- Ingeniero Junior II</v>
          </cell>
        </row>
        <row r="446">
          <cell r="B446" t="str">
            <v>2PPereira - Programador Junior III- Ingeniero Junior I</v>
          </cell>
        </row>
        <row r="447">
          <cell r="B447" t="str">
            <v>3PPereira - Programador Junior II- Ingeniero Trainee II</v>
          </cell>
        </row>
        <row r="448">
          <cell r="B448" t="str">
            <v>4PPereira - Programador Junior I- Ingeniero Trainee I</v>
          </cell>
        </row>
        <row r="449">
          <cell r="B449" t="str">
            <v>5PPereira - Programador Trainee II</v>
          </cell>
        </row>
        <row r="450">
          <cell r="B450" t="str">
            <v>6PPereira - Programador Trainee I</v>
          </cell>
        </row>
      </sheetData>
      <sheetData sheetId="28">
        <row r="13">
          <cell r="B13" t="str">
            <v>ESPAÑA</v>
          </cell>
        </row>
        <row r="14">
          <cell r="B14" t="str">
            <v>ESPAÑA -ISL</v>
          </cell>
        </row>
        <row r="15">
          <cell r="B15" t="str">
            <v>ALEMANIA</v>
          </cell>
        </row>
        <row r="16">
          <cell r="B16" t="str">
            <v>ARGENTINA ISL</v>
          </cell>
        </row>
        <row r="17">
          <cell r="B17" t="str">
            <v>BRASIL ISL</v>
          </cell>
        </row>
        <row r="18">
          <cell r="B18" t="str">
            <v>CHILE</v>
          </cell>
        </row>
        <row r="19">
          <cell r="B19" t="str">
            <v>COLOMBIA</v>
          </cell>
        </row>
        <row r="20">
          <cell r="B20" t="str">
            <v>FILIPINAS ISL</v>
          </cell>
        </row>
        <row r="21">
          <cell r="B21" t="str">
            <v>INDIA</v>
          </cell>
        </row>
        <row r="22">
          <cell r="B22" t="str">
            <v>ITALIA</v>
          </cell>
        </row>
        <row r="23">
          <cell r="B23" t="str">
            <v>MÉXICO ISL</v>
          </cell>
        </row>
        <row r="24">
          <cell r="B24" t="str">
            <v>ESLOVAQUIA ISL</v>
          </cell>
        </row>
        <row r="25">
          <cell r="B25" t="str">
            <v>PANAMÁ</v>
          </cell>
        </row>
        <row r="26">
          <cell r="B26" t="str">
            <v>PERÚ</v>
          </cell>
        </row>
        <row r="27">
          <cell r="B27" t="str">
            <v>REP CHEQUIA</v>
          </cell>
        </row>
        <row r="28">
          <cell r="B28" t="str">
            <v>UK</v>
          </cell>
        </row>
        <row r="29">
          <cell r="B29" t="str">
            <v>VENEZUELA</v>
          </cell>
        </row>
        <row r="30">
          <cell r="B30" t="str">
            <v>CSP JULIAN CAMARILLO</v>
          </cell>
        </row>
        <row r="31">
          <cell r="B31" t="str">
            <v>KENIA</v>
          </cell>
        </row>
        <row r="32">
          <cell r="B32" t="str">
            <v>OTROS #3</v>
          </cell>
        </row>
        <row r="33">
          <cell r="B33" t="str">
            <v>OTROS #4</v>
          </cell>
        </row>
        <row r="34">
          <cell r="B34" t="str">
            <v>OTROS #5</v>
          </cell>
        </row>
        <row r="35">
          <cell r="B35" t="str">
            <v>OTROS #6</v>
          </cell>
        </row>
        <row r="36">
          <cell r="B36" t="str">
            <v>OTROS #7</v>
          </cell>
        </row>
        <row r="37">
          <cell r="B37" t="str">
            <v>OTROS #8</v>
          </cell>
        </row>
        <row r="38">
          <cell r="B38" t="str">
            <v>OTROS #9</v>
          </cell>
        </row>
        <row r="39">
          <cell r="B39" t="str">
            <v>OTROS #10</v>
          </cell>
        </row>
      </sheetData>
      <sheetData sheetId="29"/>
      <sheetData sheetId="30">
        <row r="6">
          <cell r="B6" t="str">
            <v>2013ENERO</v>
          </cell>
          <cell r="C6">
            <v>31</v>
          </cell>
          <cell r="D6">
            <v>2</v>
          </cell>
          <cell r="E6">
            <v>8</v>
          </cell>
          <cell r="F6">
            <v>21</v>
          </cell>
          <cell r="G6">
            <v>9</v>
          </cell>
          <cell r="H6">
            <v>189</v>
          </cell>
        </row>
        <row r="7">
          <cell r="B7" t="str">
            <v>2013FEBRERO</v>
          </cell>
          <cell r="C7">
            <v>28</v>
          </cell>
          <cell r="D7">
            <v>0</v>
          </cell>
          <cell r="E7">
            <v>8</v>
          </cell>
          <cell r="F7">
            <v>20</v>
          </cell>
          <cell r="G7">
            <v>9</v>
          </cell>
          <cell r="H7">
            <v>180</v>
          </cell>
        </row>
        <row r="8">
          <cell r="B8" t="str">
            <v>2013MARZO</v>
          </cell>
          <cell r="C8">
            <v>31</v>
          </cell>
          <cell r="D8">
            <v>3</v>
          </cell>
          <cell r="E8">
            <v>10</v>
          </cell>
          <cell r="F8">
            <v>18</v>
          </cell>
          <cell r="G8">
            <v>9</v>
          </cell>
          <cell r="H8">
            <v>162</v>
          </cell>
        </row>
        <row r="9">
          <cell r="B9" t="str">
            <v>2013ABRIL</v>
          </cell>
          <cell r="C9">
            <v>30</v>
          </cell>
          <cell r="D9">
            <v>0</v>
          </cell>
          <cell r="E9">
            <v>8</v>
          </cell>
          <cell r="F9">
            <v>22</v>
          </cell>
          <cell r="G9">
            <v>9</v>
          </cell>
          <cell r="H9">
            <v>198</v>
          </cell>
        </row>
        <row r="10">
          <cell r="B10" t="str">
            <v xml:space="preserve">2013MAYO       </v>
          </cell>
          <cell r="C10">
            <v>31</v>
          </cell>
          <cell r="D10">
            <v>2</v>
          </cell>
          <cell r="E10">
            <v>8</v>
          </cell>
          <cell r="F10">
            <v>21</v>
          </cell>
          <cell r="G10">
            <v>9</v>
          </cell>
          <cell r="H10">
            <v>189</v>
          </cell>
        </row>
        <row r="11">
          <cell r="B11" t="str">
            <v>2013JUNIO</v>
          </cell>
          <cell r="C11">
            <v>30</v>
          </cell>
          <cell r="D11">
            <v>2</v>
          </cell>
          <cell r="E11">
            <v>10</v>
          </cell>
          <cell r="F11">
            <v>18</v>
          </cell>
          <cell r="G11">
            <v>9</v>
          </cell>
          <cell r="H11">
            <v>162</v>
          </cell>
        </row>
        <row r="12">
          <cell r="B12" t="str">
            <v>2013JULIO</v>
          </cell>
          <cell r="C12">
            <v>31</v>
          </cell>
          <cell r="D12">
            <v>1</v>
          </cell>
          <cell r="E12">
            <v>8</v>
          </cell>
          <cell r="F12">
            <v>22</v>
          </cell>
          <cell r="G12">
            <v>9</v>
          </cell>
          <cell r="H12">
            <v>198</v>
          </cell>
        </row>
        <row r="13">
          <cell r="B13" t="str">
            <v>2013AGOSTO</v>
          </cell>
          <cell r="C13">
            <v>31</v>
          </cell>
          <cell r="D13">
            <v>2</v>
          </cell>
          <cell r="E13">
            <v>9</v>
          </cell>
          <cell r="F13">
            <v>20</v>
          </cell>
          <cell r="G13">
            <v>9</v>
          </cell>
          <cell r="H13">
            <v>180</v>
          </cell>
        </row>
        <row r="14">
          <cell r="B14" t="str">
            <v>2013SEPTIEMBRE</v>
          </cell>
          <cell r="C14">
            <v>30</v>
          </cell>
          <cell r="D14">
            <v>0</v>
          </cell>
          <cell r="E14">
            <v>9</v>
          </cell>
          <cell r="F14">
            <v>21</v>
          </cell>
          <cell r="G14">
            <v>9</v>
          </cell>
          <cell r="H14">
            <v>189</v>
          </cell>
        </row>
        <row r="15">
          <cell r="B15" t="str">
            <v>2013OCTUBRE</v>
          </cell>
          <cell r="C15">
            <v>31</v>
          </cell>
          <cell r="D15">
            <v>1</v>
          </cell>
          <cell r="E15">
            <v>8</v>
          </cell>
          <cell r="F15">
            <v>22</v>
          </cell>
          <cell r="G15">
            <v>9</v>
          </cell>
          <cell r="H15">
            <v>198</v>
          </cell>
        </row>
        <row r="16">
          <cell r="B16" t="str">
            <v>2013NOVIEMBRE</v>
          </cell>
          <cell r="C16">
            <v>30</v>
          </cell>
          <cell r="D16">
            <v>2</v>
          </cell>
          <cell r="E16">
            <v>9</v>
          </cell>
          <cell r="F16">
            <v>19</v>
          </cell>
          <cell r="G16">
            <v>9</v>
          </cell>
          <cell r="H16">
            <v>171</v>
          </cell>
        </row>
        <row r="17">
          <cell r="B17" t="str">
            <v xml:space="preserve">2013DICIEMBRE   </v>
          </cell>
          <cell r="C17">
            <v>31</v>
          </cell>
          <cell r="D17">
            <v>1</v>
          </cell>
          <cell r="E17">
            <v>9</v>
          </cell>
          <cell r="F17">
            <v>21</v>
          </cell>
          <cell r="G17">
            <v>9</v>
          </cell>
          <cell r="H17">
            <v>189</v>
          </cell>
        </row>
        <row r="18">
          <cell r="B18" t="str">
            <v>2014ENERO</v>
          </cell>
          <cell r="C18">
            <v>31</v>
          </cell>
          <cell r="D18">
            <v>2</v>
          </cell>
          <cell r="E18">
            <v>8</v>
          </cell>
          <cell r="F18">
            <v>21</v>
          </cell>
          <cell r="G18">
            <v>9</v>
          </cell>
          <cell r="H18">
            <v>189</v>
          </cell>
        </row>
        <row r="19">
          <cell r="B19" t="str">
            <v>2014FEBRERO</v>
          </cell>
          <cell r="C19">
            <v>28</v>
          </cell>
          <cell r="D19">
            <v>0</v>
          </cell>
          <cell r="E19">
            <v>8</v>
          </cell>
          <cell r="F19">
            <v>20</v>
          </cell>
          <cell r="G19">
            <v>9</v>
          </cell>
          <cell r="H19">
            <v>180</v>
          </cell>
        </row>
        <row r="20">
          <cell r="B20" t="str">
            <v>2014MARZO</v>
          </cell>
          <cell r="C20">
            <v>31</v>
          </cell>
          <cell r="D20">
            <v>1</v>
          </cell>
          <cell r="E20">
            <v>10</v>
          </cell>
          <cell r="F20">
            <v>20</v>
          </cell>
          <cell r="G20">
            <v>9</v>
          </cell>
          <cell r="H20">
            <v>180</v>
          </cell>
        </row>
        <row r="21">
          <cell r="B21" t="str">
            <v>2014ABRIL</v>
          </cell>
          <cell r="C21">
            <v>30</v>
          </cell>
          <cell r="D21">
            <v>2</v>
          </cell>
          <cell r="E21">
            <v>8</v>
          </cell>
          <cell r="F21">
            <v>20</v>
          </cell>
          <cell r="G21">
            <v>9</v>
          </cell>
          <cell r="H21">
            <v>180</v>
          </cell>
        </row>
        <row r="22">
          <cell r="B22" t="str">
            <v>2014MAYO</v>
          </cell>
          <cell r="C22">
            <v>31</v>
          </cell>
          <cell r="D22">
            <v>1</v>
          </cell>
          <cell r="E22">
            <v>9</v>
          </cell>
          <cell r="F22">
            <v>21</v>
          </cell>
          <cell r="G22">
            <v>9</v>
          </cell>
          <cell r="H22">
            <v>189</v>
          </cell>
        </row>
        <row r="23">
          <cell r="B23" t="str">
            <v>2014JUNIO</v>
          </cell>
          <cell r="C23">
            <v>30</v>
          </cell>
          <cell r="D23">
            <v>3</v>
          </cell>
          <cell r="E23">
            <v>9</v>
          </cell>
          <cell r="F23">
            <v>18</v>
          </cell>
          <cell r="G23">
            <v>9</v>
          </cell>
          <cell r="H23">
            <v>162</v>
          </cell>
        </row>
        <row r="24">
          <cell r="B24" t="str">
            <v>2014JULIO</v>
          </cell>
          <cell r="C24">
            <v>31</v>
          </cell>
          <cell r="D24">
            <v>0</v>
          </cell>
          <cell r="E24">
            <v>8</v>
          </cell>
          <cell r="F24">
            <v>23</v>
          </cell>
          <cell r="G24">
            <v>9</v>
          </cell>
          <cell r="H24">
            <v>207</v>
          </cell>
        </row>
        <row r="25">
          <cell r="B25" t="str">
            <v>2014AGOSTO</v>
          </cell>
          <cell r="C25">
            <v>31</v>
          </cell>
          <cell r="D25">
            <v>2</v>
          </cell>
          <cell r="E25">
            <v>10</v>
          </cell>
          <cell r="F25">
            <v>19</v>
          </cell>
          <cell r="G25">
            <v>9</v>
          </cell>
          <cell r="H25">
            <v>171</v>
          </cell>
        </row>
        <row r="26">
          <cell r="B26" t="str">
            <v>2014SEPTIEMBRE</v>
          </cell>
          <cell r="C26">
            <v>30</v>
          </cell>
          <cell r="D26">
            <v>0</v>
          </cell>
          <cell r="E26">
            <v>8</v>
          </cell>
          <cell r="F26">
            <v>22</v>
          </cell>
          <cell r="G26">
            <v>9</v>
          </cell>
          <cell r="H26">
            <v>198</v>
          </cell>
        </row>
        <row r="27">
          <cell r="B27" t="str">
            <v>2014OCTUBRE</v>
          </cell>
          <cell r="C27">
            <v>31</v>
          </cell>
          <cell r="D27">
            <v>1</v>
          </cell>
          <cell r="E27">
            <v>8</v>
          </cell>
          <cell r="F27">
            <v>22</v>
          </cell>
          <cell r="G27">
            <v>9</v>
          </cell>
          <cell r="H27">
            <v>198</v>
          </cell>
        </row>
        <row r="28">
          <cell r="B28" t="str">
            <v>2014NOVIEMBRE</v>
          </cell>
          <cell r="C28">
            <v>30</v>
          </cell>
          <cell r="D28">
            <v>2</v>
          </cell>
          <cell r="E28">
            <v>10</v>
          </cell>
          <cell r="F28">
            <v>18</v>
          </cell>
          <cell r="G28">
            <v>9</v>
          </cell>
          <cell r="H28">
            <v>162</v>
          </cell>
        </row>
        <row r="29">
          <cell r="B29" t="str">
            <v>2014DICIEMBRE</v>
          </cell>
          <cell r="C29">
            <v>31</v>
          </cell>
          <cell r="D29">
            <v>2</v>
          </cell>
          <cell r="E29">
            <v>8</v>
          </cell>
          <cell r="F29">
            <v>21</v>
          </cell>
          <cell r="G29">
            <v>9</v>
          </cell>
          <cell r="H29">
            <v>189</v>
          </cell>
        </row>
        <row r="30">
          <cell r="B30" t="str">
            <v>2015ENERO</v>
          </cell>
          <cell r="C30">
            <v>31</v>
          </cell>
          <cell r="D30">
            <v>2</v>
          </cell>
          <cell r="E30">
            <v>9</v>
          </cell>
          <cell r="F30">
            <v>20</v>
          </cell>
          <cell r="G30">
            <v>9</v>
          </cell>
          <cell r="H30">
            <v>180</v>
          </cell>
        </row>
        <row r="31">
          <cell r="B31" t="str">
            <v>2015FEBRERO</v>
          </cell>
          <cell r="C31">
            <v>28</v>
          </cell>
          <cell r="D31">
            <v>0</v>
          </cell>
          <cell r="E31">
            <v>8</v>
          </cell>
          <cell r="F31">
            <v>20</v>
          </cell>
          <cell r="G31">
            <v>9</v>
          </cell>
          <cell r="H31">
            <v>180</v>
          </cell>
        </row>
        <row r="32">
          <cell r="B32" t="str">
            <v>2015MARZO</v>
          </cell>
          <cell r="C32">
            <v>31</v>
          </cell>
          <cell r="D32">
            <v>1</v>
          </cell>
          <cell r="E32">
            <v>9</v>
          </cell>
          <cell r="F32">
            <v>21</v>
          </cell>
          <cell r="G32">
            <v>9</v>
          </cell>
          <cell r="H32">
            <v>189</v>
          </cell>
        </row>
        <row r="33">
          <cell r="B33" t="str">
            <v>2015ABRIL</v>
          </cell>
          <cell r="C33">
            <v>30</v>
          </cell>
          <cell r="D33">
            <v>2</v>
          </cell>
          <cell r="E33">
            <v>8</v>
          </cell>
          <cell r="F33">
            <v>20</v>
          </cell>
          <cell r="G33">
            <v>9</v>
          </cell>
          <cell r="H33">
            <v>180</v>
          </cell>
        </row>
        <row r="34">
          <cell r="B34" t="str">
            <v>2015MAYO</v>
          </cell>
          <cell r="C34">
            <v>31</v>
          </cell>
          <cell r="D34">
            <v>2</v>
          </cell>
          <cell r="E34">
            <v>10</v>
          </cell>
          <cell r="F34">
            <v>19</v>
          </cell>
          <cell r="G34">
            <v>9</v>
          </cell>
          <cell r="H34">
            <v>171</v>
          </cell>
        </row>
        <row r="35">
          <cell r="B35" t="str">
            <v>2015JUNIO</v>
          </cell>
          <cell r="C35">
            <v>30</v>
          </cell>
          <cell r="D35">
            <v>3</v>
          </cell>
          <cell r="E35">
            <v>8</v>
          </cell>
          <cell r="F35">
            <v>19</v>
          </cell>
          <cell r="G35">
            <v>9</v>
          </cell>
          <cell r="H35">
            <v>171</v>
          </cell>
        </row>
        <row r="36">
          <cell r="B36" t="str">
            <v>2015JULIO</v>
          </cell>
          <cell r="C36">
            <v>31</v>
          </cell>
          <cell r="D36">
            <v>1</v>
          </cell>
          <cell r="E36">
            <v>8</v>
          </cell>
          <cell r="F36">
            <v>22</v>
          </cell>
          <cell r="G36">
            <v>9</v>
          </cell>
          <cell r="H36">
            <v>198</v>
          </cell>
        </row>
        <row r="37">
          <cell r="B37" t="str">
            <v>2015AGOSTO</v>
          </cell>
          <cell r="C37">
            <v>31</v>
          </cell>
          <cell r="D37">
            <v>2</v>
          </cell>
          <cell r="E37">
            <v>10</v>
          </cell>
          <cell r="F37">
            <v>19</v>
          </cell>
          <cell r="G37">
            <v>9</v>
          </cell>
          <cell r="H37">
            <v>171</v>
          </cell>
        </row>
        <row r="38">
          <cell r="B38" t="str">
            <v>2015SEPTIEMBRE</v>
          </cell>
          <cell r="C38">
            <v>30</v>
          </cell>
          <cell r="D38">
            <v>0</v>
          </cell>
          <cell r="E38">
            <v>8</v>
          </cell>
          <cell r="F38">
            <v>22</v>
          </cell>
          <cell r="G38">
            <v>9</v>
          </cell>
          <cell r="H38">
            <v>198</v>
          </cell>
        </row>
        <row r="39">
          <cell r="B39" t="str">
            <v>2015OCTUBRE</v>
          </cell>
          <cell r="C39">
            <v>31</v>
          </cell>
          <cell r="D39">
            <v>1</v>
          </cell>
          <cell r="E39">
            <v>9</v>
          </cell>
          <cell r="F39">
            <v>21</v>
          </cell>
          <cell r="G39">
            <v>9</v>
          </cell>
          <cell r="H39">
            <v>189</v>
          </cell>
        </row>
        <row r="40">
          <cell r="B40" t="str">
            <v>2015NOVIEMBRE</v>
          </cell>
          <cell r="C40">
            <v>30</v>
          </cell>
          <cell r="D40">
            <v>2</v>
          </cell>
          <cell r="E40">
            <v>9</v>
          </cell>
          <cell r="F40">
            <v>19</v>
          </cell>
          <cell r="G40">
            <v>9</v>
          </cell>
          <cell r="H40">
            <v>171</v>
          </cell>
        </row>
        <row r="41">
          <cell r="B41" t="str">
            <v>2015DICIEMBRE</v>
          </cell>
          <cell r="C41">
            <v>31</v>
          </cell>
          <cell r="D41">
            <v>2</v>
          </cell>
          <cell r="E41">
            <v>8</v>
          </cell>
          <cell r="F41">
            <v>21</v>
          </cell>
          <cell r="G41">
            <v>9</v>
          </cell>
          <cell r="H41">
            <v>189</v>
          </cell>
        </row>
        <row r="42">
          <cell r="B42" t="str">
            <v>2016ENERO</v>
          </cell>
          <cell r="C42">
            <v>31</v>
          </cell>
          <cell r="D42">
            <v>2</v>
          </cell>
          <cell r="E42">
            <v>10</v>
          </cell>
          <cell r="F42">
            <v>19</v>
          </cell>
          <cell r="G42">
            <v>9</v>
          </cell>
          <cell r="H42">
            <v>171</v>
          </cell>
        </row>
        <row r="43">
          <cell r="B43" t="str">
            <v>2016FEBRERO</v>
          </cell>
          <cell r="C43">
            <v>29</v>
          </cell>
          <cell r="D43">
            <v>0</v>
          </cell>
          <cell r="E43">
            <v>8</v>
          </cell>
          <cell r="F43">
            <v>21</v>
          </cell>
          <cell r="G43">
            <v>9</v>
          </cell>
          <cell r="H43">
            <v>189</v>
          </cell>
        </row>
        <row r="44">
          <cell r="B44" t="str">
            <v>2016MARZO</v>
          </cell>
          <cell r="C44">
            <v>31</v>
          </cell>
          <cell r="D44">
            <v>3</v>
          </cell>
          <cell r="E44">
            <v>8</v>
          </cell>
          <cell r="F44">
            <v>20</v>
          </cell>
          <cell r="G44">
            <v>9</v>
          </cell>
          <cell r="H44">
            <v>180</v>
          </cell>
        </row>
        <row r="45">
          <cell r="B45" t="str">
            <v>2016ABRIL</v>
          </cell>
          <cell r="C45">
            <v>30</v>
          </cell>
          <cell r="D45">
            <v>0</v>
          </cell>
          <cell r="E45">
            <v>8</v>
          </cell>
          <cell r="F45">
            <v>22</v>
          </cell>
          <cell r="G45">
            <v>9</v>
          </cell>
          <cell r="H45">
            <v>198</v>
          </cell>
        </row>
        <row r="46">
          <cell r="B46" t="str">
            <v>2016MAYO</v>
          </cell>
          <cell r="C46">
            <v>31</v>
          </cell>
          <cell r="D46">
            <v>2</v>
          </cell>
          <cell r="E46">
            <v>9</v>
          </cell>
          <cell r="F46">
            <v>20</v>
          </cell>
          <cell r="G46">
            <v>9</v>
          </cell>
          <cell r="H46">
            <v>180</v>
          </cell>
        </row>
        <row r="47">
          <cell r="B47" t="str">
            <v>2016JUNIO</v>
          </cell>
          <cell r="C47">
            <v>30</v>
          </cell>
          <cell r="D47">
            <v>1</v>
          </cell>
          <cell r="E47">
            <v>8</v>
          </cell>
          <cell r="F47">
            <v>21</v>
          </cell>
          <cell r="G47">
            <v>9</v>
          </cell>
          <cell r="H47">
            <v>189</v>
          </cell>
        </row>
        <row r="48">
          <cell r="B48" t="str">
            <v>2016JULIO</v>
          </cell>
          <cell r="C48">
            <v>31</v>
          </cell>
          <cell r="D48">
            <v>2</v>
          </cell>
          <cell r="E48">
            <v>10</v>
          </cell>
          <cell r="F48">
            <v>19</v>
          </cell>
          <cell r="G48">
            <v>9</v>
          </cell>
          <cell r="H48">
            <v>171</v>
          </cell>
        </row>
        <row r="49">
          <cell r="B49" t="str">
            <v>2016AGOSTO</v>
          </cell>
          <cell r="C49">
            <v>31</v>
          </cell>
          <cell r="D49">
            <v>1</v>
          </cell>
          <cell r="E49">
            <v>8</v>
          </cell>
          <cell r="F49">
            <v>22</v>
          </cell>
          <cell r="G49">
            <v>9</v>
          </cell>
          <cell r="H49">
            <v>198</v>
          </cell>
        </row>
        <row r="50">
          <cell r="B50" t="str">
            <v>2016SEPTIEMBRE</v>
          </cell>
          <cell r="C50">
            <v>30</v>
          </cell>
          <cell r="D50">
            <v>0</v>
          </cell>
          <cell r="E50">
            <v>8</v>
          </cell>
          <cell r="F50">
            <v>22</v>
          </cell>
          <cell r="G50">
            <v>9</v>
          </cell>
          <cell r="H50">
            <v>198</v>
          </cell>
        </row>
        <row r="51">
          <cell r="B51" t="str">
            <v>2016OCTUBRE</v>
          </cell>
          <cell r="C51">
            <v>31</v>
          </cell>
          <cell r="D51">
            <v>1</v>
          </cell>
          <cell r="E51">
            <v>10</v>
          </cell>
          <cell r="F51">
            <v>20</v>
          </cell>
          <cell r="G51">
            <v>9</v>
          </cell>
          <cell r="H51">
            <v>180</v>
          </cell>
        </row>
        <row r="52">
          <cell r="B52" t="str">
            <v>2016NOVIEMBRE</v>
          </cell>
          <cell r="C52">
            <v>30</v>
          </cell>
          <cell r="D52">
            <v>2</v>
          </cell>
          <cell r="E52">
            <v>8</v>
          </cell>
          <cell r="F52">
            <v>20</v>
          </cell>
          <cell r="G52">
            <v>9</v>
          </cell>
          <cell r="H52">
            <v>180</v>
          </cell>
        </row>
        <row r="53">
          <cell r="B53" t="str">
            <v>2016DICIEMBRE</v>
          </cell>
          <cell r="C53">
            <v>31</v>
          </cell>
          <cell r="D53">
            <v>1</v>
          </cell>
          <cell r="E53">
            <v>9</v>
          </cell>
          <cell r="F53">
            <v>21</v>
          </cell>
          <cell r="G53">
            <v>9</v>
          </cell>
          <cell r="H53">
            <v>189</v>
          </cell>
        </row>
        <row r="54">
          <cell r="B54" t="str">
            <v>2017ENERO</v>
          </cell>
          <cell r="C54">
            <v>31</v>
          </cell>
          <cell r="D54">
            <v>1</v>
          </cell>
          <cell r="E54">
            <v>9</v>
          </cell>
          <cell r="F54">
            <v>21</v>
          </cell>
          <cell r="G54">
            <v>9</v>
          </cell>
          <cell r="H54">
            <v>189</v>
          </cell>
        </row>
        <row r="55">
          <cell r="B55" t="str">
            <v>2017FEBRERO</v>
          </cell>
          <cell r="C55">
            <v>28</v>
          </cell>
          <cell r="D55">
            <v>0</v>
          </cell>
          <cell r="E55">
            <v>8</v>
          </cell>
          <cell r="F55">
            <v>20</v>
          </cell>
          <cell r="G55">
            <v>9</v>
          </cell>
          <cell r="H55">
            <v>180</v>
          </cell>
        </row>
        <row r="56">
          <cell r="B56" t="str">
            <v>2017MARZO</v>
          </cell>
          <cell r="C56">
            <v>31</v>
          </cell>
          <cell r="D56">
            <v>1</v>
          </cell>
          <cell r="E56">
            <v>8</v>
          </cell>
          <cell r="F56">
            <v>22</v>
          </cell>
          <cell r="G56">
            <v>9</v>
          </cell>
          <cell r="H56">
            <v>198</v>
          </cell>
        </row>
        <row r="57">
          <cell r="B57" t="str">
            <v>2017ABRIL</v>
          </cell>
          <cell r="C57">
            <v>30</v>
          </cell>
          <cell r="D57">
            <v>2</v>
          </cell>
          <cell r="E57">
            <v>10</v>
          </cell>
          <cell r="F57">
            <v>18</v>
          </cell>
          <cell r="G57">
            <v>9</v>
          </cell>
          <cell r="H57">
            <v>162</v>
          </cell>
        </row>
        <row r="58">
          <cell r="B58" t="str">
            <v>2017MAYO</v>
          </cell>
          <cell r="C58">
            <v>31</v>
          </cell>
          <cell r="D58">
            <v>2</v>
          </cell>
          <cell r="E58">
            <v>8</v>
          </cell>
          <cell r="F58">
            <v>21</v>
          </cell>
          <cell r="G58">
            <v>9</v>
          </cell>
          <cell r="H58">
            <v>189</v>
          </cell>
        </row>
        <row r="59">
          <cell r="B59" t="str">
            <v>2017JUNIO</v>
          </cell>
          <cell r="C59">
            <v>30</v>
          </cell>
          <cell r="D59">
            <v>2</v>
          </cell>
          <cell r="E59">
            <v>8</v>
          </cell>
          <cell r="F59">
            <v>20</v>
          </cell>
          <cell r="G59">
            <v>9</v>
          </cell>
          <cell r="H59">
            <v>180</v>
          </cell>
        </row>
        <row r="60">
          <cell r="B60" t="str">
            <v>2017JULIO</v>
          </cell>
          <cell r="C60">
            <v>31</v>
          </cell>
          <cell r="D60">
            <v>2</v>
          </cell>
          <cell r="E60">
            <v>10</v>
          </cell>
          <cell r="F60">
            <v>19</v>
          </cell>
          <cell r="G60">
            <v>9</v>
          </cell>
          <cell r="H60">
            <v>171</v>
          </cell>
        </row>
        <row r="61">
          <cell r="B61" t="str">
            <v>2017AGOSTO</v>
          </cell>
          <cell r="C61">
            <v>31</v>
          </cell>
          <cell r="D61">
            <v>2</v>
          </cell>
          <cell r="E61">
            <v>8</v>
          </cell>
          <cell r="F61">
            <v>21</v>
          </cell>
          <cell r="G61">
            <v>9</v>
          </cell>
          <cell r="H61">
            <v>189</v>
          </cell>
        </row>
        <row r="62">
          <cell r="B62" t="str">
            <v>2017SEPTIEMBRE</v>
          </cell>
          <cell r="C62">
            <v>30</v>
          </cell>
          <cell r="D62">
            <v>0</v>
          </cell>
          <cell r="E62">
            <v>9</v>
          </cell>
          <cell r="F62">
            <v>21</v>
          </cell>
          <cell r="G62">
            <v>9</v>
          </cell>
          <cell r="H62">
            <v>189</v>
          </cell>
        </row>
        <row r="63">
          <cell r="B63" t="str">
            <v>2017OCTUBRE</v>
          </cell>
          <cell r="C63">
            <v>31</v>
          </cell>
          <cell r="D63">
            <v>1</v>
          </cell>
          <cell r="E63">
            <v>9</v>
          </cell>
          <cell r="F63">
            <v>21</v>
          </cell>
          <cell r="G63">
            <v>9</v>
          </cell>
          <cell r="H63">
            <v>189</v>
          </cell>
        </row>
        <row r="64">
          <cell r="B64" t="str">
            <v>2017NOVIEMBRE</v>
          </cell>
          <cell r="C64">
            <v>30</v>
          </cell>
          <cell r="D64">
            <v>2</v>
          </cell>
          <cell r="E64">
            <v>8</v>
          </cell>
          <cell r="F64">
            <v>20</v>
          </cell>
          <cell r="G64">
            <v>9</v>
          </cell>
          <cell r="H64">
            <v>180</v>
          </cell>
        </row>
        <row r="65">
          <cell r="B65" t="str">
            <v>2017DICIEMBRE</v>
          </cell>
          <cell r="C65">
            <v>31</v>
          </cell>
          <cell r="D65">
            <v>2</v>
          </cell>
          <cell r="E65">
            <v>10</v>
          </cell>
          <cell r="F65">
            <v>19</v>
          </cell>
          <cell r="G65">
            <v>9</v>
          </cell>
          <cell r="H65">
            <v>171</v>
          </cell>
        </row>
        <row r="66">
          <cell r="B66" t="str">
            <v>2018ENERO</v>
          </cell>
          <cell r="C66">
            <v>31</v>
          </cell>
          <cell r="D66">
            <v>2</v>
          </cell>
          <cell r="E66">
            <v>8</v>
          </cell>
          <cell r="F66">
            <v>21</v>
          </cell>
          <cell r="G66">
            <v>9</v>
          </cell>
          <cell r="H66">
            <v>189</v>
          </cell>
        </row>
        <row r="67">
          <cell r="B67" t="str">
            <v>2018FEBRERO</v>
          </cell>
          <cell r="C67">
            <v>28</v>
          </cell>
          <cell r="D67">
            <v>0</v>
          </cell>
          <cell r="E67">
            <v>8</v>
          </cell>
          <cell r="F67">
            <v>20</v>
          </cell>
          <cell r="G67">
            <v>9</v>
          </cell>
          <cell r="H67">
            <v>180</v>
          </cell>
        </row>
        <row r="68">
          <cell r="B68" t="str">
            <v>2018MARZO</v>
          </cell>
          <cell r="C68">
            <v>31</v>
          </cell>
          <cell r="D68">
            <v>3</v>
          </cell>
          <cell r="E68">
            <v>9</v>
          </cell>
          <cell r="F68">
            <v>19</v>
          </cell>
          <cell r="G68">
            <v>9</v>
          </cell>
          <cell r="H68">
            <v>171</v>
          </cell>
        </row>
        <row r="69">
          <cell r="B69" t="str">
            <v>2018ABRIL</v>
          </cell>
          <cell r="C69">
            <v>30</v>
          </cell>
          <cell r="D69">
            <v>0</v>
          </cell>
          <cell r="E69">
            <v>9</v>
          </cell>
          <cell r="F69">
            <v>21</v>
          </cell>
          <cell r="G69">
            <v>9</v>
          </cell>
          <cell r="H69">
            <v>189</v>
          </cell>
        </row>
        <row r="70">
          <cell r="B70" t="str">
            <v>2018MAYO</v>
          </cell>
          <cell r="C70">
            <v>31</v>
          </cell>
          <cell r="D70">
            <v>1</v>
          </cell>
          <cell r="E70">
            <v>8</v>
          </cell>
          <cell r="F70">
            <v>22</v>
          </cell>
          <cell r="G70">
            <v>9</v>
          </cell>
          <cell r="H70">
            <v>198</v>
          </cell>
        </row>
        <row r="71">
          <cell r="B71" t="str">
            <v>2018JUNIO</v>
          </cell>
          <cell r="C71">
            <v>30</v>
          </cell>
          <cell r="D71">
            <v>2</v>
          </cell>
          <cell r="E71">
            <v>9</v>
          </cell>
          <cell r="F71">
            <v>19</v>
          </cell>
          <cell r="G71">
            <v>9</v>
          </cell>
          <cell r="H71">
            <v>171</v>
          </cell>
        </row>
        <row r="72">
          <cell r="B72" t="str">
            <v>2018JULIO</v>
          </cell>
          <cell r="C72">
            <v>31</v>
          </cell>
          <cell r="D72">
            <v>2</v>
          </cell>
          <cell r="E72">
            <v>9</v>
          </cell>
          <cell r="F72">
            <v>20</v>
          </cell>
          <cell r="G72">
            <v>9</v>
          </cell>
          <cell r="H72">
            <v>180</v>
          </cell>
        </row>
        <row r="73">
          <cell r="B73" t="str">
            <v>2018AGOSTO</v>
          </cell>
          <cell r="C73">
            <v>31</v>
          </cell>
          <cell r="D73">
            <v>2</v>
          </cell>
          <cell r="E73">
            <v>8</v>
          </cell>
          <cell r="F73">
            <v>21</v>
          </cell>
          <cell r="G73">
            <v>9</v>
          </cell>
          <cell r="H73">
            <v>189</v>
          </cell>
        </row>
        <row r="74">
          <cell r="B74" t="str">
            <v>2018SEPTIEMBRE</v>
          </cell>
          <cell r="C74">
            <v>30</v>
          </cell>
          <cell r="D74">
            <v>0</v>
          </cell>
          <cell r="E74">
            <v>10</v>
          </cell>
          <cell r="F74">
            <v>20</v>
          </cell>
          <cell r="G74">
            <v>9</v>
          </cell>
          <cell r="H74">
            <v>180</v>
          </cell>
        </row>
        <row r="75">
          <cell r="B75" t="str">
            <v>2018OCTUBRE</v>
          </cell>
          <cell r="C75">
            <v>31</v>
          </cell>
          <cell r="D75">
            <v>1</v>
          </cell>
          <cell r="E75">
            <v>8</v>
          </cell>
          <cell r="F75">
            <v>22</v>
          </cell>
          <cell r="G75">
            <v>9</v>
          </cell>
          <cell r="H75">
            <v>198</v>
          </cell>
        </row>
        <row r="76">
          <cell r="B76" t="str">
            <v>2018NOVIEMBRE</v>
          </cell>
          <cell r="C76">
            <v>30</v>
          </cell>
          <cell r="D76">
            <v>2</v>
          </cell>
          <cell r="E76">
            <v>8</v>
          </cell>
          <cell r="F76">
            <v>20</v>
          </cell>
          <cell r="G76">
            <v>9</v>
          </cell>
          <cell r="H76">
            <v>180</v>
          </cell>
        </row>
        <row r="77">
          <cell r="B77" t="str">
            <v>2018DICIEMBRE</v>
          </cell>
          <cell r="C77">
            <v>31</v>
          </cell>
          <cell r="D77">
            <v>2</v>
          </cell>
          <cell r="E77">
            <v>10</v>
          </cell>
          <cell r="F77">
            <v>19</v>
          </cell>
          <cell r="G77">
            <v>9</v>
          </cell>
          <cell r="H77">
            <v>171</v>
          </cell>
        </row>
        <row r="78">
          <cell r="B78" t="str">
            <v>2019ENERO</v>
          </cell>
          <cell r="C78">
            <v>31</v>
          </cell>
          <cell r="D78">
            <v>2</v>
          </cell>
          <cell r="E78">
            <v>8</v>
          </cell>
          <cell r="F78">
            <v>21</v>
          </cell>
          <cell r="G78">
            <v>9</v>
          </cell>
          <cell r="H78">
            <v>189</v>
          </cell>
        </row>
        <row r="79">
          <cell r="B79" t="str">
            <v>2019FEBRERO</v>
          </cell>
          <cell r="C79">
            <v>28</v>
          </cell>
          <cell r="D79">
            <v>0</v>
          </cell>
          <cell r="E79">
            <v>8</v>
          </cell>
          <cell r="F79">
            <v>20</v>
          </cell>
          <cell r="G79">
            <v>9</v>
          </cell>
          <cell r="H79">
            <v>180</v>
          </cell>
        </row>
        <row r="80">
          <cell r="B80" t="str">
            <v>2019MARZO</v>
          </cell>
          <cell r="C80">
            <v>31</v>
          </cell>
          <cell r="D80">
            <v>3</v>
          </cell>
          <cell r="E80">
            <v>9</v>
          </cell>
          <cell r="F80">
            <v>19</v>
          </cell>
          <cell r="G80">
            <v>9</v>
          </cell>
          <cell r="H80">
            <v>171</v>
          </cell>
        </row>
        <row r="81">
          <cell r="B81" t="str">
            <v>2019ABRIL</v>
          </cell>
          <cell r="C81">
            <v>30</v>
          </cell>
          <cell r="D81">
            <v>0</v>
          </cell>
          <cell r="E81">
            <v>9</v>
          </cell>
          <cell r="F81">
            <v>21</v>
          </cell>
          <cell r="G81">
            <v>9</v>
          </cell>
          <cell r="H81">
            <v>189</v>
          </cell>
        </row>
        <row r="82">
          <cell r="B82" t="str">
            <v>2019MAYO</v>
          </cell>
          <cell r="C82">
            <v>31</v>
          </cell>
          <cell r="D82">
            <v>1</v>
          </cell>
          <cell r="E82">
            <v>8</v>
          </cell>
          <cell r="F82">
            <v>22</v>
          </cell>
          <cell r="G82">
            <v>9</v>
          </cell>
          <cell r="H82">
            <v>198</v>
          </cell>
        </row>
        <row r="83">
          <cell r="B83" t="str">
            <v>2019JUNIO</v>
          </cell>
          <cell r="C83">
            <v>30</v>
          </cell>
          <cell r="D83">
            <v>2</v>
          </cell>
          <cell r="E83">
            <v>9</v>
          </cell>
          <cell r="F83">
            <v>19</v>
          </cell>
          <cell r="G83">
            <v>9</v>
          </cell>
          <cell r="H83">
            <v>171</v>
          </cell>
        </row>
        <row r="84">
          <cell r="B84" t="str">
            <v>2019JULIO</v>
          </cell>
          <cell r="C84">
            <v>31</v>
          </cell>
          <cell r="D84">
            <v>2</v>
          </cell>
          <cell r="E84">
            <v>9</v>
          </cell>
          <cell r="F84">
            <v>20</v>
          </cell>
          <cell r="G84">
            <v>9</v>
          </cell>
          <cell r="H84">
            <v>180</v>
          </cell>
        </row>
        <row r="85">
          <cell r="B85" t="str">
            <v>2019AGOSTO</v>
          </cell>
          <cell r="C85">
            <v>31</v>
          </cell>
          <cell r="D85">
            <v>2</v>
          </cell>
          <cell r="E85">
            <v>8</v>
          </cell>
          <cell r="F85">
            <v>21</v>
          </cell>
          <cell r="G85">
            <v>9</v>
          </cell>
          <cell r="H85">
            <v>189</v>
          </cell>
        </row>
        <row r="86">
          <cell r="B86" t="str">
            <v>2019SEPTIEMBRE</v>
          </cell>
          <cell r="C86">
            <v>30</v>
          </cell>
          <cell r="D86">
            <v>0</v>
          </cell>
          <cell r="E86">
            <v>10</v>
          </cell>
          <cell r="F86">
            <v>20</v>
          </cell>
          <cell r="G86">
            <v>9</v>
          </cell>
          <cell r="H86">
            <v>180</v>
          </cell>
        </row>
        <row r="87">
          <cell r="B87" t="str">
            <v>2019OCTUBRE</v>
          </cell>
          <cell r="C87">
            <v>31</v>
          </cell>
          <cell r="D87">
            <v>1</v>
          </cell>
          <cell r="E87">
            <v>8</v>
          </cell>
          <cell r="F87">
            <v>22</v>
          </cell>
          <cell r="G87">
            <v>9</v>
          </cell>
          <cell r="H87">
            <v>198</v>
          </cell>
        </row>
        <row r="88">
          <cell r="B88" t="str">
            <v>2019NOVIEMBRE</v>
          </cell>
          <cell r="C88">
            <v>30</v>
          </cell>
          <cell r="D88">
            <v>2</v>
          </cell>
          <cell r="E88">
            <v>8</v>
          </cell>
          <cell r="F88">
            <v>20</v>
          </cell>
          <cell r="G88">
            <v>9</v>
          </cell>
          <cell r="H88">
            <v>180</v>
          </cell>
        </row>
        <row r="89">
          <cell r="B89" t="str">
            <v>2019DICIEMBRE</v>
          </cell>
          <cell r="C89">
            <v>31</v>
          </cell>
          <cell r="D89">
            <v>2</v>
          </cell>
          <cell r="E89">
            <v>10</v>
          </cell>
          <cell r="F89">
            <v>19</v>
          </cell>
          <cell r="G89">
            <v>9</v>
          </cell>
          <cell r="H89">
            <v>171</v>
          </cell>
        </row>
        <row r="90">
          <cell r="B90" t="str">
            <v>2020ENERO</v>
          </cell>
          <cell r="C90">
            <v>31</v>
          </cell>
          <cell r="D90">
            <v>2</v>
          </cell>
          <cell r="E90">
            <v>8</v>
          </cell>
          <cell r="F90">
            <v>21</v>
          </cell>
          <cell r="G90">
            <v>9</v>
          </cell>
          <cell r="H90">
            <v>189</v>
          </cell>
        </row>
        <row r="91">
          <cell r="B91" t="str">
            <v>2020FEBRERO</v>
          </cell>
          <cell r="C91">
            <v>28</v>
          </cell>
          <cell r="D91">
            <v>0</v>
          </cell>
          <cell r="E91">
            <v>8</v>
          </cell>
          <cell r="F91">
            <v>20</v>
          </cell>
          <cell r="G91">
            <v>9</v>
          </cell>
          <cell r="H91">
            <v>180</v>
          </cell>
        </row>
        <row r="92">
          <cell r="B92" t="str">
            <v>2020MARZO</v>
          </cell>
          <cell r="C92">
            <v>31</v>
          </cell>
          <cell r="D92">
            <v>3</v>
          </cell>
          <cell r="E92">
            <v>9</v>
          </cell>
          <cell r="F92">
            <v>19</v>
          </cell>
          <cell r="G92">
            <v>9</v>
          </cell>
          <cell r="H92">
            <v>171</v>
          </cell>
        </row>
        <row r="93">
          <cell r="B93" t="str">
            <v>2020ABRIL</v>
          </cell>
          <cell r="C93">
            <v>30</v>
          </cell>
          <cell r="D93">
            <v>0</v>
          </cell>
          <cell r="E93">
            <v>9</v>
          </cell>
          <cell r="F93">
            <v>21</v>
          </cell>
          <cell r="G93">
            <v>9</v>
          </cell>
          <cell r="H93">
            <v>189</v>
          </cell>
        </row>
        <row r="94">
          <cell r="B94" t="str">
            <v>2020MAYO</v>
          </cell>
          <cell r="C94">
            <v>31</v>
          </cell>
          <cell r="D94">
            <v>1</v>
          </cell>
          <cell r="E94">
            <v>8</v>
          </cell>
          <cell r="F94">
            <v>22</v>
          </cell>
          <cell r="G94">
            <v>9</v>
          </cell>
          <cell r="H94">
            <v>198</v>
          </cell>
        </row>
        <row r="95">
          <cell r="B95" t="str">
            <v>2020JUNIO</v>
          </cell>
          <cell r="C95">
            <v>30</v>
          </cell>
          <cell r="D95">
            <v>2</v>
          </cell>
          <cell r="E95">
            <v>9</v>
          </cell>
          <cell r="F95">
            <v>19</v>
          </cell>
          <cell r="G95">
            <v>9</v>
          </cell>
          <cell r="H95">
            <v>171</v>
          </cell>
        </row>
        <row r="96">
          <cell r="B96" t="str">
            <v>2020JULIO</v>
          </cell>
          <cell r="C96">
            <v>31</v>
          </cell>
          <cell r="D96">
            <v>2</v>
          </cell>
          <cell r="E96">
            <v>9</v>
          </cell>
          <cell r="F96">
            <v>20</v>
          </cell>
          <cell r="G96">
            <v>9</v>
          </cell>
          <cell r="H96">
            <v>180</v>
          </cell>
        </row>
        <row r="97">
          <cell r="B97" t="str">
            <v>2020AGOSTO</v>
          </cell>
          <cell r="C97">
            <v>31</v>
          </cell>
          <cell r="D97">
            <v>2</v>
          </cell>
          <cell r="E97">
            <v>8</v>
          </cell>
          <cell r="F97">
            <v>21</v>
          </cell>
          <cell r="G97">
            <v>9</v>
          </cell>
          <cell r="H97">
            <v>189</v>
          </cell>
        </row>
        <row r="98">
          <cell r="B98" t="str">
            <v>2020SEPTIEMBRE</v>
          </cell>
          <cell r="C98">
            <v>30</v>
          </cell>
          <cell r="D98">
            <v>0</v>
          </cell>
          <cell r="E98">
            <v>10</v>
          </cell>
          <cell r="F98">
            <v>20</v>
          </cell>
          <cell r="G98">
            <v>9</v>
          </cell>
          <cell r="H98">
            <v>180</v>
          </cell>
        </row>
        <row r="99">
          <cell r="B99" t="str">
            <v>2020OCTUBRE</v>
          </cell>
          <cell r="C99">
            <v>31</v>
          </cell>
          <cell r="D99">
            <v>1</v>
          </cell>
          <cell r="E99">
            <v>8</v>
          </cell>
          <cell r="F99">
            <v>22</v>
          </cell>
          <cell r="G99">
            <v>9</v>
          </cell>
          <cell r="H99">
            <v>198</v>
          </cell>
        </row>
        <row r="100">
          <cell r="B100" t="str">
            <v>2020NOVIEMBRE</v>
          </cell>
          <cell r="C100">
            <v>30</v>
          </cell>
          <cell r="D100">
            <v>2</v>
          </cell>
          <cell r="E100">
            <v>8</v>
          </cell>
          <cell r="F100">
            <v>20</v>
          </cell>
          <cell r="G100">
            <v>9</v>
          </cell>
          <cell r="H100">
            <v>180</v>
          </cell>
        </row>
        <row r="101">
          <cell r="B101" t="str">
            <v>2020DICIEMBRE</v>
          </cell>
          <cell r="C101">
            <v>31</v>
          </cell>
          <cell r="D101">
            <v>2</v>
          </cell>
          <cell r="E101">
            <v>10</v>
          </cell>
          <cell r="F101">
            <v>19</v>
          </cell>
          <cell r="G101">
            <v>9</v>
          </cell>
          <cell r="H101">
            <v>171</v>
          </cell>
        </row>
        <row r="102">
          <cell r="B102" t="str">
            <v>2021ENERO</v>
          </cell>
          <cell r="C102">
            <v>31</v>
          </cell>
          <cell r="D102">
            <v>2</v>
          </cell>
          <cell r="E102">
            <v>8</v>
          </cell>
          <cell r="F102">
            <v>21</v>
          </cell>
          <cell r="G102">
            <v>9</v>
          </cell>
          <cell r="H102">
            <v>189</v>
          </cell>
        </row>
        <row r="103">
          <cell r="B103" t="str">
            <v>2021FEBRERO</v>
          </cell>
          <cell r="C103">
            <v>28</v>
          </cell>
          <cell r="D103">
            <v>0</v>
          </cell>
          <cell r="E103">
            <v>8</v>
          </cell>
          <cell r="F103">
            <v>20</v>
          </cell>
          <cell r="G103">
            <v>9</v>
          </cell>
          <cell r="H103">
            <v>180</v>
          </cell>
        </row>
        <row r="104">
          <cell r="B104" t="str">
            <v>2021MARZO</v>
          </cell>
          <cell r="C104">
            <v>31</v>
          </cell>
          <cell r="D104">
            <v>3</v>
          </cell>
          <cell r="E104">
            <v>9</v>
          </cell>
          <cell r="F104">
            <v>19</v>
          </cell>
          <cell r="G104">
            <v>9</v>
          </cell>
          <cell r="H104">
            <v>171</v>
          </cell>
        </row>
        <row r="105">
          <cell r="B105" t="str">
            <v>2021ABRIL</v>
          </cell>
          <cell r="C105">
            <v>30</v>
          </cell>
          <cell r="D105">
            <v>0</v>
          </cell>
          <cell r="E105">
            <v>9</v>
          </cell>
          <cell r="F105">
            <v>21</v>
          </cell>
          <cell r="G105">
            <v>9</v>
          </cell>
          <cell r="H105">
            <v>189</v>
          </cell>
        </row>
        <row r="106">
          <cell r="B106" t="str">
            <v>2021MAYO</v>
          </cell>
          <cell r="C106">
            <v>31</v>
          </cell>
          <cell r="D106">
            <v>1</v>
          </cell>
          <cell r="E106">
            <v>8</v>
          </cell>
          <cell r="F106">
            <v>22</v>
          </cell>
          <cell r="G106">
            <v>9</v>
          </cell>
          <cell r="H106">
            <v>198</v>
          </cell>
        </row>
        <row r="107">
          <cell r="B107" t="str">
            <v>2021JUNIO</v>
          </cell>
          <cell r="C107">
            <v>30</v>
          </cell>
          <cell r="D107">
            <v>2</v>
          </cell>
          <cell r="E107">
            <v>9</v>
          </cell>
          <cell r="F107">
            <v>19</v>
          </cell>
          <cell r="G107">
            <v>9</v>
          </cell>
          <cell r="H107">
            <v>171</v>
          </cell>
        </row>
        <row r="108">
          <cell r="B108" t="str">
            <v>2021JULIO</v>
          </cell>
          <cell r="C108">
            <v>31</v>
          </cell>
          <cell r="D108">
            <v>2</v>
          </cell>
          <cell r="E108">
            <v>9</v>
          </cell>
          <cell r="F108">
            <v>20</v>
          </cell>
          <cell r="G108">
            <v>9</v>
          </cell>
          <cell r="H108">
            <v>180</v>
          </cell>
        </row>
        <row r="109">
          <cell r="B109" t="str">
            <v>2021AGOSTO</v>
          </cell>
          <cell r="C109">
            <v>31</v>
          </cell>
          <cell r="D109">
            <v>2</v>
          </cell>
          <cell r="E109">
            <v>8</v>
          </cell>
          <cell r="F109">
            <v>21</v>
          </cell>
          <cell r="G109">
            <v>9</v>
          </cell>
          <cell r="H109">
            <v>189</v>
          </cell>
        </row>
        <row r="110">
          <cell r="B110" t="str">
            <v>2021SEPTIEMBRE</v>
          </cell>
          <cell r="C110">
            <v>30</v>
          </cell>
          <cell r="D110">
            <v>0</v>
          </cell>
          <cell r="E110">
            <v>10</v>
          </cell>
          <cell r="F110">
            <v>20</v>
          </cell>
          <cell r="G110">
            <v>9</v>
          </cell>
          <cell r="H110">
            <v>180</v>
          </cell>
        </row>
        <row r="111">
          <cell r="B111" t="str">
            <v>2021OCTUBRE</v>
          </cell>
          <cell r="C111">
            <v>31</v>
          </cell>
          <cell r="D111">
            <v>1</v>
          </cell>
          <cell r="E111">
            <v>8</v>
          </cell>
          <cell r="F111">
            <v>22</v>
          </cell>
          <cell r="G111">
            <v>9</v>
          </cell>
          <cell r="H111">
            <v>198</v>
          </cell>
        </row>
        <row r="112">
          <cell r="B112" t="str">
            <v>2021NOVIEMBRE</v>
          </cell>
          <cell r="C112">
            <v>30</v>
          </cell>
          <cell r="D112">
            <v>2</v>
          </cell>
          <cell r="E112">
            <v>8</v>
          </cell>
          <cell r="F112">
            <v>20</v>
          </cell>
          <cell r="G112">
            <v>9</v>
          </cell>
          <cell r="H112">
            <v>180</v>
          </cell>
        </row>
        <row r="113">
          <cell r="B113" t="str">
            <v>2021DICIEMBRE</v>
          </cell>
          <cell r="C113">
            <v>31</v>
          </cell>
          <cell r="D113">
            <v>2</v>
          </cell>
          <cell r="E113">
            <v>10</v>
          </cell>
          <cell r="F113">
            <v>19</v>
          </cell>
          <cell r="G113">
            <v>9</v>
          </cell>
          <cell r="H113">
            <v>171</v>
          </cell>
        </row>
        <row r="114">
          <cell r="B114" t="str">
            <v>2022ENERO</v>
          </cell>
          <cell r="C114">
            <v>31</v>
          </cell>
          <cell r="D114">
            <v>2</v>
          </cell>
          <cell r="E114">
            <v>8</v>
          </cell>
          <cell r="F114">
            <v>21</v>
          </cell>
          <cell r="G114">
            <v>9</v>
          </cell>
          <cell r="H114">
            <v>189</v>
          </cell>
        </row>
        <row r="115">
          <cell r="B115" t="str">
            <v>2022FEBRERO</v>
          </cell>
          <cell r="C115">
            <v>28</v>
          </cell>
          <cell r="D115">
            <v>0</v>
          </cell>
          <cell r="E115">
            <v>8</v>
          </cell>
          <cell r="F115">
            <v>20</v>
          </cell>
          <cell r="G115">
            <v>9</v>
          </cell>
          <cell r="H115">
            <v>180</v>
          </cell>
        </row>
        <row r="116">
          <cell r="B116" t="str">
            <v>2022MARZO</v>
          </cell>
          <cell r="C116">
            <v>31</v>
          </cell>
          <cell r="D116">
            <v>3</v>
          </cell>
          <cell r="E116">
            <v>9</v>
          </cell>
          <cell r="F116">
            <v>19</v>
          </cell>
          <cell r="G116">
            <v>9</v>
          </cell>
          <cell r="H116">
            <v>171</v>
          </cell>
        </row>
        <row r="117">
          <cell r="B117" t="str">
            <v>2022ABRIL</v>
          </cell>
          <cell r="C117">
            <v>30</v>
          </cell>
          <cell r="D117">
            <v>0</v>
          </cell>
          <cell r="E117">
            <v>9</v>
          </cell>
          <cell r="F117">
            <v>21</v>
          </cell>
          <cell r="G117">
            <v>9</v>
          </cell>
          <cell r="H117">
            <v>189</v>
          </cell>
        </row>
        <row r="118">
          <cell r="B118" t="str">
            <v>2022MAYO</v>
          </cell>
          <cell r="C118">
            <v>31</v>
          </cell>
          <cell r="D118">
            <v>1</v>
          </cell>
          <cell r="E118">
            <v>8</v>
          </cell>
          <cell r="F118">
            <v>22</v>
          </cell>
          <cell r="G118">
            <v>9</v>
          </cell>
          <cell r="H118">
            <v>198</v>
          </cell>
        </row>
        <row r="119">
          <cell r="B119" t="str">
            <v>2022JUNIO</v>
          </cell>
          <cell r="C119">
            <v>30</v>
          </cell>
          <cell r="D119">
            <v>2</v>
          </cell>
          <cell r="E119">
            <v>9</v>
          </cell>
          <cell r="F119">
            <v>19</v>
          </cell>
          <cell r="G119">
            <v>9</v>
          </cell>
          <cell r="H119">
            <v>171</v>
          </cell>
        </row>
        <row r="120">
          <cell r="B120" t="str">
            <v>2022JULIO</v>
          </cell>
          <cell r="C120">
            <v>31</v>
          </cell>
          <cell r="D120">
            <v>2</v>
          </cell>
          <cell r="E120">
            <v>9</v>
          </cell>
          <cell r="F120">
            <v>20</v>
          </cell>
          <cell r="G120">
            <v>9</v>
          </cell>
          <cell r="H120">
            <v>180</v>
          </cell>
        </row>
        <row r="121">
          <cell r="B121" t="str">
            <v>2022AGOSTO</v>
          </cell>
          <cell r="C121">
            <v>31</v>
          </cell>
          <cell r="D121">
            <v>2</v>
          </cell>
          <cell r="E121">
            <v>8</v>
          </cell>
          <cell r="F121">
            <v>21</v>
          </cell>
          <cell r="G121">
            <v>9</v>
          </cell>
          <cell r="H121">
            <v>189</v>
          </cell>
        </row>
        <row r="122">
          <cell r="B122" t="str">
            <v>2022SEPTIEMBRE</v>
          </cell>
          <cell r="C122">
            <v>30</v>
          </cell>
          <cell r="D122">
            <v>0</v>
          </cell>
          <cell r="E122">
            <v>10</v>
          </cell>
          <cell r="F122">
            <v>20</v>
          </cell>
          <cell r="G122">
            <v>9</v>
          </cell>
          <cell r="H122">
            <v>180</v>
          </cell>
        </row>
        <row r="123">
          <cell r="B123" t="str">
            <v>2022OCTUBRE</v>
          </cell>
          <cell r="C123">
            <v>31</v>
          </cell>
          <cell r="D123">
            <v>1</v>
          </cell>
          <cell r="E123">
            <v>8</v>
          </cell>
          <cell r="F123">
            <v>22</v>
          </cell>
          <cell r="G123">
            <v>9</v>
          </cell>
          <cell r="H123">
            <v>198</v>
          </cell>
        </row>
        <row r="124">
          <cell r="B124" t="str">
            <v>2022NOVIEMBRE</v>
          </cell>
          <cell r="C124">
            <v>30</v>
          </cell>
          <cell r="D124">
            <v>2</v>
          </cell>
          <cell r="E124">
            <v>8</v>
          </cell>
          <cell r="F124">
            <v>20</v>
          </cell>
          <cell r="G124">
            <v>9</v>
          </cell>
          <cell r="H124">
            <v>180</v>
          </cell>
        </row>
        <row r="125">
          <cell r="B125" t="str">
            <v>2022DICIEMBRE</v>
          </cell>
          <cell r="C125">
            <v>31</v>
          </cell>
          <cell r="D125">
            <v>2</v>
          </cell>
          <cell r="E125">
            <v>10</v>
          </cell>
          <cell r="F125">
            <v>19</v>
          </cell>
          <cell r="G125">
            <v>9</v>
          </cell>
          <cell r="H125">
            <v>171</v>
          </cell>
        </row>
        <row r="126">
          <cell r="B126" t="str">
            <v>2023ENERO</v>
          </cell>
          <cell r="C126">
            <v>31</v>
          </cell>
          <cell r="D126">
            <v>2</v>
          </cell>
          <cell r="E126">
            <v>8</v>
          </cell>
          <cell r="F126">
            <v>21</v>
          </cell>
          <cell r="G126">
            <v>9</v>
          </cell>
          <cell r="H126">
            <v>189</v>
          </cell>
        </row>
        <row r="127">
          <cell r="B127" t="str">
            <v>2023FEBRERO</v>
          </cell>
          <cell r="C127">
            <v>28</v>
          </cell>
          <cell r="D127">
            <v>0</v>
          </cell>
          <cell r="E127">
            <v>8</v>
          </cell>
          <cell r="F127">
            <v>20</v>
          </cell>
          <cell r="G127">
            <v>9</v>
          </cell>
          <cell r="H127">
            <v>180</v>
          </cell>
        </row>
        <row r="128">
          <cell r="B128" t="str">
            <v>2023MARZO</v>
          </cell>
          <cell r="C128">
            <v>31</v>
          </cell>
          <cell r="D128">
            <v>3</v>
          </cell>
          <cell r="E128">
            <v>9</v>
          </cell>
          <cell r="F128">
            <v>19</v>
          </cell>
          <cell r="G128">
            <v>9</v>
          </cell>
          <cell r="H128">
            <v>171</v>
          </cell>
        </row>
        <row r="129">
          <cell r="B129" t="str">
            <v>2023ABRIL</v>
          </cell>
          <cell r="C129">
            <v>30</v>
          </cell>
          <cell r="D129">
            <v>0</v>
          </cell>
          <cell r="E129">
            <v>9</v>
          </cell>
          <cell r="F129">
            <v>21</v>
          </cell>
          <cell r="G129">
            <v>9</v>
          </cell>
          <cell r="H129">
            <v>189</v>
          </cell>
        </row>
        <row r="130">
          <cell r="B130" t="str">
            <v>2023MAYO</v>
          </cell>
          <cell r="C130">
            <v>31</v>
          </cell>
          <cell r="D130">
            <v>1</v>
          </cell>
          <cell r="E130">
            <v>8</v>
          </cell>
          <cell r="F130">
            <v>22</v>
          </cell>
          <cell r="G130">
            <v>9</v>
          </cell>
          <cell r="H130">
            <v>198</v>
          </cell>
        </row>
        <row r="131">
          <cell r="B131" t="str">
            <v>2023JUNIO</v>
          </cell>
          <cell r="C131">
            <v>30</v>
          </cell>
          <cell r="D131">
            <v>2</v>
          </cell>
          <cell r="E131">
            <v>9</v>
          </cell>
          <cell r="F131">
            <v>19</v>
          </cell>
          <cell r="G131">
            <v>9</v>
          </cell>
          <cell r="H131">
            <v>171</v>
          </cell>
        </row>
        <row r="132">
          <cell r="B132" t="str">
            <v>2023JULIO</v>
          </cell>
          <cell r="C132">
            <v>31</v>
          </cell>
          <cell r="D132">
            <v>2</v>
          </cell>
          <cell r="E132">
            <v>9</v>
          </cell>
          <cell r="F132">
            <v>20</v>
          </cell>
          <cell r="G132">
            <v>9</v>
          </cell>
          <cell r="H132">
            <v>180</v>
          </cell>
        </row>
        <row r="133">
          <cell r="B133" t="str">
            <v>2023AGOSTO</v>
          </cell>
          <cell r="C133">
            <v>31</v>
          </cell>
          <cell r="D133">
            <v>2</v>
          </cell>
          <cell r="E133">
            <v>8</v>
          </cell>
          <cell r="F133">
            <v>21</v>
          </cell>
          <cell r="G133">
            <v>9</v>
          </cell>
          <cell r="H133">
            <v>189</v>
          </cell>
        </row>
        <row r="134">
          <cell r="B134" t="str">
            <v>2023SEPTIEMBRE</v>
          </cell>
          <cell r="C134">
            <v>30</v>
          </cell>
          <cell r="D134">
            <v>0</v>
          </cell>
          <cell r="E134">
            <v>10</v>
          </cell>
          <cell r="F134">
            <v>20</v>
          </cell>
          <cell r="G134">
            <v>9</v>
          </cell>
          <cell r="H134">
            <v>180</v>
          </cell>
        </row>
        <row r="135">
          <cell r="B135" t="str">
            <v>2023OCTUBRE</v>
          </cell>
          <cell r="C135">
            <v>31</v>
          </cell>
          <cell r="D135">
            <v>1</v>
          </cell>
          <cell r="E135">
            <v>8</v>
          </cell>
          <cell r="F135">
            <v>22</v>
          </cell>
          <cell r="G135">
            <v>9</v>
          </cell>
          <cell r="H135">
            <v>198</v>
          </cell>
        </row>
        <row r="136">
          <cell r="B136" t="str">
            <v>2023NOVIEMBRE</v>
          </cell>
          <cell r="C136">
            <v>30</v>
          </cell>
          <cell r="D136">
            <v>2</v>
          </cell>
          <cell r="E136">
            <v>8</v>
          </cell>
          <cell r="F136">
            <v>20</v>
          </cell>
          <cell r="G136">
            <v>9</v>
          </cell>
          <cell r="H136">
            <v>180</v>
          </cell>
        </row>
        <row r="137">
          <cell r="B137" t="str">
            <v>2023DICIEMBRE</v>
          </cell>
          <cell r="C137">
            <v>31</v>
          </cell>
          <cell r="D137">
            <v>2</v>
          </cell>
          <cell r="E137">
            <v>10</v>
          </cell>
          <cell r="F137">
            <v>19</v>
          </cell>
          <cell r="G137">
            <v>9</v>
          </cell>
          <cell r="H137">
            <v>171</v>
          </cell>
        </row>
        <row r="138">
          <cell r="B138" t="str">
            <v>2024ENERO</v>
          </cell>
          <cell r="C138">
            <v>31</v>
          </cell>
          <cell r="D138">
            <v>2</v>
          </cell>
          <cell r="E138">
            <v>8</v>
          </cell>
          <cell r="F138">
            <v>21</v>
          </cell>
          <cell r="G138">
            <v>9</v>
          </cell>
          <cell r="H138">
            <v>189</v>
          </cell>
        </row>
        <row r="139">
          <cell r="B139" t="str">
            <v>2024FEBRERO</v>
          </cell>
          <cell r="C139">
            <v>28</v>
          </cell>
          <cell r="D139">
            <v>0</v>
          </cell>
          <cell r="E139">
            <v>8</v>
          </cell>
          <cell r="F139">
            <v>20</v>
          </cell>
          <cell r="G139">
            <v>9</v>
          </cell>
          <cell r="H139">
            <v>180</v>
          </cell>
        </row>
        <row r="140">
          <cell r="B140" t="str">
            <v>2024MARZO</v>
          </cell>
          <cell r="C140">
            <v>31</v>
          </cell>
          <cell r="D140">
            <v>3</v>
          </cell>
          <cell r="E140">
            <v>9</v>
          </cell>
          <cell r="F140">
            <v>19</v>
          </cell>
          <cell r="G140">
            <v>9</v>
          </cell>
          <cell r="H140">
            <v>171</v>
          </cell>
        </row>
        <row r="141">
          <cell r="B141" t="str">
            <v>2024ABRIL</v>
          </cell>
          <cell r="C141">
            <v>30</v>
          </cell>
          <cell r="D141">
            <v>0</v>
          </cell>
          <cell r="E141">
            <v>9</v>
          </cell>
          <cell r="F141">
            <v>21</v>
          </cell>
          <cell r="G141">
            <v>9</v>
          </cell>
          <cell r="H141">
            <v>189</v>
          </cell>
        </row>
        <row r="142">
          <cell r="B142" t="str">
            <v>2024MAYO</v>
          </cell>
          <cell r="C142">
            <v>31</v>
          </cell>
          <cell r="D142">
            <v>1</v>
          </cell>
          <cell r="E142">
            <v>8</v>
          </cell>
          <cell r="F142">
            <v>22</v>
          </cell>
          <cell r="G142">
            <v>9</v>
          </cell>
          <cell r="H142">
            <v>198</v>
          </cell>
        </row>
        <row r="143">
          <cell r="B143" t="str">
            <v>2024JUNIO</v>
          </cell>
          <cell r="C143">
            <v>30</v>
          </cell>
          <cell r="D143">
            <v>2</v>
          </cell>
          <cell r="E143">
            <v>9</v>
          </cell>
          <cell r="F143">
            <v>19</v>
          </cell>
          <cell r="G143">
            <v>9</v>
          </cell>
          <cell r="H143">
            <v>171</v>
          </cell>
        </row>
        <row r="144">
          <cell r="B144" t="str">
            <v>2024JULIO</v>
          </cell>
          <cell r="C144">
            <v>31</v>
          </cell>
          <cell r="D144">
            <v>2</v>
          </cell>
          <cell r="E144">
            <v>9</v>
          </cell>
          <cell r="F144">
            <v>20</v>
          </cell>
          <cell r="G144">
            <v>9</v>
          </cell>
          <cell r="H144">
            <v>180</v>
          </cell>
        </row>
        <row r="145">
          <cell r="B145" t="str">
            <v>2024AGOSTO</v>
          </cell>
          <cell r="C145">
            <v>31</v>
          </cell>
          <cell r="D145">
            <v>2</v>
          </cell>
          <cell r="E145">
            <v>8</v>
          </cell>
          <cell r="F145">
            <v>21</v>
          </cell>
          <cell r="G145">
            <v>9</v>
          </cell>
          <cell r="H145">
            <v>189</v>
          </cell>
        </row>
        <row r="146">
          <cell r="B146" t="str">
            <v>2024SEPTIEMBRE</v>
          </cell>
          <cell r="C146">
            <v>30</v>
          </cell>
          <cell r="D146">
            <v>0</v>
          </cell>
          <cell r="E146">
            <v>10</v>
          </cell>
          <cell r="F146">
            <v>20</v>
          </cell>
          <cell r="G146">
            <v>9</v>
          </cell>
          <cell r="H146">
            <v>180</v>
          </cell>
        </row>
        <row r="147">
          <cell r="B147" t="str">
            <v>2024OCTUBRE</v>
          </cell>
          <cell r="C147">
            <v>31</v>
          </cell>
          <cell r="D147">
            <v>1</v>
          </cell>
          <cell r="E147">
            <v>8</v>
          </cell>
          <cell r="F147">
            <v>22</v>
          </cell>
          <cell r="G147">
            <v>9</v>
          </cell>
          <cell r="H147">
            <v>198</v>
          </cell>
        </row>
        <row r="148">
          <cell r="B148" t="str">
            <v>2024NOVIEMBRE</v>
          </cell>
          <cell r="C148">
            <v>30</v>
          </cell>
          <cell r="D148">
            <v>2</v>
          </cell>
          <cell r="E148">
            <v>8</v>
          </cell>
          <cell r="F148">
            <v>20</v>
          </cell>
          <cell r="G148">
            <v>9</v>
          </cell>
          <cell r="H148">
            <v>180</v>
          </cell>
        </row>
        <row r="149">
          <cell r="B149" t="str">
            <v>2024DICIEMBRE</v>
          </cell>
          <cell r="C149">
            <v>31</v>
          </cell>
          <cell r="D149">
            <v>2</v>
          </cell>
          <cell r="E149">
            <v>10</v>
          </cell>
          <cell r="F149">
            <v>19</v>
          </cell>
          <cell r="G149">
            <v>9</v>
          </cell>
          <cell r="H149">
            <v>171</v>
          </cell>
        </row>
        <row r="150">
          <cell r="B150" t="str">
            <v>2025ENERO</v>
          </cell>
          <cell r="C150">
            <v>31</v>
          </cell>
          <cell r="D150">
            <v>2</v>
          </cell>
          <cell r="E150">
            <v>8</v>
          </cell>
          <cell r="F150">
            <v>21</v>
          </cell>
          <cell r="G150">
            <v>9</v>
          </cell>
          <cell r="H150">
            <v>189</v>
          </cell>
        </row>
        <row r="151">
          <cell r="B151" t="str">
            <v>2025FEBRERO</v>
          </cell>
          <cell r="C151">
            <v>28</v>
          </cell>
          <cell r="D151">
            <v>0</v>
          </cell>
          <cell r="E151">
            <v>8</v>
          </cell>
          <cell r="F151">
            <v>20</v>
          </cell>
          <cell r="G151">
            <v>9</v>
          </cell>
          <cell r="H151">
            <v>180</v>
          </cell>
        </row>
        <row r="152">
          <cell r="B152" t="str">
            <v>2025MARZO</v>
          </cell>
          <cell r="C152">
            <v>31</v>
          </cell>
          <cell r="D152">
            <v>3</v>
          </cell>
          <cell r="E152">
            <v>9</v>
          </cell>
          <cell r="F152">
            <v>19</v>
          </cell>
          <cell r="G152">
            <v>9</v>
          </cell>
          <cell r="H152">
            <v>171</v>
          </cell>
        </row>
        <row r="153">
          <cell r="B153" t="str">
            <v>2025ABRIL</v>
          </cell>
          <cell r="C153">
            <v>30</v>
          </cell>
          <cell r="D153">
            <v>0</v>
          </cell>
          <cell r="E153">
            <v>9</v>
          </cell>
          <cell r="F153">
            <v>21</v>
          </cell>
          <cell r="G153">
            <v>9</v>
          </cell>
          <cell r="H153">
            <v>189</v>
          </cell>
        </row>
        <row r="154">
          <cell r="B154" t="str">
            <v>2025MAYO</v>
          </cell>
          <cell r="C154">
            <v>31</v>
          </cell>
          <cell r="D154">
            <v>1</v>
          </cell>
          <cell r="E154">
            <v>8</v>
          </cell>
          <cell r="F154">
            <v>22</v>
          </cell>
          <cell r="G154">
            <v>9</v>
          </cell>
          <cell r="H154">
            <v>198</v>
          </cell>
        </row>
        <row r="155">
          <cell r="B155" t="str">
            <v>2025JUNIO</v>
          </cell>
          <cell r="C155">
            <v>30</v>
          </cell>
          <cell r="D155">
            <v>2</v>
          </cell>
          <cell r="E155">
            <v>9</v>
          </cell>
          <cell r="F155">
            <v>19</v>
          </cell>
          <cell r="G155">
            <v>9</v>
          </cell>
          <cell r="H155">
            <v>171</v>
          </cell>
        </row>
        <row r="156">
          <cell r="B156" t="str">
            <v>2025JULIO</v>
          </cell>
          <cell r="C156">
            <v>31</v>
          </cell>
          <cell r="D156">
            <v>2</v>
          </cell>
          <cell r="E156">
            <v>9</v>
          </cell>
          <cell r="F156">
            <v>20</v>
          </cell>
          <cell r="G156">
            <v>9</v>
          </cell>
          <cell r="H156">
            <v>180</v>
          </cell>
        </row>
        <row r="157">
          <cell r="B157" t="str">
            <v>2025AGOSTO</v>
          </cell>
          <cell r="C157">
            <v>31</v>
          </cell>
          <cell r="D157">
            <v>2</v>
          </cell>
          <cell r="E157">
            <v>8</v>
          </cell>
          <cell r="F157">
            <v>21</v>
          </cell>
          <cell r="G157">
            <v>9</v>
          </cell>
          <cell r="H157">
            <v>189</v>
          </cell>
        </row>
        <row r="158">
          <cell r="B158" t="str">
            <v>2025SEPTIEMBRE</v>
          </cell>
          <cell r="C158">
            <v>30</v>
          </cell>
          <cell r="D158">
            <v>0</v>
          </cell>
          <cell r="E158">
            <v>10</v>
          </cell>
          <cell r="F158">
            <v>20</v>
          </cell>
          <cell r="G158">
            <v>9</v>
          </cell>
          <cell r="H158">
            <v>180</v>
          </cell>
        </row>
        <row r="159">
          <cell r="B159" t="str">
            <v>2025OCTUBRE</v>
          </cell>
          <cell r="C159">
            <v>31</v>
          </cell>
          <cell r="D159">
            <v>1</v>
          </cell>
          <cell r="E159">
            <v>8</v>
          </cell>
          <cell r="F159">
            <v>22</v>
          </cell>
          <cell r="G159">
            <v>9</v>
          </cell>
          <cell r="H159">
            <v>198</v>
          </cell>
        </row>
        <row r="160">
          <cell r="B160" t="str">
            <v>2025NOVIEMBRE</v>
          </cell>
          <cell r="C160">
            <v>30</v>
          </cell>
          <cell r="D160">
            <v>2</v>
          </cell>
          <cell r="E160">
            <v>8</v>
          </cell>
          <cell r="F160">
            <v>20</v>
          </cell>
          <cell r="G160">
            <v>9</v>
          </cell>
          <cell r="H160">
            <v>180</v>
          </cell>
        </row>
        <row r="161">
          <cell r="B161" t="str">
            <v>2025DICIEMBRE</v>
          </cell>
          <cell r="C161">
            <v>31</v>
          </cell>
          <cell r="D161">
            <v>2</v>
          </cell>
          <cell r="E161">
            <v>10</v>
          </cell>
          <cell r="F161">
            <v>19</v>
          </cell>
          <cell r="G161">
            <v>9</v>
          </cell>
          <cell r="H161">
            <v>171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Y FINANCIERA"/>
      <sheetName val="INFO EXPERIENCIA"/>
      <sheetName val="INFO DE PRODUCTOS"/>
      <sheetName val="lista"/>
    </sheetNames>
    <sheetDataSet>
      <sheetData sheetId="0"/>
      <sheetData sheetId="1"/>
      <sheetData sheetId="2"/>
      <sheetData sheetId="3">
        <row r="2">
          <cell r="A2" t="str">
            <v>Importado</v>
          </cell>
        </row>
        <row r="3">
          <cell r="A3" t="str">
            <v>Nacional</v>
          </cell>
        </row>
        <row r="6">
          <cell r="A6" t="str">
            <v>Si</v>
          </cell>
        </row>
        <row r="7">
          <cell r="A7" t="str">
            <v>No</v>
          </cell>
        </row>
        <row r="11">
          <cell r="A11" t="str">
            <v>Estatal</v>
          </cell>
        </row>
        <row r="12">
          <cell r="A12" t="str">
            <v>Privada</v>
          </cell>
        </row>
        <row r="13">
          <cell r="A13" t="str">
            <v>Mixta</v>
          </cell>
        </row>
        <row r="15">
          <cell r="A15" t="str">
            <v>Unión Temporal</v>
          </cell>
        </row>
        <row r="16">
          <cell r="A16" t="str">
            <v>Consorcio</v>
          </cell>
        </row>
        <row r="17">
          <cell r="A17" t="str">
            <v>Individual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sheetName val="Datos Inciales"/>
      <sheetName val="Seguimiento_AC"/>
      <sheetName val="Xa_INDICADORES_AC"/>
      <sheetName val="Coment_Observaciones"/>
    </sheetNames>
    <sheetDataSet>
      <sheetData sheetId="0"/>
      <sheetData sheetId="1">
        <row r="5">
          <cell r="B5" t="str">
            <v>Dirección</v>
          </cell>
        </row>
        <row r="6">
          <cell r="B6" t="str">
            <v>Jurídica</v>
          </cell>
        </row>
        <row r="7">
          <cell r="B7" t="str">
            <v>Administrativa</v>
          </cell>
        </row>
        <row r="8">
          <cell r="B8" t="str">
            <v>Financiera</v>
          </cell>
        </row>
        <row r="9">
          <cell r="B9" t="str">
            <v>Adtiva-Financiera</v>
          </cell>
        </row>
        <row r="10">
          <cell r="B10" t="str">
            <v>Asistencia Técnica</v>
          </cell>
        </row>
        <row r="11">
          <cell r="B11" t="str">
            <v>Gestión de Recursos</v>
          </cell>
        </row>
        <row r="12">
          <cell r="B12" t="str">
            <v>Planeación Sistemas</v>
          </cell>
        </row>
        <row r="13">
          <cell r="B13" t="str">
            <v>Recaudo</v>
          </cell>
        </row>
        <row r="14">
          <cell r="B14" t="str">
            <v>CZ 1</v>
          </cell>
        </row>
        <row r="15">
          <cell r="B15" t="str">
            <v>CZ 2</v>
          </cell>
        </row>
        <row r="16">
          <cell r="B16" t="str">
            <v>CZ 3</v>
          </cell>
        </row>
        <row r="17">
          <cell r="B17" t="str">
            <v>CZ 4</v>
          </cell>
        </row>
        <row r="18">
          <cell r="B18" t="str">
            <v>CZ 5</v>
          </cell>
        </row>
        <row r="19">
          <cell r="B19" t="str">
            <v>CZ 6</v>
          </cell>
        </row>
        <row r="20">
          <cell r="B20" t="str">
            <v>CZ 7</v>
          </cell>
        </row>
        <row r="21">
          <cell r="B21" t="str">
            <v>CZ 8</v>
          </cell>
        </row>
        <row r="22">
          <cell r="B22" t="str">
            <v>CZ 9</v>
          </cell>
        </row>
        <row r="23">
          <cell r="B23" t="str">
            <v>CZ 10</v>
          </cell>
        </row>
        <row r="24">
          <cell r="B24" t="str">
            <v>CZ 11</v>
          </cell>
        </row>
        <row r="25">
          <cell r="B25" t="str">
            <v>CZ 12</v>
          </cell>
        </row>
        <row r="26">
          <cell r="B26" t="str">
            <v>CZ 13</v>
          </cell>
        </row>
        <row r="27">
          <cell r="B27" t="str">
            <v>CZ 14</v>
          </cell>
        </row>
        <row r="28">
          <cell r="B28" t="str">
            <v>CZ 15</v>
          </cell>
        </row>
        <row r="29">
          <cell r="B29" t="str">
            <v>CZ 16</v>
          </cell>
        </row>
        <row r="30">
          <cell r="B30" t="str">
            <v>CZ 17</v>
          </cell>
        </row>
        <row r="40">
          <cell r="B40" t="str">
            <v>Auditorias de Calidad</v>
          </cell>
        </row>
        <row r="41">
          <cell r="B41" t="str">
            <v>Control de Servicio No Conforme</v>
          </cell>
        </row>
        <row r="42">
          <cell r="B42" t="str">
            <v>Control de Procesos</v>
          </cell>
        </row>
        <row r="43">
          <cell r="B43" t="str">
            <v>Incidencia de NC</v>
          </cell>
        </row>
        <row r="44">
          <cell r="B44" t="str">
            <v>Quejas, Peticiones, Sugerencias</v>
          </cell>
        </row>
        <row r="45">
          <cell r="B45" t="str">
            <v>Supervisión de Servicios</v>
          </cell>
        </row>
        <row r="46">
          <cell r="B46" t="str">
            <v>Encuestas de Satisfacción</v>
          </cell>
        </row>
        <row r="47">
          <cell r="B47" t="str">
            <v>Revisión por la Dirección</v>
          </cell>
        </row>
        <row r="48">
          <cell r="B48" t="str">
            <v>Mapas de Riesgos</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ssas"/>
      <sheetName val="Vol_&amp;_Calc_Aux"/>
      <sheetName val="Lista_Vendáveis"/>
      <sheetName val="Seletor"/>
      <sheetName val="Simulador"/>
      <sheetName val="Riscos_&amp;_Ajustes"/>
      <sheetName val="CRM Export"/>
      <sheetName val="Approval_Form"/>
      <sheetName val="Show_Price"/>
      <sheetName val="rs_Custos"/>
      <sheetName val="rs_Capex"/>
      <sheetName val="rs_Capex_CSC"/>
      <sheetName val="rs_Qtde"/>
      <sheetName val="rs_Top10"/>
      <sheetName val="rs_Outros_Relatórios"/>
      <sheetName val="Def_Multa"/>
      <sheetName val="Cons"/>
      <sheetName val="PL1"/>
      <sheetName val="PL2"/>
      <sheetName val="PL3"/>
      <sheetName val="PL4"/>
      <sheetName val="PL5"/>
      <sheetName val="PL6"/>
      <sheetName val="PL7"/>
      <sheetName val="PL8"/>
      <sheetName val="PL9"/>
      <sheetName val="PL10"/>
      <sheetName val="PL11"/>
      <sheetName val="PL12"/>
      <sheetName val="PL13"/>
      <sheetName val="PL14"/>
      <sheetName val="PL15"/>
      <sheetName val="PL16"/>
      <sheetName val="PL17"/>
      <sheetName val="PL18"/>
      <sheetName val="PL19"/>
      <sheetName val="PL20"/>
      <sheetName val="BD"/>
      <sheetName val="Seletor_Mascara"/>
      <sheetName val="QTD"/>
      <sheetName val="OT_CX"/>
      <sheetName val="OD_CX"/>
      <sheetName val="OD_CP"/>
      <sheetName val="OC"/>
      <sheetName val="CC"/>
      <sheetName val="DC"/>
      <sheetName val="VC"/>
      <sheetName val="CD"/>
      <sheetName val="DD"/>
      <sheetName val="VD"/>
      <sheetName val="Base_Preço"/>
      <sheetName val="Rateio_Preço"/>
      <sheetName val="Import_CRM"/>
      <sheetName val="MenuSheet"/>
      <sheetName val="Aux1"/>
      <sheetName val="Doc"/>
    </sheetNames>
    <sheetDataSet>
      <sheetData sheetId="0" refreshError="1"/>
      <sheetData sheetId="1" refreshError="1"/>
      <sheetData sheetId="2" refreshError="1"/>
      <sheetData sheetId="3">
        <row r="13">
          <cell r="C13">
            <v>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GRAFICAS"/>
      <sheetName val="RESUMEN"/>
      <sheetName val="1 TRANSFER ICBF"/>
      <sheetName val="2 RECAUDO"/>
      <sheetName val="3 PAGOS"/>
      <sheetName val="4 GASTOS BANC"/>
      <sheetName val="PROY SDA vs PROY DF"/>
      <sheetName val="VOLUMENES PARA BANCOS"/>
      <sheetName val="COMP TARIFAS"/>
    </sheetNames>
    <sheetDataSet>
      <sheetData sheetId="0"/>
      <sheetData sheetId="1"/>
      <sheetData sheetId="2">
        <row r="22">
          <cell r="B22" t="str">
            <v>Tasa TES 2011 26-Nov-2010</v>
          </cell>
        </row>
        <row r="23">
          <cell r="B23" t="str">
            <v>Tasa TES 2020 26-Nov-10</v>
          </cell>
        </row>
        <row r="24">
          <cell r="B24" t="str">
            <v>Tasa DTF 90 Dias Dic-8</v>
          </cell>
        </row>
        <row r="25">
          <cell r="B25" t="str">
            <v>Tasa TIB EA (Nov-04-10)</v>
          </cell>
        </row>
      </sheetData>
      <sheetData sheetId="3">
        <row r="3">
          <cell r="Q3">
            <v>0</v>
          </cell>
        </row>
      </sheetData>
      <sheetData sheetId="4">
        <row r="3">
          <cell r="P3">
            <v>264</v>
          </cell>
        </row>
      </sheetData>
      <sheetData sheetId="5">
        <row r="3">
          <cell r="Q3">
            <v>1370</v>
          </cell>
        </row>
      </sheetData>
      <sheetData sheetId="6"/>
      <sheetData sheetId="7"/>
      <sheetData sheetId="8">
        <row r="3">
          <cell r="G3">
            <v>3067.1111111111113</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C-Examenes médicos"/>
      <sheetName val="Simulación Presupuesto"/>
      <sheetName val="Cons Cotizac - Examenes médicos"/>
      <sheetName val="Salud Ocup Andes"/>
      <sheetName val="FAMISALEM IPS"/>
      <sheetName val="UNIMSALUD"/>
      <sheetName val="S.E.I. LTDA."/>
      <sheetName val="COLSUBSIDIO"/>
      <sheetName val="CM 54 Y CIA LTDA"/>
    </sheetNames>
    <sheetDataSet>
      <sheetData sheetId="0"/>
      <sheetData sheetId="1">
        <row r="14">
          <cell r="C14" t="str">
            <v>Exámenes médicos ocupacionales</v>
          </cell>
        </row>
      </sheetData>
      <sheetData sheetId="2">
        <row r="12">
          <cell r="M12" t="str">
            <v>Promedio Simple</v>
          </cell>
          <cell r="N12" t="str">
            <v>Media Geometrica</v>
          </cell>
          <cell r="O12" t="str">
            <v>Media Armonica</v>
          </cell>
          <cell r="P12" t="str">
            <v xml:space="preserve">Promedio de las Tres mas bajas </v>
          </cell>
          <cell r="Q12" t="str">
            <v>Promedio sin extremos</v>
          </cell>
          <cell r="R12" t="str">
            <v>Promedio Acotado por la desviación estandar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W104"/>
  <sheetViews>
    <sheetView showGridLines="0" tabSelected="1" zoomScale="66" zoomScaleNormal="66" zoomScaleSheetLayoutView="57" workbookViewId="0">
      <selection activeCell="F19" sqref="F19:I19"/>
    </sheetView>
  </sheetViews>
  <sheetFormatPr baseColWidth="10" defaultColWidth="11.42578125" defaultRowHeight="14.25" customHeight="1" zeroHeight="1"/>
  <cols>
    <col min="1" max="1" width="1.42578125" style="34" customWidth="1"/>
    <col min="2" max="2" width="8.28515625" style="34" customWidth="1"/>
    <col min="3" max="3" width="23.7109375" style="34" customWidth="1"/>
    <col min="4" max="4" width="22.85546875" style="34" customWidth="1"/>
    <col min="5" max="5" width="20.140625" style="34" customWidth="1"/>
    <col min="6" max="6" width="18.28515625" style="34" customWidth="1"/>
    <col min="7" max="7" width="17" style="34" customWidth="1"/>
    <col min="8" max="8" width="17.28515625" style="34" customWidth="1"/>
    <col min="9" max="9" width="19.42578125" style="34" customWidth="1"/>
    <col min="10" max="10" width="16.42578125" style="34" customWidth="1"/>
    <col min="11" max="12" width="18.5703125" style="34" customWidth="1"/>
    <col min="13" max="13" width="16.28515625" style="34" customWidth="1"/>
    <col min="14" max="14" width="17" style="34" customWidth="1"/>
    <col min="15" max="15" width="17.28515625" style="34" customWidth="1"/>
    <col min="16" max="16" width="18" style="34" customWidth="1"/>
    <col min="17" max="20" width="16.28515625" style="34" customWidth="1"/>
    <col min="21" max="21" width="19.140625" style="34" customWidth="1"/>
    <col min="22" max="22" width="21" style="34" customWidth="1"/>
    <col min="23" max="23" width="20.85546875" style="34" customWidth="1"/>
    <col min="24" max="24" width="3.5703125" style="34" customWidth="1"/>
    <col min="25" max="16384" width="11.42578125" style="34"/>
  </cols>
  <sheetData>
    <row r="1" spans="2:23" ht="7.5" customHeight="1"/>
    <row r="2" spans="2:23" s="18" customFormat="1" ht="65.25" customHeight="1">
      <c r="B2" s="86" t="s">
        <v>95</v>
      </c>
      <c r="C2" s="86"/>
      <c r="D2" s="86"/>
      <c r="E2" s="86"/>
      <c r="F2" s="86"/>
      <c r="G2" s="86"/>
      <c r="H2" s="86"/>
      <c r="I2" s="86"/>
      <c r="J2" s="86"/>
      <c r="K2" s="86"/>
      <c r="L2" s="86"/>
      <c r="M2" s="86"/>
      <c r="N2" s="86"/>
      <c r="O2" s="86"/>
      <c r="P2" s="86"/>
      <c r="Q2" s="86"/>
      <c r="R2" s="86"/>
      <c r="S2" s="86"/>
      <c r="T2" s="86"/>
      <c r="U2" s="86"/>
      <c r="V2" s="86"/>
      <c r="W2" s="86"/>
    </row>
    <row r="3" spans="2:23" ht="7.5" customHeight="1"/>
    <row r="4" spans="2:23" ht="20.25" customHeight="1">
      <c r="B4" s="82" t="s">
        <v>173</v>
      </c>
      <c r="C4" s="82"/>
      <c r="D4" s="82"/>
      <c r="E4" s="82"/>
      <c r="F4" s="82"/>
      <c r="G4" s="82"/>
      <c r="H4" s="82"/>
      <c r="I4" s="82"/>
      <c r="J4" s="82"/>
      <c r="K4" s="82"/>
      <c r="L4" s="82"/>
      <c r="M4" s="82"/>
      <c r="N4" s="82"/>
      <c r="O4" s="82"/>
      <c r="P4" s="82"/>
      <c r="Q4" s="82"/>
      <c r="R4" s="82"/>
      <c r="S4" s="82"/>
      <c r="T4" s="82"/>
      <c r="U4" s="82"/>
      <c r="V4" s="82"/>
      <c r="W4" s="82"/>
    </row>
    <row r="5" spans="2:23" ht="7.5" customHeight="1">
      <c r="G5" s="35"/>
    </row>
    <row r="6" spans="2:23" ht="18.75" customHeight="1">
      <c r="B6" s="88" t="s">
        <v>96</v>
      </c>
      <c r="C6" s="88"/>
      <c r="D6" s="78"/>
      <c r="E6" s="78"/>
      <c r="F6" s="78"/>
      <c r="G6" s="78"/>
      <c r="H6" s="78"/>
      <c r="I6" s="78"/>
      <c r="J6" s="78"/>
      <c r="K6" s="63" t="s">
        <v>97</v>
      </c>
      <c r="L6" s="78"/>
      <c r="M6" s="78"/>
      <c r="N6" s="78"/>
      <c r="O6" s="78"/>
      <c r="P6" s="78"/>
      <c r="Q6" s="78"/>
      <c r="R6" s="78"/>
      <c r="S6" s="87" t="s">
        <v>98</v>
      </c>
      <c r="T6" s="87"/>
      <c r="U6" s="79"/>
      <c r="V6" s="80"/>
      <c r="W6" s="81"/>
    </row>
    <row r="7" spans="2:23" ht="18.75" customHeight="1">
      <c r="B7" s="88" t="s">
        <v>99</v>
      </c>
      <c r="C7" s="88"/>
      <c r="D7" s="78"/>
      <c r="E7" s="78"/>
      <c r="F7" s="78"/>
      <c r="G7" s="78"/>
      <c r="H7" s="78"/>
      <c r="I7" s="78"/>
      <c r="J7" s="78"/>
      <c r="K7" s="63" t="s">
        <v>100</v>
      </c>
      <c r="L7" s="78"/>
      <c r="M7" s="78"/>
      <c r="N7" s="78"/>
      <c r="O7" s="78"/>
      <c r="P7" s="78"/>
      <c r="Q7" s="78"/>
      <c r="R7" s="78"/>
      <c r="S7" s="87" t="s">
        <v>101</v>
      </c>
      <c r="T7" s="87"/>
      <c r="U7" s="79"/>
      <c r="V7" s="80"/>
      <c r="W7" s="81"/>
    </row>
    <row r="8" spans="2:23" ht="18.75" customHeight="1">
      <c r="B8" s="88" t="s">
        <v>102</v>
      </c>
      <c r="C8" s="88"/>
      <c r="D8" s="78"/>
      <c r="E8" s="78"/>
      <c r="F8" s="78"/>
      <c r="G8" s="78"/>
      <c r="H8" s="78"/>
      <c r="I8" s="78"/>
      <c r="J8" s="78"/>
      <c r="K8" s="63" t="s">
        <v>103</v>
      </c>
      <c r="L8" s="78"/>
      <c r="M8" s="78"/>
      <c r="N8" s="78"/>
      <c r="O8" s="78"/>
      <c r="P8" s="78"/>
      <c r="Q8" s="78"/>
      <c r="R8" s="78"/>
      <c r="S8" s="87" t="s">
        <v>104</v>
      </c>
      <c r="T8" s="87"/>
      <c r="U8" s="79"/>
      <c r="V8" s="80"/>
      <c r="W8" s="81"/>
    </row>
    <row r="9" spans="2:23" ht="7.5" customHeight="1"/>
    <row r="10" spans="2:23">
      <c r="B10" s="82" t="s">
        <v>105</v>
      </c>
      <c r="C10" s="82"/>
      <c r="D10" s="82"/>
      <c r="E10" s="82"/>
      <c r="F10" s="82"/>
      <c r="G10" s="82"/>
      <c r="H10" s="82"/>
      <c r="I10" s="82"/>
      <c r="J10" s="82"/>
      <c r="K10" s="82"/>
      <c r="L10" s="82"/>
      <c r="M10" s="82"/>
      <c r="N10" s="82"/>
      <c r="O10" s="82"/>
      <c r="P10" s="82"/>
      <c r="Q10" s="82"/>
      <c r="R10" s="82"/>
      <c r="S10" s="82"/>
      <c r="T10" s="82"/>
      <c r="U10" s="82"/>
      <c r="V10" s="82"/>
      <c r="W10" s="82"/>
    </row>
    <row r="11" spans="2:23" ht="99" customHeight="1">
      <c r="B11" s="83" t="s">
        <v>147</v>
      </c>
      <c r="C11" s="83"/>
      <c r="D11" s="83"/>
      <c r="E11" s="83"/>
      <c r="F11" s="83"/>
      <c r="G11" s="83"/>
      <c r="H11" s="83"/>
      <c r="I11" s="83"/>
      <c r="J11" s="83"/>
      <c r="K11" s="83"/>
      <c r="L11" s="83"/>
      <c r="M11" s="83"/>
      <c r="N11" s="83"/>
      <c r="O11" s="83"/>
      <c r="P11" s="83"/>
      <c r="Q11" s="83"/>
      <c r="R11" s="83"/>
      <c r="S11" s="83"/>
      <c r="T11" s="83"/>
      <c r="U11" s="83"/>
      <c r="V11" s="83"/>
      <c r="W11" s="83"/>
    </row>
    <row r="12" spans="2:23" ht="135" customHeight="1">
      <c r="B12" s="84" t="s">
        <v>171</v>
      </c>
      <c r="C12" s="84"/>
      <c r="D12" s="84"/>
      <c r="E12" s="84"/>
      <c r="F12" s="84"/>
      <c r="G12" s="84"/>
      <c r="H12" s="84"/>
      <c r="I12" s="84"/>
      <c r="J12" s="84"/>
      <c r="K12" s="84"/>
      <c r="L12" s="84"/>
      <c r="M12" s="84"/>
      <c r="N12" s="84"/>
      <c r="O12" s="84"/>
      <c r="P12" s="84"/>
      <c r="Q12" s="84"/>
      <c r="R12" s="84"/>
      <c r="S12" s="84"/>
      <c r="T12" s="84"/>
      <c r="U12" s="84"/>
      <c r="V12" s="84"/>
      <c r="W12" s="84"/>
    </row>
    <row r="13" spans="2:23" ht="9.75" customHeight="1"/>
    <row r="14" spans="2:23" ht="14.25" customHeight="1">
      <c r="D14" s="61" t="s">
        <v>133</v>
      </c>
      <c r="E14" s="61" t="s">
        <v>134</v>
      </c>
    </row>
    <row r="15" spans="2:23" ht="22.5" customHeight="1">
      <c r="B15" s="91" t="s">
        <v>135</v>
      </c>
      <c r="C15" s="92"/>
      <c r="D15" s="62">
        <v>2018</v>
      </c>
      <c r="E15" s="72">
        <v>8</v>
      </c>
    </row>
    <row r="16" spans="2:23" ht="9.75" customHeight="1"/>
    <row r="17" spans="2:23" ht="22.5" customHeight="1">
      <c r="B17" s="90" t="s">
        <v>127</v>
      </c>
      <c r="C17" s="90"/>
      <c r="D17" s="90"/>
      <c r="E17" s="90"/>
      <c r="F17" s="90"/>
      <c r="G17" s="90"/>
      <c r="H17" s="90"/>
      <c r="I17" s="90"/>
      <c r="J17" s="90"/>
      <c r="K17" s="90"/>
      <c r="L17" s="90"/>
      <c r="M17" s="90"/>
      <c r="N17" s="90"/>
      <c r="O17" s="90"/>
      <c r="P17" s="90"/>
      <c r="Q17" s="90"/>
      <c r="R17" s="90"/>
      <c r="S17" s="90"/>
      <c r="T17" s="90"/>
      <c r="U17" s="90"/>
      <c r="V17" s="90"/>
      <c r="W17" s="90"/>
    </row>
    <row r="18" spans="2:23" ht="22.5" customHeight="1">
      <c r="B18" s="59"/>
      <c r="C18" s="59"/>
      <c r="D18" s="59"/>
      <c r="E18" s="59"/>
      <c r="F18" s="59"/>
      <c r="G18" s="59"/>
      <c r="H18" s="59"/>
      <c r="I18" s="59"/>
      <c r="J18" s="59"/>
      <c r="K18" s="59"/>
      <c r="L18" s="59"/>
      <c r="M18" s="59"/>
      <c r="N18" s="59"/>
      <c r="O18" s="59"/>
      <c r="P18" s="59"/>
      <c r="Q18" s="59"/>
      <c r="R18" s="59"/>
      <c r="S18" s="59"/>
      <c r="T18" s="59"/>
      <c r="U18" s="59"/>
      <c r="V18" s="59"/>
      <c r="W18" s="59"/>
    </row>
    <row r="19" spans="2:23" ht="22.5" customHeight="1">
      <c r="B19" s="85" t="s">
        <v>149</v>
      </c>
      <c r="C19" s="85"/>
      <c r="D19" s="85"/>
      <c r="E19" s="85"/>
      <c r="F19" s="89"/>
      <c r="G19" s="89"/>
      <c r="H19" s="89"/>
      <c r="I19" s="89"/>
      <c r="J19" s="59"/>
      <c r="K19" s="59"/>
      <c r="L19" s="59"/>
      <c r="M19" s="59"/>
      <c r="N19" s="59"/>
      <c r="O19" s="59"/>
      <c r="P19" s="59"/>
      <c r="Q19" s="59"/>
      <c r="R19" s="59"/>
      <c r="S19" s="59"/>
      <c r="T19" s="59"/>
      <c r="U19" s="59"/>
      <c r="V19" s="59"/>
      <c r="W19" s="59"/>
    </row>
    <row r="20" spans="2:23" ht="22.5" customHeight="1">
      <c r="B20" s="85" t="s">
        <v>150</v>
      </c>
      <c r="C20" s="85"/>
      <c r="D20" s="85"/>
      <c r="E20" s="85"/>
      <c r="F20" s="85" t="s">
        <v>151</v>
      </c>
      <c r="G20" s="85"/>
      <c r="H20" s="85"/>
      <c r="I20" s="85"/>
      <c r="J20" s="89"/>
      <c r="K20" s="89"/>
      <c r="L20" s="89"/>
      <c r="M20" s="89"/>
      <c r="N20" s="98">
        <f>+IF(J20="Si",19%,0%)</f>
        <v>0</v>
      </c>
      <c r="O20" s="98"/>
      <c r="P20" s="59"/>
      <c r="Q20" s="59"/>
      <c r="R20" s="59"/>
      <c r="S20" s="59"/>
      <c r="T20" s="59"/>
      <c r="U20" s="59"/>
      <c r="V20" s="59"/>
      <c r="W20" s="59"/>
    </row>
    <row r="21" spans="2:23" ht="7.5" customHeight="1">
      <c r="B21" s="55"/>
      <c r="C21" s="55"/>
      <c r="D21" s="55"/>
      <c r="E21" s="55"/>
      <c r="F21" s="55"/>
      <c r="G21" s="55"/>
      <c r="H21" s="55"/>
      <c r="I21" s="56"/>
    </row>
    <row r="22" spans="2:23" ht="18" customHeight="1">
      <c r="B22" s="77" t="s">
        <v>107</v>
      </c>
      <c r="C22" s="77" t="s">
        <v>108</v>
      </c>
      <c r="D22" s="77"/>
      <c r="E22" s="77" t="s">
        <v>112</v>
      </c>
      <c r="F22" s="77" t="s">
        <v>153</v>
      </c>
      <c r="G22" s="77"/>
      <c r="H22" s="77"/>
      <c r="I22" s="77"/>
      <c r="J22" s="77"/>
      <c r="K22" s="77"/>
      <c r="L22" s="77"/>
      <c r="M22" s="77"/>
      <c r="N22" s="77"/>
      <c r="O22" s="77"/>
      <c r="P22" s="77"/>
      <c r="Q22" s="77"/>
      <c r="R22" s="77"/>
      <c r="S22" s="77"/>
      <c r="T22" s="77"/>
      <c r="U22" s="77"/>
      <c r="V22" s="77" t="s">
        <v>109</v>
      </c>
      <c r="W22" s="77" t="s">
        <v>110</v>
      </c>
    </row>
    <row r="23" spans="2:23" ht="123.75" customHeight="1">
      <c r="B23" s="77"/>
      <c r="C23" s="77"/>
      <c r="D23" s="77"/>
      <c r="E23" s="77"/>
      <c r="F23" s="71" t="s">
        <v>136</v>
      </c>
      <c r="G23" s="71" t="s">
        <v>114</v>
      </c>
      <c r="H23" s="71" t="s">
        <v>117</v>
      </c>
      <c r="I23" s="71" t="s">
        <v>113</v>
      </c>
      <c r="J23" s="71" t="s">
        <v>137</v>
      </c>
      <c r="K23" s="71" t="s">
        <v>138</v>
      </c>
      <c r="L23" s="71" t="s">
        <v>139</v>
      </c>
      <c r="M23" s="71" t="s">
        <v>140</v>
      </c>
      <c r="N23" s="71" t="s">
        <v>144</v>
      </c>
      <c r="O23" s="71" t="s">
        <v>141</v>
      </c>
      <c r="P23" s="71" t="s">
        <v>116</v>
      </c>
      <c r="Q23" s="71" t="s">
        <v>128</v>
      </c>
      <c r="R23" s="71" t="s">
        <v>129</v>
      </c>
      <c r="S23" s="71" t="s">
        <v>115</v>
      </c>
      <c r="T23" s="71" t="s">
        <v>142</v>
      </c>
      <c r="U23" s="71" t="s">
        <v>146</v>
      </c>
      <c r="V23" s="77"/>
      <c r="W23" s="77"/>
    </row>
    <row r="24" spans="2:23" ht="78.75" customHeight="1">
      <c r="B24" s="95" t="s">
        <v>118</v>
      </c>
      <c r="C24" s="96" t="s">
        <v>152</v>
      </c>
      <c r="D24" s="96"/>
      <c r="E24" s="65"/>
      <c r="F24" s="93" t="s">
        <v>111</v>
      </c>
      <c r="G24" s="93"/>
      <c r="H24" s="93"/>
      <c r="I24" s="93"/>
      <c r="J24" s="93"/>
      <c r="K24" s="93"/>
      <c r="L24" s="93"/>
      <c r="M24" s="93"/>
      <c r="N24" s="93"/>
      <c r="O24" s="93"/>
      <c r="P24" s="93"/>
      <c r="Q24" s="93"/>
      <c r="R24" s="93"/>
      <c r="S24" s="93"/>
      <c r="T24" s="93"/>
      <c r="U24" s="93"/>
      <c r="V24" s="66">
        <f>ROUND(E24,0)</f>
        <v>0</v>
      </c>
      <c r="W24" s="67">
        <f>+ROUND((V24*$N$20+V24),0)</f>
        <v>0</v>
      </c>
    </row>
    <row r="25" spans="2:23" ht="60" customHeight="1">
      <c r="B25" s="95"/>
      <c r="C25" s="96" t="s">
        <v>130</v>
      </c>
      <c r="D25" s="96"/>
      <c r="E25" s="65"/>
      <c r="F25" s="93" t="s">
        <v>111</v>
      </c>
      <c r="G25" s="93"/>
      <c r="H25" s="93"/>
      <c r="I25" s="93"/>
      <c r="J25" s="93"/>
      <c r="K25" s="93"/>
      <c r="L25" s="93"/>
      <c r="M25" s="93"/>
      <c r="N25" s="93"/>
      <c r="O25" s="93"/>
      <c r="P25" s="93"/>
      <c r="Q25" s="93"/>
      <c r="R25" s="93"/>
      <c r="S25" s="93"/>
      <c r="T25" s="93"/>
      <c r="U25" s="93"/>
      <c r="V25" s="66">
        <f>ROUND(E25,0)</f>
        <v>0</v>
      </c>
      <c r="W25" s="67">
        <f t="shared" ref="W25:W32" si="0">+ROUND((V25*$N$20+V25),0)</f>
        <v>0</v>
      </c>
    </row>
    <row r="26" spans="2:23" ht="65.25" customHeight="1">
      <c r="B26" s="95"/>
      <c r="C26" s="96" t="s">
        <v>131</v>
      </c>
      <c r="D26" s="96"/>
      <c r="E26" s="65"/>
      <c r="F26" s="93" t="s">
        <v>111</v>
      </c>
      <c r="G26" s="93"/>
      <c r="H26" s="93"/>
      <c r="I26" s="93"/>
      <c r="J26" s="93"/>
      <c r="K26" s="93"/>
      <c r="L26" s="93"/>
      <c r="M26" s="93"/>
      <c r="N26" s="93"/>
      <c r="O26" s="93"/>
      <c r="P26" s="93"/>
      <c r="Q26" s="93"/>
      <c r="R26" s="93"/>
      <c r="S26" s="93"/>
      <c r="T26" s="93"/>
      <c r="U26" s="93"/>
      <c r="V26" s="66">
        <f>ROUND(SUM(E26),0)</f>
        <v>0</v>
      </c>
      <c r="W26" s="67">
        <f t="shared" si="0"/>
        <v>0</v>
      </c>
    </row>
    <row r="27" spans="2:23" ht="50.25" customHeight="1">
      <c r="B27" s="64" t="s">
        <v>119</v>
      </c>
      <c r="C27" s="96" t="s">
        <v>123</v>
      </c>
      <c r="D27" s="96"/>
      <c r="E27" s="65"/>
      <c r="F27" s="93" t="s">
        <v>111</v>
      </c>
      <c r="G27" s="93"/>
      <c r="H27" s="93"/>
      <c r="I27" s="93"/>
      <c r="J27" s="93"/>
      <c r="K27" s="93"/>
      <c r="L27" s="93"/>
      <c r="M27" s="93"/>
      <c r="N27" s="93"/>
      <c r="O27" s="93"/>
      <c r="P27" s="93"/>
      <c r="Q27" s="93"/>
      <c r="R27" s="93"/>
      <c r="S27" s="93"/>
      <c r="T27" s="93"/>
      <c r="U27" s="93"/>
      <c r="V27" s="66">
        <f>ROUND(SUM(E27),0)</f>
        <v>0</v>
      </c>
      <c r="W27" s="67">
        <f t="shared" si="0"/>
        <v>0</v>
      </c>
    </row>
    <row r="28" spans="2:23" ht="39.950000000000003" customHeight="1">
      <c r="B28" s="95" t="s">
        <v>120</v>
      </c>
      <c r="C28" s="96" t="s">
        <v>124</v>
      </c>
      <c r="D28" s="96"/>
      <c r="E28" s="68" t="s">
        <v>111</v>
      </c>
      <c r="F28" s="69"/>
      <c r="G28" s="69"/>
      <c r="H28" s="69"/>
      <c r="I28" s="69"/>
      <c r="J28" s="69"/>
      <c r="K28" s="69"/>
      <c r="L28" s="69"/>
      <c r="M28" s="69"/>
      <c r="N28" s="69"/>
      <c r="O28" s="69"/>
      <c r="P28" s="69"/>
      <c r="Q28" s="69"/>
      <c r="R28" s="69"/>
      <c r="S28" s="69"/>
      <c r="T28" s="69"/>
      <c r="U28" s="69"/>
      <c r="V28" s="66">
        <f>ROUND(SUM(F28:U28),0)</f>
        <v>0</v>
      </c>
      <c r="W28" s="67">
        <f t="shared" si="0"/>
        <v>0</v>
      </c>
    </row>
    <row r="29" spans="2:23" ht="39.950000000000003" customHeight="1">
      <c r="B29" s="95"/>
      <c r="C29" s="96" t="s">
        <v>125</v>
      </c>
      <c r="D29" s="96"/>
      <c r="E29" s="68" t="s">
        <v>111</v>
      </c>
      <c r="F29" s="69"/>
      <c r="G29" s="69"/>
      <c r="H29" s="69"/>
      <c r="I29" s="69"/>
      <c r="J29" s="69"/>
      <c r="K29" s="69"/>
      <c r="L29" s="69"/>
      <c r="M29" s="69"/>
      <c r="N29" s="69"/>
      <c r="O29" s="69"/>
      <c r="P29" s="69"/>
      <c r="Q29" s="69"/>
      <c r="R29" s="69"/>
      <c r="S29" s="69"/>
      <c r="T29" s="69"/>
      <c r="U29" s="69"/>
      <c r="V29" s="66">
        <f>ROUND(SUM(F29:U29),0)</f>
        <v>0</v>
      </c>
      <c r="W29" s="67">
        <f t="shared" si="0"/>
        <v>0</v>
      </c>
    </row>
    <row r="30" spans="2:23" ht="125.25" customHeight="1">
      <c r="B30" s="64" t="s">
        <v>121</v>
      </c>
      <c r="C30" s="96" t="s">
        <v>145</v>
      </c>
      <c r="D30" s="96"/>
      <c r="E30" s="68" t="s">
        <v>111</v>
      </c>
      <c r="F30" s="69"/>
      <c r="G30" s="69"/>
      <c r="H30" s="69"/>
      <c r="I30" s="69"/>
      <c r="J30" s="69"/>
      <c r="K30" s="69"/>
      <c r="L30" s="69"/>
      <c r="M30" s="69"/>
      <c r="N30" s="69"/>
      <c r="O30" s="69"/>
      <c r="P30" s="69"/>
      <c r="Q30" s="69"/>
      <c r="R30" s="69"/>
      <c r="S30" s="69"/>
      <c r="T30" s="69"/>
      <c r="U30" s="69"/>
      <c r="V30" s="66">
        <f>ROUND(SUM(F30:U30),0)</f>
        <v>0</v>
      </c>
      <c r="W30" s="67">
        <f t="shared" si="0"/>
        <v>0</v>
      </c>
    </row>
    <row r="31" spans="2:23" ht="61.5" customHeight="1">
      <c r="B31" s="95" t="s">
        <v>122</v>
      </c>
      <c r="C31" s="96" t="s">
        <v>126</v>
      </c>
      <c r="D31" s="96"/>
      <c r="E31" s="68" t="s">
        <v>111</v>
      </c>
      <c r="F31" s="69"/>
      <c r="G31" s="69"/>
      <c r="H31" s="69"/>
      <c r="I31" s="69"/>
      <c r="J31" s="69"/>
      <c r="K31" s="69"/>
      <c r="L31" s="69"/>
      <c r="M31" s="69"/>
      <c r="N31" s="69"/>
      <c r="O31" s="69"/>
      <c r="P31" s="69"/>
      <c r="Q31" s="69"/>
      <c r="R31" s="69"/>
      <c r="S31" s="69"/>
      <c r="T31" s="69"/>
      <c r="U31" s="69"/>
      <c r="V31" s="66">
        <f>ROUND(SUM(F31:U31),0)</f>
        <v>0</v>
      </c>
      <c r="W31" s="67">
        <f t="shared" si="0"/>
        <v>0</v>
      </c>
    </row>
    <row r="32" spans="2:23" ht="123" customHeight="1">
      <c r="B32" s="95"/>
      <c r="C32" s="99" t="s">
        <v>167</v>
      </c>
      <c r="D32" s="99"/>
      <c r="E32" s="69"/>
      <c r="F32" s="93" t="s">
        <v>111</v>
      </c>
      <c r="G32" s="93"/>
      <c r="H32" s="93"/>
      <c r="I32" s="93"/>
      <c r="J32" s="93"/>
      <c r="K32" s="93"/>
      <c r="L32" s="93"/>
      <c r="M32" s="93"/>
      <c r="N32" s="93"/>
      <c r="O32" s="93"/>
      <c r="P32" s="93"/>
      <c r="Q32" s="93"/>
      <c r="R32" s="93"/>
      <c r="S32" s="93"/>
      <c r="T32" s="93"/>
      <c r="U32" s="93"/>
      <c r="V32" s="66">
        <f>ROUND(E32,0)</f>
        <v>0</v>
      </c>
      <c r="W32" s="67">
        <f t="shared" si="0"/>
        <v>0</v>
      </c>
    </row>
    <row r="33" spans="2:23" ht="24.75" customHeight="1">
      <c r="B33" s="94" t="s">
        <v>143</v>
      </c>
      <c r="C33" s="94"/>
      <c r="D33" s="94"/>
      <c r="E33" s="94"/>
      <c r="F33" s="94"/>
      <c r="G33" s="94"/>
      <c r="H33" s="94"/>
      <c r="I33" s="94"/>
      <c r="J33" s="94"/>
      <c r="K33" s="94"/>
      <c r="L33" s="94"/>
      <c r="M33" s="94"/>
      <c r="N33" s="94"/>
      <c r="O33" s="94"/>
      <c r="P33" s="94"/>
      <c r="Q33" s="94"/>
      <c r="R33" s="94"/>
      <c r="S33" s="94"/>
      <c r="T33" s="94"/>
      <c r="U33" s="94"/>
      <c r="V33" s="70">
        <f>ROUND(SUM(V24:V32),0)</f>
        <v>0</v>
      </c>
      <c r="W33" s="70">
        <f>ROUND(SUM(W24:W32),0)</f>
        <v>0</v>
      </c>
    </row>
    <row r="34" spans="2:23" ht="14.25" customHeight="1"/>
    <row r="35" spans="2:23" ht="14.25" customHeight="1"/>
    <row r="36" spans="2:23" ht="36" customHeight="1">
      <c r="F36" s="264" t="s">
        <v>172</v>
      </c>
      <c r="G36" s="264"/>
      <c r="H36" s="264"/>
      <c r="I36" s="264"/>
      <c r="J36" s="264"/>
      <c r="K36" s="264"/>
      <c r="L36" s="264"/>
      <c r="M36" s="264"/>
      <c r="N36" s="264"/>
      <c r="O36" s="264"/>
      <c r="P36" s="264"/>
      <c r="Q36" s="264"/>
      <c r="R36" s="264"/>
      <c r="S36" s="264"/>
      <c r="T36" s="264"/>
      <c r="U36" s="264"/>
    </row>
    <row r="37" spans="2:23" ht="133.5" customHeight="1">
      <c r="F37" s="73" t="s">
        <v>136</v>
      </c>
      <c r="G37" s="73" t="s">
        <v>114</v>
      </c>
      <c r="H37" s="73" t="s">
        <v>117</v>
      </c>
      <c r="I37" s="73" t="s">
        <v>113</v>
      </c>
      <c r="J37" s="73" t="s">
        <v>137</v>
      </c>
      <c r="K37" s="73" t="s">
        <v>138</v>
      </c>
      <c r="L37" s="73" t="s">
        <v>139</v>
      </c>
      <c r="M37" s="73" t="s">
        <v>140</v>
      </c>
      <c r="N37" s="73" t="s">
        <v>144</v>
      </c>
      <c r="O37" s="73" t="s">
        <v>141</v>
      </c>
      <c r="P37" s="73" t="s">
        <v>116</v>
      </c>
      <c r="Q37" s="73" t="s">
        <v>128</v>
      </c>
      <c r="R37" s="73" t="s">
        <v>129</v>
      </c>
      <c r="S37" s="73" t="s">
        <v>115</v>
      </c>
      <c r="T37" s="73" t="s">
        <v>142</v>
      </c>
      <c r="U37" s="73" t="s">
        <v>146</v>
      </c>
    </row>
    <row r="38" spans="2:23" ht="51.75" customHeight="1">
      <c r="B38" s="75" t="s">
        <v>168</v>
      </c>
      <c r="C38" s="75"/>
      <c r="D38" s="75"/>
      <c r="E38" s="75"/>
      <c r="F38" s="69"/>
      <c r="G38" s="69"/>
      <c r="H38" s="69"/>
      <c r="I38" s="69"/>
      <c r="J38" s="69"/>
      <c r="K38" s="69"/>
      <c r="L38" s="69"/>
      <c r="M38" s="69"/>
      <c r="N38" s="69"/>
      <c r="O38" s="69"/>
      <c r="P38" s="69"/>
      <c r="Q38" s="69"/>
      <c r="R38" s="69"/>
      <c r="S38" s="69"/>
      <c r="T38" s="69"/>
      <c r="U38" s="69"/>
    </row>
    <row r="39" spans="2:23" ht="53.25" customHeight="1">
      <c r="B39" s="75" t="s">
        <v>170</v>
      </c>
      <c r="C39" s="75"/>
      <c r="D39" s="75"/>
      <c r="E39" s="75"/>
      <c r="F39" s="262">
        <f>ROUND(F38*2,0)</f>
        <v>0</v>
      </c>
      <c r="G39" s="262">
        <f t="shared" ref="G39:U39" si="1">ROUND(G38*2,0)</f>
        <v>0</v>
      </c>
      <c r="H39" s="262">
        <f t="shared" si="1"/>
        <v>0</v>
      </c>
      <c r="I39" s="262">
        <f t="shared" si="1"/>
        <v>0</v>
      </c>
      <c r="J39" s="262">
        <f t="shared" si="1"/>
        <v>0</v>
      </c>
      <c r="K39" s="262">
        <f t="shared" si="1"/>
        <v>0</v>
      </c>
      <c r="L39" s="262">
        <f t="shared" si="1"/>
        <v>0</v>
      </c>
      <c r="M39" s="262">
        <f t="shared" si="1"/>
        <v>0</v>
      </c>
      <c r="N39" s="262">
        <f t="shared" si="1"/>
        <v>0</v>
      </c>
      <c r="O39" s="262">
        <f t="shared" si="1"/>
        <v>0</v>
      </c>
      <c r="P39" s="262">
        <f t="shared" si="1"/>
        <v>0</v>
      </c>
      <c r="Q39" s="262">
        <f t="shared" si="1"/>
        <v>0</v>
      </c>
      <c r="R39" s="262">
        <f t="shared" si="1"/>
        <v>0</v>
      </c>
      <c r="S39" s="262">
        <f t="shared" si="1"/>
        <v>0</v>
      </c>
      <c r="T39" s="262">
        <f t="shared" si="1"/>
        <v>0</v>
      </c>
      <c r="U39" s="262">
        <f t="shared" si="1"/>
        <v>0</v>
      </c>
    </row>
    <row r="40" spans="2:23" ht="53.25" customHeight="1">
      <c r="B40" s="75" t="s">
        <v>169</v>
      </c>
      <c r="C40" s="75"/>
      <c r="D40" s="75"/>
      <c r="E40" s="75"/>
      <c r="F40" s="262">
        <f>+ROUND((F39*$N$20+F39),0)</f>
        <v>0</v>
      </c>
      <c r="G40" s="262">
        <f t="shared" ref="G40:U40" si="2">+ROUND((G39*$N$20+G39),0)</f>
        <v>0</v>
      </c>
      <c r="H40" s="262">
        <f t="shared" si="2"/>
        <v>0</v>
      </c>
      <c r="I40" s="262">
        <f t="shared" si="2"/>
        <v>0</v>
      </c>
      <c r="J40" s="262">
        <f t="shared" si="2"/>
        <v>0</v>
      </c>
      <c r="K40" s="262">
        <f t="shared" si="2"/>
        <v>0</v>
      </c>
      <c r="L40" s="262">
        <f t="shared" si="2"/>
        <v>0</v>
      </c>
      <c r="M40" s="262">
        <f t="shared" si="2"/>
        <v>0</v>
      </c>
      <c r="N40" s="262">
        <f t="shared" si="2"/>
        <v>0</v>
      </c>
      <c r="O40" s="262">
        <f t="shared" si="2"/>
        <v>0</v>
      </c>
      <c r="P40" s="262">
        <f t="shared" si="2"/>
        <v>0</v>
      </c>
      <c r="Q40" s="262">
        <f t="shared" si="2"/>
        <v>0</v>
      </c>
      <c r="R40" s="262">
        <f t="shared" si="2"/>
        <v>0</v>
      </c>
      <c r="S40" s="262">
        <f t="shared" si="2"/>
        <v>0</v>
      </c>
      <c r="T40" s="262">
        <f t="shared" si="2"/>
        <v>0</v>
      </c>
      <c r="U40" s="262">
        <f t="shared" si="2"/>
        <v>0</v>
      </c>
    </row>
    <row r="41" spans="2:23" ht="151.5" customHeight="1">
      <c r="B41" s="74"/>
      <c r="C41" s="74"/>
      <c r="D41" s="74"/>
      <c r="E41" s="74"/>
      <c r="F41" s="263" t="str">
        <f>IF(F39&gt;F29,"Por favor revisar el precio de desplazamiento diligenciado de acuerdo a la nota 5","")</f>
        <v/>
      </c>
      <c r="G41" s="263" t="str">
        <f t="shared" ref="G41:U41" si="3">IF(G39&gt;G29,"Por favor revisar el precio de desplazamiento diligenciado de acuerdo a la nota 5","")</f>
        <v/>
      </c>
      <c r="H41" s="263" t="str">
        <f t="shared" si="3"/>
        <v/>
      </c>
      <c r="I41" s="263" t="str">
        <f t="shared" si="3"/>
        <v/>
      </c>
      <c r="J41" s="263" t="str">
        <f t="shared" si="3"/>
        <v/>
      </c>
      <c r="K41" s="263" t="str">
        <f t="shared" si="3"/>
        <v/>
      </c>
      <c r="L41" s="263" t="str">
        <f t="shared" si="3"/>
        <v/>
      </c>
      <c r="M41" s="263" t="str">
        <f t="shared" si="3"/>
        <v/>
      </c>
      <c r="N41" s="263" t="str">
        <f t="shared" si="3"/>
        <v/>
      </c>
      <c r="O41" s="263" t="str">
        <f t="shared" si="3"/>
        <v/>
      </c>
      <c r="P41" s="263" t="str">
        <f t="shared" si="3"/>
        <v/>
      </c>
      <c r="Q41" s="263" t="str">
        <f t="shared" si="3"/>
        <v/>
      </c>
      <c r="R41" s="263" t="str">
        <f t="shared" si="3"/>
        <v/>
      </c>
      <c r="S41" s="263" t="str">
        <f t="shared" si="3"/>
        <v/>
      </c>
      <c r="T41" s="263" t="str">
        <f t="shared" si="3"/>
        <v/>
      </c>
      <c r="U41" s="263" t="str">
        <f t="shared" si="3"/>
        <v/>
      </c>
    </row>
    <row r="42" spans="2:23" ht="23.25" customHeight="1"/>
    <row r="43" spans="2:23" ht="14.25" customHeight="1">
      <c r="B43" s="100" t="s">
        <v>56</v>
      </c>
      <c r="C43" s="100"/>
      <c r="D43" s="100"/>
      <c r="E43" s="100"/>
      <c r="F43" s="100"/>
      <c r="G43" s="100"/>
      <c r="H43" s="100"/>
      <c r="I43" s="100"/>
      <c r="J43" s="100"/>
      <c r="K43" s="100"/>
      <c r="L43" s="100"/>
      <c r="M43" s="100"/>
      <c r="N43" s="100"/>
      <c r="O43" s="100"/>
      <c r="P43" s="100"/>
      <c r="Q43" s="100"/>
      <c r="R43" s="100"/>
      <c r="S43" s="100"/>
      <c r="T43" s="100"/>
      <c r="U43" s="100"/>
      <c r="V43" s="100"/>
      <c r="W43" s="100"/>
    </row>
    <row r="44" spans="2:23" ht="46.5" customHeight="1">
      <c r="B44" s="97" t="s">
        <v>166</v>
      </c>
      <c r="C44" s="97"/>
      <c r="D44" s="97"/>
      <c r="E44" s="97"/>
      <c r="F44" s="97"/>
      <c r="G44" s="97"/>
      <c r="H44" s="97"/>
      <c r="I44" s="97"/>
      <c r="J44" s="97"/>
      <c r="K44" s="97"/>
      <c r="L44" s="97"/>
      <c r="M44" s="97"/>
      <c r="N44" s="97"/>
      <c r="O44" s="97"/>
      <c r="P44" s="97"/>
      <c r="Q44" s="97"/>
      <c r="R44" s="97"/>
      <c r="S44" s="97"/>
      <c r="T44" s="97"/>
      <c r="U44" s="97"/>
      <c r="V44" s="97"/>
      <c r="W44" s="97"/>
    </row>
    <row r="45" spans="2:23" ht="46.5" customHeight="1">
      <c r="B45" s="97" t="s">
        <v>148</v>
      </c>
      <c r="C45" s="97"/>
      <c r="D45" s="97"/>
      <c r="E45" s="97"/>
      <c r="F45" s="97"/>
      <c r="G45" s="97"/>
      <c r="H45" s="97"/>
      <c r="I45" s="97"/>
      <c r="J45" s="97"/>
      <c r="K45" s="97"/>
      <c r="L45" s="97"/>
      <c r="M45" s="97"/>
      <c r="N45" s="97"/>
      <c r="O45" s="97"/>
      <c r="P45" s="97"/>
      <c r="Q45" s="97"/>
      <c r="R45" s="97"/>
      <c r="S45" s="97"/>
      <c r="T45" s="97"/>
      <c r="U45" s="97"/>
      <c r="V45" s="97"/>
      <c r="W45" s="97"/>
    </row>
    <row r="46" spans="2:23" ht="14.25" customHeight="1"/>
    <row r="47" spans="2:23" ht="21" customHeight="1">
      <c r="B47" s="76" t="s">
        <v>165</v>
      </c>
      <c r="C47" s="76"/>
      <c r="D47" s="76"/>
      <c r="E47" s="76"/>
      <c r="F47" s="76"/>
      <c r="G47" s="76"/>
      <c r="H47" s="76"/>
      <c r="I47" s="76"/>
      <c r="J47" s="76"/>
      <c r="K47" s="76"/>
      <c r="L47" s="76"/>
      <c r="M47" s="76"/>
      <c r="N47" s="76"/>
      <c r="O47" s="76"/>
      <c r="P47" s="76"/>
      <c r="Q47" s="76"/>
      <c r="R47" s="76"/>
      <c r="S47" s="76"/>
      <c r="T47" s="76"/>
      <c r="U47" s="76"/>
      <c r="V47" s="76"/>
      <c r="W47" s="76"/>
    </row>
    <row r="48" spans="2:23" ht="14.25" customHeight="1"/>
    <row r="49" ht="14.25" customHeight="1"/>
    <row r="50" ht="14.25" customHeight="1"/>
    <row r="51" ht="14.25" customHeight="1"/>
    <row r="52" ht="14.25" customHeight="1"/>
    <row r="53" ht="15.7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hidden="1" customHeight="1"/>
    <row r="75" ht="14.25" hidden="1" customHeight="1"/>
    <row r="76" ht="14.25" hidden="1" customHeight="1"/>
    <row r="77" ht="14.25" hidden="1" customHeight="1"/>
    <row r="78" ht="14.25" hidden="1" customHeight="1"/>
    <row r="79" ht="14.25" hidden="1" customHeight="1"/>
    <row r="80" ht="14.25" hidden="1" customHeight="1"/>
    <row r="81" ht="14.25" hidden="1" customHeight="1"/>
    <row r="82" ht="14.25" hidden="1" customHeight="1"/>
    <row r="83" ht="14.25" hidden="1" customHeight="1"/>
    <row r="84" ht="14.25" hidden="1" customHeight="1"/>
    <row r="85" ht="14.25" hidden="1" customHeight="1"/>
    <row r="86" ht="14.25" hidden="1" customHeight="1"/>
    <row r="87" ht="14.25" hidden="1" customHeight="1"/>
    <row r="88" ht="14.25" hidden="1" customHeight="1"/>
    <row r="89" ht="14.25" hidden="1" customHeight="1"/>
    <row r="90" ht="14.25" hidden="1" customHeight="1"/>
    <row r="91" ht="14.25" hidden="1" customHeight="1"/>
    <row r="92" ht="14.25" hidden="1" customHeight="1"/>
    <row r="93" ht="14.25" hidden="1" customHeight="1"/>
    <row r="94" ht="14.25" hidden="1" customHeight="1"/>
    <row r="95" ht="14.25" hidden="1" customHeight="1"/>
    <row r="96" ht="14.25" hidden="1" customHeight="1"/>
    <row r="97" ht="14.25" hidden="1" customHeight="1"/>
    <row r="98" ht="14.25" hidden="1" customHeight="1"/>
    <row r="99" ht="14.25" hidden="1" customHeight="1"/>
    <row r="100" ht="14.25" hidden="1" customHeight="1"/>
    <row r="101" ht="14.25" hidden="1" customHeight="1"/>
    <row r="102" ht="14.25" hidden="1" customHeight="1"/>
    <row r="103" ht="14.25" hidden="1" customHeight="1"/>
    <row r="104" ht="14.25" customHeight="1"/>
  </sheetData>
  <sheetProtection algorithmName="SHA-512" hashValue="S3560OM0sk43mIuKgfuBFU48/YCKc4jlYFl7L7f8sWX3WfGTgqHhH3SIFY7ww9JXSQdhaum68rAGMOSMF0vuUQ==" saltValue="PIZEGqSeLOIMOPU8PfBfwg==" spinCount="100000" sheet="1" selectLockedCells="1"/>
  <mergeCells count="60">
    <mergeCell ref="F27:U27"/>
    <mergeCell ref="F36:U36"/>
    <mergeCell ref="C26:D26"/>
    <mergeCell ref="B44:W44"/>
    <mergeCell ref="B45:W45"/>
    <mergeCell ref="B20:E20"/>
    <mergeCell ref="F20:I20"/>
    <mergeCell ref="C30:D30"/>
    <mergeCell ref="F24:U24"/>
    <mergeCell ref="J20:M20"/>
    <mergeCell ref="N20:O20"/>
    <mergeCell ref="B31:B32"/>
    <mergeCell ref="C31:D31"/>
    <mergeCell ref="C32:D32"/>
    <mergeCell ref="C27:D27"/>
    <mergeCell ref="B43:W43"/>
    <mergeCell ref="C28:D28"/>
    <mergeCell ref="C29:D29"/>
    <mergeCell ref="B2:W2"/>
    <mergeCell ref="B4:W4"/>
    <mergeCell ref="S6:T6"/>
    <mergeCell ref="S7:T7"/>
    <mergeCell ref="S8:T8"/>
    <mergeCell ref="B6:C6"/>
    <mergeCell ref="B7:C7"/>
    <mergeCell ref="B8:C8"/>
    <mergeCell ref="D6:J6"/>
    <mergeCell ref="D7:J7"/>
    <mergeCell ref="D8:J8"/>
    <mergeCell ref="L6:R6"/>
    <mergeCell ref="L7:R7"/>
    <mergeCell ref="L8:R8"/>
    <mergeCell ref="U6:W6"/>
    <mergeCell ref="U7:W7"/>
    <mergeCell ref="U8:W8"/>
    <mergeCell ref="W22:W23"/>
    <mergeCell ref="V22:V23"/>
    <mergeCell ref="B10:W10"/>
    <mergeCell ref="B11:W11"/>
    <mergeCell ref="B12:W12"/>
    <mergeCell ref="B19:E19"/>
    <mergeCell ref="F19:I19"/>
    <mergeCell ref="B17:W17"/>
    <mergeCell ref="B15:C15"/>
    <mergeCell ref="B38:E38"/>
    <mergeCell ref="B39:E39"/>
    <mergeCell ref="B40:E40"/>
    <mergeCell ref="B47:W47"/>
    <mergeCell ref="F22:U22"/>
    <mergeCell ref="E22:E23"/>
    <mergeCell ref="B22:B23"/>
    <mergeCell ref="C22:D23"/>
    <mergeCell ref="F32:U32"/>
    <mergeCell ref="B33:U33"/>
    <mergeCell ref="B28:B29"/>
    <mergeCell ref="F25:U25"/>
    <mergeCell ref="F26:U26"/>
    <mergeCell ref="B24:B26"/>
    <mergeCell ref="C24:D24"/>
    <mergeCell ref="C25:D25"/>
  </mergeCells>
  <dataValidations count="2">
    <dataValidation type="list" allowBlank="1" showInputMessage="1" showErrorMessage="1" sqref="J20">
      <formula1>"SI,NO"</formula1>
    </dataValidation>
    <dataValidation type="list" allowBlank="1" showInputMessage="1" showErrorMessage="1" sqref="F19:I19">
      <formula1>"CON ANIMO DE LUCRO,SIN ANIMO DE LUCRO,UNIVERSIDAD"</formula1>
    </dataValidation>
  </dataValidations>
  <printOptions horizontalCentered="1"/>
  <pageMargins left="0.55118110236220474" right="0.47244094488188981" top="0.74803149606299213" bottom="0.74803149606299213" header="0.31496062992125984" footer="0.31496062992125984"/>
  <pageSetup paperSize="9" scale="33" orientation="landscape" r:id="rId1"/>
  <headerFooter>
    <oddFooter>&amp;C&amp;"Arial,Normal"&amp;10&amp;P de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X91"/>
  <sheetViews>
    <sheetView showGridLines="0" zoomScaleNormal="100" workbookViewId="0">
      <selection activeCell="B24" sqref="B24:AO24"/>
    </sheetView>
  </sheetViews>
  <sheetFormatPr baseColWidth="10" defaultColWidth="0" defaultRowHeight="0" customHeight="1" zeroHeight="1"/>
  <cols>
    <col min="1" max="1" width="2.42578125" style="2" customWidth="1"/>
    <col min="2" max="2" width="3.140625" style="2" customWidth="1"/>
    <col min="3" max="3" width="3.7109375" style="2" customWidth="1"/>
    <col min="4" max="9" width="3.28515625" style="2" customWidth="1"/>
    <col min="10" max="17" width="2.5703125" style="2" customWidth="1"/>
    <col min="18" max="31" width="2.140625" style="2" customWidth="1"/>
    <col min="32" max="39" width="2.5703125" style="2" customWidth="1"/>
    <col min="40" max="41" width="4.7109375" style="2" customWidth="1"/>
    <col min="42" max="42" width="3" style="2" customWidth="1"/>
    <col min="43" max="47" width="0" style="2" hidden="1" customWidth="1"/>
    <col min="48" max="256" width="11.42578125" style="2" hidden="1"/>
    <col min="257" max="257" width="2.42578125" style="2" customWidth="1"/>
    <col min="258" max="258" width="3.140625" style="2" customWidth="1"/>
    <col min="259" max="259" width="3.7109375" style="2" customWidth="1"/>
    <col min="260" max="260" width="3.140625" style="2" customWidth="1"/>
    <col min="261" max="271" width="2.7109375" style="2" customWidth="1"/>
    <col min="272" max="287" width="3.140625" style="2" customWidth="1"/>
    <col min="288" max="295" width="3.28515625" style="2" customWidth="1"/>
    <col min="296" max="297" width="5.42578125" style="2" customWidth="1"/>
    <col min="298" max="298" width="3" style="2" customWidth="1"/>
    <col min="299" max="303" width="11.42578125" style="2" hidden="1" customWidth="1"/>
    <col min="304" max="512" width="11.42578125" style="2" hidden="1"/>
    <col min="513" max="513" width="2.42578125" style="2" customWidth="1"/>
    <col min="514" max="514" width="3.140625" style="2" customWidth="1"/>
    <col min="515" max="515" width="3.7109375" style="2" customWidth="1"/>
    <col min="516" max="516" width="3.140625" style="2" customWidth="1"/>
    <col min="517" max="527" width="2.7109375" style="2" customWidth="1"/>
    <col min="528" max="543" width="3.140625" style="2" customWidth="1"/>
    <col min="544" max="551" width="3.28515625" style="2" customWidth="1"/>
    <col min="552" max="553" width="5.42578125" style="2" customWidth="1"/>
    <col min="554" max="554" width="3" style="2" customWidth="1"/>
    <col min="555" max="559" width="11.42578125" style="2" hidden="1" customWidth="1"/>
    <col min="560" max="768" width="11.42578125" style="2" hidden="1"/>
    <col min="769" max="769" width="2.42578125" style="2" customWidth="1"/>
    <col min="770" max="770" width="3.140625" style="2" customWidth="1"/>
    <col min="771" max="771" width="3.7109375" style="2" customWidth="1"/>
    <col min="772" max="772" width="3.140625" style="2" customWidth="1"/>
    <col min="773" max="783" width="2.7109375" style="2" customWidth="1"/>
    <col min="784" max="799" width="3.140625" style="2" customWidth="1"/>
    <col min="800" max="807" width="3.28515625" style="2" customWidth="1"/>
    <col min="808" max="809" width="5.42578125" style="2" customWidth="1"/>
    <col min="810" max="810" width="3" style="2" customWidth="1"/>
    <col min="811" max="815" width="11.42578125" style="2" hidden="1" customWidth="1"/>
    <col min="816" max="1024" width="11.42578125" style="2" hidden="1"/>
    <col min="1025" max="1025" width="2.42578125" style="2" customWidth="1"/>
    <col min="1026" max="1026" width="3.140625" style="2" customWidth="1"/>
    <col min="1027" max="1027" width="3.7109375" style="2" customWidth="1"/>
    <col min="1028" max="1028" width="3.140625" style="2" customWidth="1"/>
    <col min="1029" max="1039" width="2.7109375" style="2" customWidth="1"/>
    <col min="1040" max="1055" width="3.140625" style="2" customWidth="1"/>
    <col min="1056" max="1063" width="3.28515625" style="2" customWidth="1"/>
    <col min="1064" max="1065" width="5.42578125" style="2" customWidth="1"/>
    <col min="1066" max="1066" width="3" style="2" customWidth="1"/>
    <col min="1067" max="1071" width="11.42578125" style="2" hidden="1" customWidth="1"/>
    <col min="1072" max="1280" width="11.42578125" style="2" hidden="1"/>
    <col min="1281" max="1281" width="2.42578125" style="2" customWidth="1"/>
    <col min="1282" max="1282" width="3.140625" style="2" customWidth="1"/>
    <col min="1283" max="1283" width="3.7109375" style="2" customWidth="1"/>
    <col min="1284" max="1284" width="3.140625" style="2" customWidth="1"/>
    <col min="1285" max="1295" width="2.7109375" style="2" customWidth="1"/>
    <col min="1296" max="1311" width="3.140625" style="2" customWidth="1"/>
    <col min="1312" max="1319" width="3.28515625" style="2" customWidth="1"/>
    <col min="1320" max="1321" width="5.42578125" style="2" customWidth="1"/>
    <col min="1322" max="1322" width="3" style="2" customWidth="1"/>
    <col min="1323" max="1327" width="11.42578125" style="2" hidden="1" customWidth="1"/>
    <col min="1328" max="1536" width="11.42578125" style="2" hidden="1"/>
    <col min="1537" max="1537" width="2.42578125" style="2" customWidth="1"/>
    <col min="1538" max="1538" width="3.140625" style="2" customWidth="1"/>
    <col min="1539" max="1539" width="3.7109375" style="2" customWidth="1"/>
    <col min="1540" max="1540" width="3.140625" style="2" customWidth="1"/>
    <col min="1541" max="1551" width="2.7109375" style="2" customWidth="1"/>
    <col min="1552" max="1567" width="3.140625" style="2" customWidth="1"/>
    <col min="1568" max="1575" width="3.28515625" style="2" customWidth="1"/>
    <col min="1576" max="1577" width="5.42578125" style="2" customWidth="1"/>
    <col min="1578" max="1578" width="3" style="2" customWidth="1"/>
    <col min="1579" max="1583" width="11.42578125" style="2" hidden="1" customWidth="1"/>
    <col min="1584" max="1792" width="11.42578125" style="2" hidden="1"/>
    <col min="1793" max="1793" width="2.42578125" style="2" customWidth="1"/>
    <col min="1794" max="1794" width="3.140625" style="2" customWidth="1"/>
    <col min="1795" max="1795" width="3.7109375" style="2" customWidth="1"/>
    <col min="1796" max="1796" width="3.140625" style="2" customWidth="1"/>
    <col min="1797" max="1807" width="2.7109375" style="2" customWidth="1"/>
    <col min="1808" max="1823" width="3.140625" style="2" customWidth="1"/>
    <col min="1824" max="1831" width="3.28515625" style="2" customWidth="1"/>
    <col min="1832" max="1833" width="5.42578125" style="2" customWidth="1"/>
    <col min="1834" max="1834" width="3" style="2" customWidth="1"/>
    <col min="1835" max="1839" width="11.42578125" style="2" hidden="1" customWidth="1"/>
    <col min="1840" max="2048" width="11.42578125" style="2" hidden="1"/>
    <col min="2049" max="2049" width="2.42578125" style="2" customWidth="1"/>
    <col min="2050" max="2050" width="3.140625" style="2" customWidth="1"/>
    <col min="2051" max="2051" width="3.7109375" style="2" customWidth="1"/>
    <col min="2052" max="2052" width="3.140625" style="2" customWidth="1"/>
    <col min="2053" max="2063" width="2.7109375" style="2" customWidth="1"/>
    <col min="2064" max="2079" width="3.140625" style="2" customWidth="1"/>
    <col min="2080" max="2087" width="3.28515625" style="2" customWidth="1"/>
    <col min="2088" max="2089" width="5.42578125" style="2" customWidth="1"/>
    <col min="2090" max="2090" width="3" style="2" customWidth="1"/>
    <col min="2091" max="2095" width="11.42578125" style="2" hidden="1" customWidth="1"/>
    <col min="2096" max="2304" width="11.42578125" style="2" hidden="1"/>
    <col min="2305" max="2305" width="2.42578125" style="2" customWidth="1"/>
    <col min="2306" max="2306" width="3.140625" style="2" customWidth="1"/>
    <col min="2307" max="2307" width="3.7109375" style="2" customWidth="1"/>
    <col min="2308" max="2308" width="3.140625" style="2" customWidth="1"/>
    <col min="2309" max="2319" width="2.7109375" style="2" customWidth="1"/>
    <col min="2320" max="2335" width="3.140625" style="2" customWidth="1"/>
    <col min="2336" max="2343" width="3.28515625" style="2" customWidth="1"/>
    <col min="2344" max="2345" width="5.42578125" style="2" customWidth="1"/>
    <col min="2346" max="2346" width="3" style="2" customWidth="1"/>
    <col min="2347" max="2351" width="11.42578125" style="2" hidden="1" customWidth="1"/>
    <col min="2352" max="2560" width="11.42578125" style="2" hidden="1"/>
    <col min="2561" max="2561" width="2.42578125" style="2" customWidth="1"/>
    <col min="2562" max="2562" width="3.140625" style="2" customWidth="1"/>
    <col min="2563" max="2563" width="3.7109375" style="2" customWidth="1"/>
    <col min="2564" max="2564" width="3.140625" style="2" customWidth="1"/>
    <col min="2565" max="2575" width="2.7109375" style="2" customWidth="1"/>
    <col min="2576" max="2591" width="3.140625" style="2" customWidth="1"/>
    <col min="2592" max="2599" width="3.28515625" style="2" customWidth="1"/>
    <col min="2600" max="2601" width="5.42578125" style="2" customWidth="1"/>
    <col min="2602" max="2602" width="3" style="2" customWidth="1"/>
    <col min="2603" max="2607" width="11.42578125" style="2" hidden="1" customWidth="1"/>
    <col min="2608" max="2816" width="11.42578125" style="2" hidden="1"/>
    <col min="2817" max="2817" width="2.42578125" style="2" customWidth="1"/>
    <col min="2818" max="2818" width="3.140625" style="2" customWidth="1"/>
    <col min="2819" max="2819" width="3.7109375" style="2" customWidth="1"/>
    <col min="2820" max="2820" width="3.140625" style="2" customWidth="1"/>
    <col min="2821" max="2831" width="2.7109375" style="2" customWidth="1"/>
    <col min="2832" max="2847" width="3.140625" style="2" customWidth="1"/>
    <col min="2848" max="2855" width="3.28515625" style="2" customWidth="1"/>
    <col min="2856" max="2857" width="5.42578125" style="2" customWidth="1"/>
    <col min="2858" max="2858" width="3" style="2" customWidth="1"/>
    <col min="2859" max="2863" width="11.42578125" style="2" hidden="1" customWidth="1"/>
    <col min="2864" max="3072" width="11.42578125" style="2" hidden="1"/>
    <col min="3073" max="3073" width="2.42578125" style="2" customWidth="1"/>
    <col min="3074" max="3074" width="3.140625" style="2" customWidth="1"/>
    <col min="3075" max="3075" width="3.7109375" style="2" customWidth="1"/>
    <col min="3076" max="3076" width="3.140625" style="2" customWidth="1"/>
    <col min="3077" max="3087" width="2.7109375" style="2" customWidth="1"/>
    <col min="3088" max="3103" width="3.140625" style="2" customWidth="1"/>
    <col min="3104" max="3111" width="3.28515625" style="2" customWidth="1"/>
    <col min="3112" max="3113" width="5.42578125" style="2" customWidth="1"/>
    <col min="3114" max="3114" width="3" style="2" customWidth="1"/>
    <col min="3115" max="3119" width="11.42578125" style="2" hidden="1" customWidth="1"/>
    <col min="3120" max="3328" width="11.42578125" style="2" hidden="1"/>
    <col min="3329" max="3329" width="2.42578125" style="2" customWidth="1"/>
    <col min="3330" max="3330" width="3.140625" style="2" customWidth="1"/>
    <col min="3331" max="3331" width="3.7109375" style="2" customWidth="1"/>
    <col min="3332" max="3332" width="3.140625" style="2" customWidth="1"/>
    <col min="3333" max="3343" width="2.7109375" style="2" customWidth="1"/>
    <col min="3344" max="3359" width="3.140625" style="2" customWidth="1"/>
    <col min="3360" max="3367" width="3.28515625" style="2" customWidth="1"/>
    <col min="3368" max="3369" width="5.42578125" style="2" customWidth="1"/>
    <col min="3370" max="3370" width="3" style="2" customWidth="1"/>
    <col min="3371" max="3375" width="11.42578125" style="2" hidden="1" customWidth="1"/>
    <col min="3376" max="3584" width="11.42578125" style="2" hidden="1"/>
    <col min="3585" max="3585" width="2.42578125" style="2" customWidth="1"/>
    <col min="3586" max="3586" width="3.140625" style="2" customWidth="1"/>
    <col min="3587" max="3587" width="3.7109375" style="2" customWidth="1"/>
    <col min="3588" max="3588" width="3.140625" style="2" customWidth="1"/>
    <col min="3589" max="3599" width="2.7109375" style="2" customWidth="1"/>
    <col min="3600" max="3615" width="3.140625" style="2" customWidth="1"/>
    <col min="3616" max="3623" width="3.28515625" style="2" customWidth="1"/>
    <col min="3624" max="3625" width="5.42578125" style="2" customWidth="1"/>
    <col min="3626" max="3626" width="3" style="2" customWidth="1"/>
    <col min="3627" max="3631" width="11.42578125" style="2" hidden="1" customWidth="1"/>
    <col min="3632" max="3840" width="11.42578125" style="2" hidden="1"/>
    <col min="3841" max="3841" width="2.42578125" style="2" customWidth="1"/>
    <col min="3842" max="3842" width="3.140625" style="2" customWidth="1"/>
    <col min="3843" max="3843" width="3.7109375" style="2" customWidth="1"/>
    <col min="3844" max="3844" width="3.140625" style="2" customWidth="1"/>
    <col min="3845" max="3855" width="2.7109375" style="2" customWidth="1"/>
    <col min="3856" max="3871" width="3.140625" style="2" customWidth="1"/>
    <col min="3872" max="3879" width="3.28515625" style="2" customWidth="1"/>
    <col min="3880" max="3881" width="5.42578125" style="2" customWidth="1"/>
    <col min="3882" max="3882" width="3" style="2" customWidth="1"/>
    <col min="3883" max="3887" width="11.42578125" style="2" hidden="1" customWidth="1"/>
    <col min="3888" max="4096" width="11.42578125" style="2" hidden="1"/>
    <col min="4097" max="4097" width="2.42578125" style="2" customWidth="1"/>
    <col min="4098" max="4098" width="3.140625" style="2" customWidth="1"/>
    <col min="4099" max="4099" width="3.7109375" style="2" customWidth="1"/>
    <col min="4100" max="4100" width="3.140625" style="2" customWidth="1"/>
    <col min="4101" max="4111" width="2.7109375" style="2" customWidth="1"/>
    <col min="4112" max="4127" width="3.140625" style="2" customWidth="1"/>
    <col min="4128" max="4135" width="3.28515625" style="2" customWidth="1"/>
    <col min="4136" max="4137" width="5.42578125" style="2" customWidth="1"/>
    <col min="4138" max="4138" width="3" style="2" customWidth="1"/>
    <col min="4139" max="4143" width="11.42578125" style="2" hidden="1" customWidth="1"/>
    <col min="4144" max="4352" width="11.42578125" style="2" hidden="1"/>
    <col min="4353" max="4353" width="2.42578125" style="2" customWidth="1"/>
    <col min="4354" max="4354" width="3.140625" style="2" customWidth="1"/>
    <col min="4355" max="4355" width="3.7109375" style="2" customWidth="1"/>
    <col min="4356" max="4356" width="3.140625" style="2" customWidth="1"/>
    <col min="4357" max="4367" width="2.7109375" style="2" customWidth="1"/>
    <col min="4368" max="4383" width="3.140625" style="2" customWidth="1"/>
    <col min="4384" max="4391" width="3.28515625" style="2" customWidth="1"/>
    <col min="4392" max="4393" width="5.42578125" style="2" customWidth="1"/>
    <col min="4394" max="4394" width="3" style="2" customWidth="1"/>
    <col min="4395" max="4399" width="11.42578125" style="2" hidden="1" customWidth="1"/>
    <col min="4400" max="4608" width="11.42578125" style="2" hidden="1"/>
    <col min="4609" max="4609" width="2.42578125" style="2" customWidth="1"/>
    <col min="4610" max="4610" width="3.140625" style="2" customWidth="1"/>
    <col min="4611" max="4611" width="3.7109375" style="2" customWidth="1"/>
    <col min="4612" max="4612" width="3.140625" style="2" customWidth="1"/>
    <col min="4613" max="4623" width="2.7109375" style="2" customWidth="1"/>
    <col min="4624" max="4639" width="3.140625" style="2" customWidth="1"/>
    <col min="4640" max="4647" width="3.28515625" style="2" customWidth="1"/>
    <col min="4648" max="4649" width="5.42578125" style="2" customWidth="1"/>
    <col min="4650" max="4650" width="3" style="2" customWidth="1"/>
    <col min="4651" max="4655" width="11.42578125" style="2" hidden="1" customWidth="1"/>
    <col min="4656" max="4864" width="11.42578125" style="2" hidden="1"/>
    <col min="4865" max="4865" width="2.42578125" style="2" customWidth="1"/>
    <col min="4866" max="4866" width="3.140625" style="2" customWidth="1"/>
    <col min="4867" max="4867" width="3.7109375" style="2" customWidth="1"/>
    <col min="4868" max="4868" width="3.140625" style="2" customWidth="1"/>
    <col min="4869" max="4879" width="2.7109375" style="2" customWidth="1"/>
    <col min="4880" max="4895" width="3.140625" style="2" customWidth="1"/>
    <col min="4896" max="4903" width="3.28515625" style="2" customWidth="1"/>
    <col min="4904" max="4905" width="5.42578125" style="2" customWidth="1"/>
    <col min="4906" max="4906" width="3" style="2" customWidth="1"/>
    <col min="4907" max="4911" width="11.42578125" style="2" hidden="1" customWidth="1"/>
    <col min="4912" max="5120" width="11.42578125" style="2" hidden="1"/>
    <col min="5121" max="5121" width="2.42578125" style="2" customWidth="1"/>
    <col min="5122" max="5122" width="3.140625" style="2" customWidth="1"/>
    <col min="5123" max="5123" width="3.7109375" style="2" customWidth="1"/>
    <col min="5124" max="5124" width="3.140625" style="2" customWidth="1"/>
    <col min="5125" max="5135" width="2.7109375" style="2" customWidth="1"/>
    <col min="5136" max="5151" width="3.140625" style="2" customWidth="1"/>
    <col min="5152" max="5159" width="3.28515625" style="2" customWidth="1"/>
    <col min="5160" max="5161" width="5.42578125" style="2" customWidth="1"/>
    <col min="5162" max="5162" width="3" style="2" customWidth="1"/>
    <col min="5163" max="5167" width="11.42578125" style="2" hidden="1" customWidth="1"/>
    <col min="5168" max="5376" width="11.42578125" style="2" hidden="1"/>
    <col min="5377" max="5377" width="2.42578125" style="2" customWidth="1"/>
    <col min="5378" max="5378" width="3.140625" style="2" customWidth="1"/>
    <col min="5379" max="5379" width="3.7109375" style="2" customWidth="1"/>
    <col min="5380" max="5380" width="3.140625" style="2" customWidth="1"/>
    <col min="5381" max="5391" width="2.7109375" style="2" customWidth="1"/>
    <col min="5392" max="5407" width="3.140625" style="2" customWidth="1"/>
    <col min="5408" max="5415" width="3.28515625" style="2" customWidth="1"/>
    <col min="5416" max="5417" width="5.42578125" style="2" customWidth="1"/>
    <col min="5418" max="5418" width="3" style="2" customWidth="1"/>
    <col min="5419" max="5423" width="11.42578125" style="2" hidden="1" customWidth="1"/>
    <col min="5424" max="5632" width="11.42578125" style="2" hidden="1"/>
    <col min="5633" max="5633" width="2.42578125" style="2" customWidth="1"/>
    <col min="5634" max="5634" width="3.140625" style="2" customWidth="1"/>
    <col min="5635" max="5635" width="3.7109375" style="2" customWidth="1"/>
    <col min="5636" max="5636" width="3.140625" style="2" customWidth="1"/>
    <col min="5637" max="5647" width="2.7109375" style="2" customWidth="1"/>
    <col min="5648" max="5663" width="3.140625" style="2" customWidth="1"/>
    <col min="5664" max="5671" width="3.28515625" style="2" customWidth="1"/>
    <col min="5672" max="5673" width="5.42578125" style="2" customWidth="1"/>
    <col min="5674" max="5674" width="3" style="2" customWidth="1"/>
    <col min="5675" max="5679" width="11.42578125" style="2" hidden="1" customWidth="1"/>
    <col min="5680" max="5888" width="11.42578125" style="2" hidden="1"/>
    <col min="5889" max="5889" width="2.42578125" style="2" customWidth="1"/>
    <col min="5890" max="5890" width="3.140625" style="2" customWidth="1"/>
    <col min="5891" max="5891" width="3.7109375" style="2" customWidth="1"/>
    <col min="5892" max="5892" width="3.140625" style="2" customWidth="1"/>
    <col min="5893" max="5903" width="2.7109375" style="2" customWidth="1"/>
    <col min="5904" max="5919" width="3.140625" style="2" customWidth="1"/>
    <col min="5920" max="5927" width="3.28515625" style="2" customWidth="1"/>
    <col min="5928" max="5929" width="5.42578125" style="2" customWidth="1"/>
    <col min="5930" max="5930" width="3" style="2" customWidth="1"/>
    <col min="5931" max="5935" width="11.42578125" style="2" hidden="1" customWidth="1"/>
    <col min="5936" max="6144" width="11.42578125" style="2" hidden="1"/>
    <col min="6145" max="6145" width="2.42578125" style="2" customWidth="1"/>
    <col min="6146" max="6146" width="3.140625" style="2" customWidth="1"/>
    <col min="6147" max="6147" width="3.7109375" style="2" customWidth="1"/>
    <col min="6148" max="6148" width="3.140625" style="2" customWidth="1"/>
    <col min="6149" max="6159" width="2.7109375" style="2" customWidth="1"/>
    <col min="6160" max="6175" width="3.140625" style="2" customWidth="1"/>
    <col min="6176" max="6183" width="3.28515625" style="2" customWidth="1"/>
    <col min="6184" max="6185" width="5.42578125" style="2" customWidth="1"/>
    <col min="6186" max="6186" width="3" style="2" customWidth="1"/>
    <col min="6187" max="6191" width="11.42578125" style="2" hidden="1" customWidth="1"/>
    <col min="6192" max="6400" width="11.42578125" style="2" hidden="1"/>
    <col min="6401" max="6401" width="2.42578125" style="2" customWidth="1"/>
    <col min="6402" max="6402" width="3.140625" style="2" customWidth="1"/>
    <col min="6403" max="6403" width="3.7109375" style="2" customWidth="1"/>
    <col min="6404" max="6404" width="3.140625" style="2" customWidth="1"/>
    <col min="6405" max="6415" width="2.7109375" style="2" customWidth="1"/>
    <col min="6416" max="6431" width="3.140625" style="2" customWidth="1"/>
    <col min="6432" max="6439" width="3.28515625" style="2" customWidth="1"/>
    <col min="6440" max="6441" width="5.42578125" style="2" customWidth="1"/>
    <col min="6442" max="6442" width="3" style="2" customWidth="1"/>
    <col min="6443" max="6447" width="11.42578125" style="2" hidden="1" customWidth="1"/>
    <col min="6448" max="6656" width="11.42578125" style="2" hidden="1"/>
    <col min="6657" max="6657" width="2.42578125" style="2" customWidth="1"/>
    <col min="6658" max="6658" width="3.140625" style="2" customWidth="1"/>
    <col min="6659" max="6659" width="3.7109375" style="2" customWidth="1"/>
    <col min="6660" max="6660" width="3.140625" style="2" customWidth="1"/>
    <col min="6661" max="6671" width="2.7109375" style="2" customWidth="1"/>
    <col min="6672" max="6687" width="3.140625" style="2" customWidth="1"/>
    <col min="6688" max="6695" width="3.28515625" style="2" customWidth="1"/>
    <col min="6696" max="6697" width="5.42578125" style="2" customWidth="1"/>
    <col min="6698" max="6698" width="3" style="2" customWidth="1"/>
    <col min="6699" max="6703" width="11.42578125" style="2" hidden="1" customWidth="1"/>
    <col min="6704" max="6912" width="11.42578125" style="2" hidden="1"/>
    <col min="6913" max="6913" width="2.42578125" style="2" customWidth="1"/>
    <col min="6914" max="6914" width="3.140625" style="2" customWidth="1"/>
    <col min="6915" max="6915" width="3.7109375" style="2" customWidth="1"/>
    <col min="6916" max="6916" width="3.140625" style="2" customWidth="1"/>
    <col min="6917" max="6927" width="2.7109375" style="2" customWidth="1"/>
    <col min="6928" max="6943" width="3.140625" style="2" customWidth="1"/>
    <col min="6944" max="6951" width="3.28515625" style="2" customWidth="1"/>
    <col min="6952" max="6953" width="5.42578125" style="2" customWidth="1"/>
    <col min="6954" max="6954" width="3" style="2" customWidth="1"/>
    <col min="6955" max="6959" width="11.42578125" style="2" hidden="1" customWidth="1"/>
    <col min="6960" max="7168" width="11.42578125" style="2" hidden="1"/>
    <col min="7169" max="7169" width="2.42578125" style="2" customWidth="1"/>
    <col min="7170" max="7170" width="3.140625" style="2" customWidth="1"/>
    <col min="7171" max="7171" width="3.7109375" style="2" customWidth="1"/>
    <col min="7172" max="7172" width="3.140625" style="2" customWidth="1"/>
    <col min="7173" max="7183" width="2.7109375" style="2" customWidth="1"/>
    <col min="7184" max="7199" width="3.140625" style="2" customWidth="1"/>
    <col min="7200" max="7207" width="3.28515625" style="2" customWidth="1"/>
    <col min="7208" max="7209" width="5.42578125" style="2" customWidth="1"/>
    <col min="7210" max="7210" width="3" style="2" customWidth="1"/>
    <col min="7211" max="7215" width="11.42578125" style="2" hidden="1" customWidth="1"/>
    <col min="7216" max="7424" width="11.42578125" style="2" hidden="1"/>
    <col min="7425" max="7425" width="2.42578125" style="2" customWidth="1"/>
    <col min="7426" max="7426" width="3.140625" style="2" customWidth="1"/>
    <col min="7427" max="7427" width="3.7109375" style="2" customWidth="1"/>
    <col min="7428" max="7428" width="3.140625" style="2" customWidth="1"/>
    <col min="7429" max="7439" width="2.7109375" style="2" customWidth="1"/>
    <col min="7440" max="7455" width="3.140625" style="2" customWidth="1"/>
    <col min="7456" max="7463" width="3.28515625" style="2" customWidth="1"/>
    <col min="7464" max="7465" width="5.42578125" style="2" customWidth="1"/>
    <col min="7466" max="7466" width="3" style="2" customWidth="1"/>
    <col min="7467" max="7471" width="11.42578125" style="2" hidden="1" customWidth="1"/>
    <col min="7472" max="7680" width="11.42578125" style="2" hidden="1"/>
    <col min="7681" max="7681" width="2.42578125" style="2" customWidth="1"/>
    <col min="7682" max="7682" width="3.140625" style="2" customWidth="1"/>
    <col min="7683" max="7683" width="3.7109375" style="2" customWidth="1"/>
    <col min="7684" max="7684" width="3.140625" style="2" customWidth="1"/>
    <col min="7685" max="7695" width="2.7109375" style="2" customWidth="1"/>
    <col min="7696" max="7711" width="3.140625" style="2" customWidth="1"/>
    <col min="7712" max="7719" width="3.28515625" style="2" customWidth="1"/>
    <col min="7720" max="7721" width="5.42578125" style="2" customWidth="1"/>
    <col min="7722" max="7722" width="3" style="2" customWidth="1"/>
    <col min="7723" max="7727" width="11.42578125" style="2" hidden="1" customWidth="1"/>
    <col min="7728" max="7936" width="11.42578125" style="2" hidden="1"/>
    <col min="7937" max="7937" width="2.42578125" style="2" customWidth="1"/>
    <col min="7938" max="7938" width="3.140625" style="2" customWidth="1"/>
    <col min="7939" max="7939" width="3.7109375" style="2" customWidth="1"/>
    <col min="7940" max="7940" width="3.140625" style="2" customWidth="1"/>
    <col min="7941" max="7951" width="2.7109375" style="2" customWidth="1"/>
    <col min="7952" max="7967" width="3.140625" style="2" customWidth="1"/>
    <col min="7968" max="7975" width="3.28515625" style="2" customWidth="1"/>
    <col min="7976" max="7977" width="5.42578125" style="2" customWidth="1"/>
    <col min="7978" max="7978" width="3" style="2" customWidth="1"/>
    <col min="7979" max="7983" width="11.42578125" style="2" hidden="1" customWidth="1"/>
    <col min="7984" max="8192" width="11.42578125" style="2" hidden="1"/>
    <col min="8193" max="8193" width="2.42578125" style="2" customWidth="1"/>
    <col min="8194" max="8194" width="3.140625" style="2" customWidth="1"/>
    <col min="8195" max="8195" width="3.7109375" style="2" customWidth="1"/>
    <col min="8196" max="8196" width="3.140625" style="2" customWidth="1"/>
    <col min="8197" max="8207" width="2.7109375" style="2" customWidth="1"/>
    <col min="8208" max="8223" width="3.140625" style="2" customWidth="1"/>
    <col min="8224" max="8231" width="3.28515625" style="2" customWidth="1"/>
    <col min="8232" max="8233" width="5.42578125" style="2" customWidth="1"/>
    <col min="8234" max="8234" width="3" style="2" customWidth="1"/>
    <col min="8235" max="8239" width="11.42578125" style="2" hidden="1" customWidth="1"/>
    <col min="8240" max="8448" width="11.42578125" style="2" hidden="1"/>
    <col min="8449" max="8449" width="2.42578125" style="2" customWidth="1"/>
    <col min="8450" max="8450" width="3.140625" style="2" customWidth="1"/>
    <col min="8451" max="8451" width="3.7109375" style="2" customWidth="1"/>
    <col min="8452" max="8452" width="3.140625" style="2" customWidth="1"/>
    <col min="8453" max="8463" width="2.7109375" style="2" customWidth="1"/>
    <col min="8464" max="8479" width="3.140625" style="2" customWidth="1"/>
    <col min="8480" max="8487" width="3.28515625" style="2" customWidth="1"/>
    <col min="8488" max="8489" width="5.42578125" style="2" customWidth="1"/>
    <col min="8490" max="8490" width="3" style="2" customWidth="1"/>
    <col min="8491" max="8495" width="11.42578125" style="2" hidden="1" customWidth="1"/>
    <col min="8496" max="8704" width="11.42578125" style="2" hidden="1"/>
    <col min="8705" max="8705" width="2.42578125" style="2" customWidth="1"/>
    <col min="8706" max="8706" width="3.140625" style="2" customWidth="1"/>
    <col min="8707" max="8707" width="3.7109375" style="2" customWidth="1"/>
    <col min="8708" max="8708" width="3.140625" style="2" customWidth="1"/>
    <col min="8709" max="8719" width="2.7109375" style="2" customWidth="1"/>
    <col min="8720" max="8735" width="3.140625" style="2" customWidth="1"/>
    <col min="8736" max="8743" width="3.28515625" style="2" customWidth="1"/>
    <col min="8744" max="8745" width="5.42578125" style="2" customWidth="1"/>
    <col min="8746" max="8746" width="3" style="2" customWidth="1"/>
    <col min="8747" max="8751" width="11.42578125" style="2" hidden="1" customWidth="1"/>
    <col min="8752" max="8960" width="11.42578125" style="2" hidden="1"/>
    <col min="8961" max="8961" width="2.42578125" style="2" customWidth="1"/>
    <col min="8962" max="8962" width="3.140625" style="2" customWidth="1"/>
    <col min="8963" max="8963" width="3.7109375" style="2" customWidth="1"/>
    <col min="8964" max="8964" width="3.140625" style="2" customWidth="1"/>
    <col min="8965" max="8975" width="2.7109375" style="2" customWidth="1"/>
    <col min="8976" max="8991" width="3.140625" style="2" customWidth="1"/>
    <col min="8992" max="8999" width="3.28515625" style="2" customWidth="1"/>
    <col min="9000" max="9001" width="5.42578125" style="2" customWidth="1"/>
    <col min="9002" max="9002" width="3" style="2" customWidth="1"/>
    <col min="9003" max="9007" width="11.42578125" style="2" hidden="1" customWidth="1"/>
    <col min="9008" max="9216" width="11.42578125" style="2" hidden="1"/>
    <col min="9217" max="9217" width="2.42578125" style="2" customWidth="1"/>
    <col min="9218" max="9218" width="3.140625" style="2" customWidth="1"/>
    <col min="9219" max="9219" width="3.7109375" style="2" customWidth="1"/>
    <col min="9220" max="9220" width="3.140625" style="2" customWidth="1"/>
    <col min="9221" max="9231" width="2.7109375" style="2" customWidth="1"/>
    <col min="9232" max="9247" width="3.140625" style="2" customWidth="1"/>
    <col min="9248" max="9255" width="3.28515625" style="2" customWidth="1"/>
    <col min="9256" max="9257" width="5.42578125" style="2" customWidth="1"/>
    <col min="9258" max="9258" width="3" style="2" customWidth="1"/>
    <col min="9259" max="9263" width="11.42578125" style="2" hidden="1" customWidth="1"/>
    <col min="9264" max="9472" width="11.42578125" style="2" hidden="1"/>
    <col min="9473" max="9473" width="2.42578125" style="2" customWidth="1"/>
    <col min="9474" max="9474" width="3.140625" style="2" customWidth="1"/>
    <col min="9475" max="9475" width="3.7109375" style="2" customWidth="1"/>
    <col min="9476" max="9476" width="3.140625" style="2" customWidth="1"/>
    <col min="9477" max="9487" width="2.7109375" style="2" customWidth="1"/>
    <col min="9488" max="9503" width="3.140625" style="2" customWidth="1"/>
    <col min="9504" max="9511" width="3.28515625" style="2" customWidth="1"/>
    <col min="9512" max="9513" width="5.42578125" style="2" customWidth="1"/>
    <col min="9514" max="9514" width="3" style="2" customWidth="1"/>
    <col min="9515" max="9519" width="11.42578125" style="2" hidden="1" customWidth="1"/>
    <col min="9520" max="9728" width="11.42578125" style="2" hidden="1"/>
    <col min="9729" max="9729" width="2.42578125" style="2" customWidth="1"/>
    <col min="9730" max="9730" width="3.140625" style="2" customWidth="1"/>
    <col min="9731" max="9731" width="3.7109375" style="2" customWidth="1"/>
    <col min="9732" max="9732" width="3.140625" style="2" customWidth="1"/>
    <col min="9733" max="9743" width="2.7109375" style="2" customWidth="1"/>
    <col min="9744" max="9759" width="3.140625" style="2" customWidth="1"/>
    <col min="9760" max="9767" width="3.28515625" style="2" customWidth="1"/>
    <col min="9768" max="9769" width="5.42578125" style="2" customWidth="1"/>
    <col min="9770" max="9770" width="3" style="2" customWidth="1"/>
    <col min="9771" max="9775" width="11.42578125" style="2" hidden="1" customWidth="1"/>
    <col min="9776" max="9984" width="11.42578125" style="2" hidden="1"/>
    <col min="9985" max="9985" width="2.42578125" style="2" customWidth="1"/>
    <col min="9986" max="9986" width="3.140625" style="2" customWidth="1"/>
    <col min="9987" max="9987" width="3.7109375" style="2" customWidth="1"/>
    <col min="9988" max="9988" width="3.140625" style="2" customWidth="1"/>
    <col min="9989" max="9999" width="2.7109375" style="2" customWidth="1"/>
    <col min="10000" max="10015" width="3.140625" style="2" customWidth="1"/>
    <col min="10016" max="10023" width="3.28515625" style="2" customWidth="1"/>
    <col min="10024" max="10025" width="5.42578125" style="2" customWidth="1"/>
    <col min="10026" max="10026" width="3" style="2" customWidth="1"/>
    <col min="10027" max="10031" width="11.42578125" style="2" hidden="1" customWidth="1"/>
    <col min="10032" max="10240" width="11.42578125" style="2" hidden="1"/>
    <col min="10241" max="10241" width="2.42578125" style="2" customWidth="1"/>
    <col min="10242" max="10242" width="3.140625" style="2" customWidth="1"/>
    <col min="10243" max="10243" width="3.7109375" style="2" customWidth="1"/>
    <col min="10244" max="10244" width="3.140625" style="2" customWidth="1"/>
    <col min="10245" max="10255" width="2.7109375" style="2" customWidth="1"/>
    <col min="10256" max="10271" width="3.140625" style="2" customWidth="1"/>
    <col min="10272" max="10279" width="3.28515625" style="2" customWidth="1"/>
    <col min="10280" max="10281" width="5.42578125" style="2" customWidth="1"/>
    <col min="10282" max="10282" width="3" style="2" customWidth="1"/>
    <col min="10283" max="10287" width="11.42578125" style="2" hidden="1" customWidth="1"/>
    <col min="10288" max="10496" width="11.42578125" style="2" hidden="1"/>
    <col min="10497" max="10497" width="2.42578125" style="2" customWidth="1"/>
    <col min="10498" max="10498" width="3.140625" style="2" customWidth="1"/>
    <col min="10499" max="10499" width="3.7109375" style="2" customWidth="1"/>
    <col min="10500" max="10500" width="3.140625" style="2" customWidth="1"/>
    <col min="10501" max="10511" width="2.7109375" style="2" customWidth="1"/>
    <col min="10512" max="10527" width="3.140625" style="2" customWidth="1"/>
    <col min="10528" max="10535" width="3.28515625" style="2" customWidth="1"/>
    <col min="10536" max="10537" width="5.42578125" style="2" customWidth="1"/>
    <col min="10538" max="10538" width="3" style="2" customWidth="1"/>
    <col min="10539" max="10543" width="11.42578125" style="2" hidden="1" customWidth="1"/>
    <col min="10544" max="10752" width="11.42578125" style="2" hidden="1"/>
    <col min="10753" max="10753" width="2.42578125" style="2" customWidth="1"/>
    <col min="10754" max="10754" width="3.140625" style="2" customWidth="1"/>
    <col min="10755" max="10755" width="3.7109375" style="2" customWidth="1"/>
    <col min="10756" max="10756" width="3.140625" style="2" customWidth="1"/>
    <col min="10757" max="10767" width="2.7109375" style="2" customWidth="1"/>
    <col min="10768" max="10783" width="3.140625" style="2" customWidth="1"/>
    <col min="10784" max="10791" width="3.28515625" style="2" customWidth="1"/>
    <col min="10792" max="10793" width="5.42578125" style="2" customWidth="1"/>
    <col min="10794" max="10794" width="3" style="2" customWidth="1"/>
    <col min="10795" max="10799" width="11.42578125" style="2" hidden="1" customWidth="1"/>
    <col min="10800" max="11008" width="11.42578125" style="2" hidden="1"/>
    <col min="11009" max="11009" width="2.42578125" style="2" customWidth="1"/>
    <col min="11010" max="11010" width="3.140625" style="2" customWidth="1"/>
    <col min="11011" max="11011" width="3.7109375" style="2" customWidth="1"/>
    <col min="11012" max="11012" width="3.140625" style="2" customWidth="1"/>
    <col min="11013" max="11023" width="2.7109375" style="2" customWidth="1"/>
    <col min="11024" max="11039" width="3.140625" style="2" customWidth="1"/>
    <col min="11040" max="11047" width="3.28515625" style="2" customWidth="1"/>
    <col min="11048" max="11049" width="5.42578125" style="2" customWidth="1"/>
    <col min="11050" max="11050" width="3" style="2" customWidth="1"/>
    <col min="11051" max="11055" width="11.42578125" style="2" hidden="1" customWidth="1"/>
    <col min="11056" max="11264" width="11.42578125" style="2" hidden="1"/>
    <col min="11265" max="11265" width="2.42578125" style="2" customWidth="1"/>
    <col min="11266" max="11266" width="3.140625" style="2" customWidth="1"/>
    <col min="11267" max="11267" width="3.7109375" style="2" customWidth="1"/>
    <col min="11268" max="11268" width="3.140625" style="2" customWidth="1"/>
    <col min="11269" max="11279" width="2.7109375" style="2" customWidth="1"/>
    <col min="11280" max="11295" width="3.140625" style="2" customWidth="1"/>
    <col min="11296" max="11303" width="3.28515625" style="2" customWidth="1"/>
    <col min="11304" max="11305" width="5.42578125" style="2" customWidth="1"/>
    <col min="11306" max="11306" width="3" style="2" customWidth="1"/>
    <col min="11307" max="11311" width="11.42578125" style="2" hidden="1" customWidth="1"/>
    <col min="11312" max="11520" width="11.42578125" style="2" hidden="1"/>
    <col min="11521" max="11521" width="2.42578125" style="2" customWidth="1"/>
    <col min="11522" max="11522" width="3.140625" style="2" customWidth="1"/>
    <col min="11523" max="11523" width="3.7109375" style="2" customWidth="1"/>
    <col min="11524" max="11524" width="3.140625" style="2" customWidth="1"/>
    <col min="11525" max="11535" width="2.7109375" style="2" customWidth="1"/>
    <col min="11536" max="11551" width="3.140625" style="2" customWidth="1"/>
    <col min="11552" max="11559" width="3.28515625" style="2" customWidth="1"/>
    <col min="11560" max="11561" width="5.42578125" style="2" customWidth="1"/>
    <col min="11562" max="11562" width="3" style="2" customWidth="1"/>
    <col min="11563" max="11567" width="11.42578125" style="2" hidden="1" customWidth="1"/>
    <col min="11568" max="11776" width="11.42578125" style="2" hidden="1"/>
    <col min="11777" max="11777" width="2.42578125" style="2" customWidth="1"/>
    <col min="11778" max="11778" width="3.140625" style="2" customWidth="1"/>
    <col min="11779" max="11779" width="3.7109375" style="2" customWidth="1"/>
    <col min="11780" max="11780" width="3.140625" style="2" customWidth="1"/>
    <col min="11781" max="11791" width="2.7109375" style="2" customWidth="1"/>
    <col min="11792" max="11807" width="3.140625" style="2" customWidth="1"/>
    <col min="11808" max="11815" width="3.28515625" style="2" customWidth="1"/>
    <col min="11816" max="11817" width="5.42578125" style="2" customWidth="1"/>
    <col min="11818" max="11818" width="3" style="2" customWidth="1"/>
    <col min="11819" max="11823" width="11.42578125" style="2" hidden="1" customWidth="1"/>
    <col min="11824" max="12032" width="11.42578125" style="2" hidden="1"/>
    <col min="12033" max="12033" width="2.42578125" style="2" customWidth="1"/>
    <col min="12034" max="12034" width="3.140625" style="2" customWidth="1"/>
    <col min="12035" max="12035" width="3.7109375" style="2" customWidth="1"/>
    <col min="12036" max="12036" width="3.140625" style="2" customWidth="1"/>
    <col min="12037" max="12047" width="2.7109375" style="2" customWidth="1"/>
    <col min="12048" max="12063" width="3.140625" style="2" customWidth="1"/>
    <col min="12064" max="12071" width="3.28515625" style="2" customWidth="1"/>
    <col min="12072" max="12073" width="5.42578125" style="2" customWidth="1"/>
    <col min="12074" max="12074" width="3" style="2" customWidth="1"/>
    <col min="12075" max="12079" width="11.42578125" style="2" hidden="1" customWidth="1"/>
    <col min="12080" max="12288" width="11.42578125" style="2" hidden="1"/>
    <col min="12289" max="12289" width="2.42578125" style="2" customWidth="1"/>
    <col min="12290" max="12290" width="3.140625" style="2" customWidth="1"/>
    <col min="12291" max="12291" width="3.7109375" style="2" customWidth="1"/>
    <col min="12292" max="12292" width="3.140625" style="2" customWidth="1"/>
    <col min="12293" max="12303" width="2.7109375" style="2" customWidth="1"/>
    <col min="12304" max="12319" width="3.140625" style="2" customWidth="1"/>
    <col min="12320" max="12327" width="3.28515625" style="2" customWidth="1"/>
    <col min="12328" max="12329" width="5.42578125" style="2" customWidth="1"/>
    <col min="12330" max="12330" width="3" style="2" customWidth="1"/>
    <col min="12331" max="12335" width="11.42578125" style="2" hidden="1" customWidth="1"/>
    <col min="12336" max="12544" width="11.42578125" style="2" hidden="1"/>
    <col min="12545" max="12545" width="2.42578125" style="2" customWidth="1"/>
    <col min="12546" max="12546" width="3.140625" style="2" customWidth="1"/>
    <col min="12547" max="12547" width="3.7109375" style="2" customWidth="1"/>
    <col min="12548" max="12548" width="3.140625" style="2" customWidth="1"/>
    <col min="12549" max="12559" width="2.7109375" style="2" customWidth="1"/>
    <col min="12560" max="12575" width="3.140625" style="2" customWidth="1"/>
    <col min="12576" max="12583" width="3.28515625" style="2" customWidth="1"/>
    <col min="12584" max="12585" width="5.42578125" style="2" customWidth="1"/>
    <col min="12586" max="12586" width="3" style="2" customWidth="1"/>
    <col min="12587" max="12591" width="11.42578125" style="2" hidden="1" customWidth="1"/>
    <col min="12592" max="12800" width="11.42578125" style="2" hidden="1"/>
    <col min="12801" max="12801" width="2.42578125" style="2" customWidth="1"/>
    <col min="12802" max="12802" width="3.140625" style="2" customWidth="1"/>
    <col min="12803" max="12803" width="3.7109375" style="2" customWidth="1"/>
    <col min="12804" max="12804" width="3.140625" style="2" customWidth="1"/>
    <col min="12805" max="12815" width="2.7109375" style="2" customWidth="1"/>
    <col min="12816" max="12831" width="3.140625" style="2" customWidth="1"/>
    <col min="12832" max="12839" width="3.28515625" style="2" customWidth="1"/>
    <col min="12840" max="12841" width="5.42578125" style="2" customWidth="1"/>
    <col min="12842" max="12842" width="3" style="2" customWidth="1"/>
    <col min="12843" max="12847" width="11.42578125" style="2" hidden="1" customWidth="1"/>
    <col min="12848" max="13056" width="11.42578125" style="2" hidden="1"/>
    <col min="13057" max="13057" width="2.42578125" style="2" customWidth="1"/>
    <col min="13058" max="13058" width="3.140625" style="2" customWidth="1"/>
    <col min="13059" max="13059" width="3.7109375" style="2" customWidth="1"/>
    <col min="13060" max="13060" width="3.140625" style="2" customWidth="1"/>
    <col min="13061" max="13071" width="2.7109375" style="2" customWidth="1"/>
    <col min="13072" max="13087" width="3.140625" style="2" customWidth="1"/>
    <col min="13088" max="13095" width="3.28515625" style="2" customWidth="1"/>
    <col min="13096" max="13097" width="5.42578125" style="2" customWidth="1"/>
    <col min="13098" max="13098" width="3" style="2" customWidth="1"/>
    <col min="13099" max="13103" width="11.42578125" style="2" hidden="1" customWidth="1"/>
    <col min="13104" max="13312" width="11.42578125" style="2" hidden="1"/>
    <col min="13313" max="13313" width="2.42578125" style="2" customWidth="1"/>
    <col min="13314" max="13314" width="3.140625" style="2" customWidth="1"/>
    <col min="13315" max="13315" width="3.7109375" style="2" customWidth="1"/>
    <col min="13316" max="13316" width="3.140625" style="2" customWidth="1"/>
    <col min="13317" max="13327" width="2.7109375" style="2" customWidth="1"/>
    <col min="13328" max="13343" width="3.140625" style="2" customWidth="1"/>
    <col min="13344" max="13351" width="3.28515625" style="2" customWidth="1"/>
    <col min="13352" max="13353" width="5.42578125" style="2" customWidth="1"/>
    <col min="13354" max="13354" width="3" style="2" customWidth="1"/>
    <col min="13355" max="13359" width="11.42578125" style="2" hidden="1" customWidth="1"/>
    <col min="13360" max="13568" width="11.42578125" style="2" hidden="1"/>
    <col min="13569" max="13569" width="2.42578125" style="2" customWidth="1"/>
    <col min="13570" max="13570" width="3.140625" style="2" customWidth="1"/>
    <col min="13571" max="13571" width="3.7109375" style="2" customWidth="1"/>
    <col min="13572" max="13572" width="3.140625" style="2" customWidth="1"/>
    <col min="13573" max="13583" width="2.7109375" style="2" customWidth="1"/>
    <col min="13584" max="13599" width="3.140625" style="2" customWidth="1"/>
    <col min="13600" max="13607" width="3.28515625" style="2" customWidth="1"/>
    <col min="13608" max="13609" width="5.42578125" style="2" customWidth="1"/>
    <col min="13610" max="13610" width="3" style="2" customWidth="1"/>
    <col min="13611" max="13615" width="11.42578125" style="2" hidden="1" customWidth="1"/>
    <col min="13616" max="13824" width="11.42578125" style="2" hidden="1"/>
    <col min="13825" max="13825" width="2.42578125" style="2" customWidth="1"/>
    <col min="13826" max="13826" width="3.140625" style="2" customWidth="1"/>
    <col min="13827" max="13827" width="3.7109375" style="2" customWidth="1"/>
    <col min="13828" max="13828" width="3.140625" style="2" customWidth="1"/>
    <col min="13829" max="13839" width="2.7109375" style="2" customWidth="1"/>
    <col min="13840" max="13855" width="3.140625" style="2" customWidth="1"/>
    <col min="13856" max="13863" width="3.28515625" style="2" customWidth="1"/>
    <col min="13864" max="13865" width="5.42578125" style="2" customWidth="1"/>
    <col min="13866" max="13866" width="3" style="2" customWidth="1"/>
    <col min="13867" max="13871" width="11.42578125" style="2" hidden="1" customWidth="1"/>
    <col min="13872" max="14080" width="11.42578125" style="2" hidden="1"/>
    <col min="14081" max="14081" width="2.42578125" style="2" customWidth="1"/>
    <col min="14082" max="14082" width="3.140625" style="2" customWidth="1"/>
    <col min="14083" max="14083" width="3.7109375" style="2" customWidth="1"/>
    <col min="14084" max="14084" width="3.140625" style="2" customWidth="1"/>
    <col min="14085" max="14095" width="2.7109375" style="2" customWidth="1"/>
    <col min="14096" max="14111" width="3.140625" style="2" customWidth="1"/>
    <col min="14112" max="14119" width="3.28515625" style="2" customWidth="1"/>
    <col min="14120" max="14121" width="5.42578125" style="2" customWidth="1"/>
    <col min="14122" max="14122" width="3" style="2" customWidth="1"/>
    <col min="14123" max="14127" width="11.42578125" style="2" hidden="1" customWidth="1"/>
    <col min="14128" max="14336" width="11.42578125" style="2" hidden="1"/>
    <col min="14337" max="14337" width="2.42578125" style="2" customWidth="1"/>
    <col min="14338" max="14338" width="3.140625" style="2" customWidth="1"/>
    <col min="14339" max="14339" width="3.7109375" style="2" customWidth="1"/>
    <col min="14340" max="14340" width="3.140625" style="2" customWidth="1"/>
    <col min="14341" max="14351" width="2.7109375" style="2" customWidth="1"/>
    <col min="14352" max="14367" width="3.140625" style="2" customWidth="1"/>
    <col min="14368" max="14375" width="3.28515625" style="2" customWidth="1"/>
    <col min="14376" max="14377" width="5.42578125" style="2" customWidth="1"/>
    <col min="14378" max="14378" width="3" style="2" customWidth="1"/>
    <col min="14379" max="14383" width="11.42578125" style="2" hidden="1" customWidth="1"/>
    <col min="14384" max="14592" width="11.42578125" style="2" hidden="1"/>
    <col min="14593" max="14593" width="2.42578125" style="2" customWidth="1"/>
    <col min="14594" max="14594" width="3.140625" style="2" customWidth="1"/>
    <col min="14595" max="14595" width="3.7109375" style="2" customWidth="1"/>
    <col min="14596" max="14596" width="3.140625" style="2" customWidth="1"/>
    <col min="14597" max="14607" width="2.7109375" style="2" customWidth="1"/>
    <col min="14608" max="14623" width="3.140625" style="2" customWidth="1"/>
    <col min="14624" max="14631" width="3.28515625" style="2" customWidth="1"/>
    <col min="14632" max="14633" width="5.42578125" style="2" customWidth="1"/>
    <col min="14634" max="14634" width="3" style="2" customWidth="1"/>
    <col min="14635" max="14639" width="11.42578125" style="2" hidden="1" customWidth="1"/>
    <col min="14640" max="14848" width="11.42578125" style="2" hidden="1"/>
    <col min="14849" max="14849" width="2.42578125" style="2" customWidth="1"/>
    <col min="14850" max="14850" width="3.140625" style="2" customWidth="1"/>
    <col min="14851" max="14851" width="3.7109375" style="2" customWidth="1"/>
    <col min="14852" max="14852" width="3.140625" style="2" customWidth="1"/>
    <col min="14853" max="14863" width="2.7109375" style="2" customWidth="1"/>
    <col min="14864" max="14879" width="3.140625" style="2" customWidth="1"/>
    <col min="14880" max="14887" width="3.28515625" style="2" customWidth="1"/>
    <col min="14888" max="14889" width="5.42578125" style="2" customWidth="1"/>
    <col min="14890" max="14890" width="3" style="2" customWidth="1"/>
    <col min="14891" max="14895" width="11.42578125" style="2" hidden="1" customWidth="1"/>
    <col min="14896" max="15104" width="11.42578125" style="2" hidden="1"/>
    <col min="15105" max="15105" width="2.42578125" style="2" customWidth="1"/>
    <col min="15106" max="15106" width="3.140625" style="2" customWidth="1"/>
    <col min="15107" max="15107" width="3.7109375" style="2" customWidth="1"/>
    <col min="15108" max="15108" width="3.140625" style="2" customWidth="1"/>
    <col min="15109" max="15119" width="2.7109375" style="2" customWidth="1"/>
    <col min="15120" max="15135" width="3.140625" style="2" customWidth="1"/>
    <col min="15136" max="15143" width="3.28515625" style="2" customWidth="1"/>
    <col min="15144" max="15145" width="5.42578125" style="2" customWidth="1"/>
    <col min="15146" max="15146" width="3" style="2" customWidth="1"/>
    <col min="15147" max="15151" width="11.42578125" style="2" hidden="1" customWidth="1"/>
    <col min="15152" max="15360" width="11.42578125" style="2" hidden="1"/>
    <col min="15361" max="15361" width="2.42578125" style="2" customWidth="1"/>
    <col min="15362" max="15362" width="3.140625" style="2" customWidth="1"/>
    <col min="15363" max="15363" width="3.7109375" style="2" customWidth="1"/>
    <col min="15364" max="15364" width="3.140625" style="2" customWidth="1"/>
    <col min="15365" max="15375" width="2.7109375" style="2" customWidth="1"/>
    <col min="15376" max="15391" width="3.140625" style="2" customWidth="1"/>
    <col min="15392" max="15399" width="3.28515625" style="2" customWidth="1"/>
    <col min="15400" max="15401" width="5.42578125" style="2" customWidth="1"/>
    <col min="15402" max="15402" width="3" style="2" customWidth="1"/>
    <col min="15403" max="15407" width="11.42578125" style="2" hidden="1" customWidth="1"/>
    <col min="15408" max="15616" width="11.42578125" style="2" hidden="1"/>
    <col min="15617" max="15617" width="2.42578125" style="2" customWidth="1"/>
    <col min="15618" max="15618" width="3.140625" style="2" customWidth="1"/>
    <col min="15619" max="15619" width="3.7109375" style="2" customWidth="1"/>
    <col min="15620" max="15620" width="3.140625" style="2" customWidth="1"/>
    <col min="15621" max="15631" width="2.7109375" style="2" customWidth="1"/>
    <col min="15632" max="15647" width="3.140625" style="2" customWidth="1"/>
    <col min="15648" max="15655" width="3.28515625" style="2" customWidth="1"/>
    <col min="15656" max="15657" width="5.42578125" style="2" customWidth="1"/>
    <col min="15658" max="15658" width="3" style="2" customWidth="1"/>
    <col min="15659" max="15663" width="11.42578125" style="2" hidden="1" customWidth="1"/>
    <col min="15664" max="15872" width="11.42578125" style="2" hidden="1"/>
    <col min="15873" max="15873" width="2.42578125" style="2" customWidth="1"/>
    <col min="15874" max="15874" width="3.140625" style="2" customWidth="1"/>
    <col min="15875" max="15875" width="3.7109375" style="2" customWidth="1"/>
    <col min="15876" max="15876" width="3.140625" style="2" customWidth="1"/>
    <col min="15877" max="15887" width="2.7109375" style="2" customWidth="1"/>
    <col min="15888" max="15903" width="3.140625" style="2" customWidth="1"/>
    <col min="15904" max="15911" width="3.28515625" style="2" customWidth="1"/>
    <col min="15912" max="15913" width="5.42578125" style="2" customWidth="1"/>
    <col min="15914" max="15914" width="3" style="2" customWidth="1"/>
    <col min="15915" max="15919" width="11.42578125" style="2" hidden="1" customWidth="1"/>
    <col min="15920" max="16128" width="11.42578125" style="2" hidden="1"/>
    <col min="16129" max="16129" width="2.42578125" style="2" customWidth="1"/>
    <col min="16130" max="16130" width="3.140625" style="2" customWidth="1"/>
    <col min="16131" max="16131" width="3.7109375" style="2" customWidth="1"/>
    <col min="16132" max="16132" width="3.140625" style="2" customWidth="1"/>
    <col min="16133" max="16143" width="2.7109375" style="2" customWidth="1"/>
    <col min="16144" max="16159" width="3.140625" style="2" customWidth="1"/>
    <col min="16160" max="16167" width="3.28515625" style="2" customWidth="1"/>
    <col min="16168" max="16169" width="5.42578125" style="2" customWidth="1"/>
    <col min="16170" max="16170" width="3" style="2" customWidth="1"/>
    <col min="16171" max="16175" width="11.42578125" style="2" hidden="1" customWidth="1"/>
    <col min="16176" max="16384" width="11.42578125" style="2" hidden="1"/>
  </cols>
  <sheetData>
    <row r="1" spans="2:41" ht="6" customHeight="1"/>
    <row r="2" spans="2:41" ht="15.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5"/>
    </row>
    <row r="3" spans="2:41" ht="15.75" customHeight="1">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row>
    <row r="4" spans="2:41" ht="15.75" customHeight="1">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8"/>
    </row>
    <row r="5" spans="2:41" ht="15.75" customHeight="1">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8"/>
    </row>
    <row r="6" spans="2:41" ht="15.75" customHeight="1">
      <c r="B6" s="9"/>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1"/>
    </row>
    <row r="7" spans="2:41" ht="8.25" customHeight="1"/>
    <row r="8" spans="2:41" ht="18.75" customHeight="1">
      <c r="B8" s="206" t="s">
        <v>23</v>
      </c>
      <c r="C8" s="206"/>
      <c r="D8" s="206"/>
      <c r="E8" s="206"/>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row>
    <row r="9" spans="2:41" ht="6.75" customHeight="1"/>
    <row r="10" spans="2:41" ht="16.5" customHeight="1">
      <c r="B10" s="208" t="s">
        <v>24</v>
      </c>
      <c r="C10" s="209"/>
      <c r="D10" s="209"/>
      <c r="E10" s="210"/>
      <c r="F10" s="214"/>
      <c r="G10" s="215"/>
      <c r="H10" s="215"/>
      <c r="I10" s="215"/>
      <c r="J10" s="215"/>
      <c r="K10" s="215"/>
      <c r="L10" s="216"/>
      <c r="M10" s="148" t="s">
        <v>25</v>
      </c>
      <c r="N10" s="198"/>
      <c r="O10" s="198"/>
      <c r="P10" s="198"/>
      <c r="Q10" s="198"/>
      <c r="R10" s="198"/>
      <c r="S10" s="198"/>
      <c r="T10" s="149"/>
      <c r="U10" s="220"/>
      <c r="V10" s="221"/>
      <c r="W10" s="221"/>
      <c r="X10" s="221"/>
      <c r="Y10" s="221"/>
      <c r="Z10" s="221"/>
      <c r="AA10" s="221"/>
      <c r="AB10" s="221"/>
      <c r="AC10" s="222"/>
      <c r="AD10" s="208" t="s">
        <v>26</v>
      </c>
      <c r="AE10" s="209"/>
      <c r="AF10" s="209"/>
      <c r="AG10" s="209"/>
      <c r="AH10" s="209"/>
      <c r="AI10" s="209"/>
      <c r="AJ10" s="210"/>
      <c r="AK10" s="226"/>
      <c r="AL10" s="227"/>
      <c r="AM10" s="227"/>
      <c r="AN10" s="227"/>
      <c r="AO10" s="228"/>
    </row>
    <row r="11" spans="2:41" ht="16.5" customHeight="1">
      <c r="B11" s="211"/>
      <c r="C11" s="212"/>
      <c r="D11" s="212"/>
      <c r="E11" s="213"/>
      <c r="F11" s="217"/>
      <c r="G11" s="218"/>
      <c r="H11" s="218"/>
      <c r="I11" s="218"/>
      <c r="J11" s="218"/>
      <c r="K11" s="218"/>
      <c r="L11" s="219"/>
      <c r="M11" s="150"/>
      <c r="N11" s="199"/>
      <c r="O11" s="199"/>
      <c r="P11" s="199"/>
      <c r="Q11" s="199"/>
      <c r="R11" s="199"/>
      <c r="S11" s="199"/>
      <c r="T11" s="151"/>
      <c r="U11" s="223"/>
      <c r="V11" s="224"/>
      <c r="W11" s="224"/>
      <c r="X11" s="224"/>
      <c r="Y11" s="224"/>
      <c r="Z11" s="224"/>
      <c r="AA11" s="224"/>
      <c r="AB11" s="224"/>
      <c r="AC11" s="225"/>
      <c r="AD11" s="200" t="s">
        <v>65</v>
      </c>
      <c r="AE11" s="200"/>
      <c r="AF11" s="200"/>
      <c r="AG11" s="200"/>
      <c r="AH11" s="200"/>
      <c r="AI11" s="200"/>
      <c r="AJ11" s="200"/>
      <c r="AK11" s="226"/>
      <c r="AL11" s="227"/>
      <c r="AM11" s="227"/>
      <c r="AN11" s="227"/>
      <c r="AO11" s="228"/>
    </row>
    <row r="12" spans="2:41" ht="16.5" customHeight="1">
      <c r="B12" s="105" t="s">
        <v>27</v>
      </c>
      <c r="C12" s="105"/>
      <c r="D12" s="105"/>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row>
    <row r="13" spans="2:41" ht="16.5" customHeight="1">
      <c r="B13" s="105" t="s">
        <v>12</v>
      </c>
      <c r="C13" s="105"/>
      <c r="D13" s="105"/>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row>
    <row r="14" spans="2:41" ht="16.5" customHeight="1">
      <c r="B14" s="148" t="s">
        <v>28</v>
      </c>
      <c r="C14" s="198"/>
      <c r="D14" s="198"/>
      <c r="E14" s="149"/>
      <c r="F14" s="190" t="s">
        <v>29</v>
      </c>
      <c r="G14" s="191"/>
      <c r="H14" s="191"/>
      <c r="I14" s="191"/>
      <c r="J14" s="191"/>
      <c r="K14" s="194"/>
      <c r="L14" s="194"/>
      <c r="M14" s="194"/>
      <c r="N14" s="194"/>
      <c r="O14" s="194"/>
      <c r="P14" s="194"/>
      <c r="Q14" s="194"/>
      <c r="R14" s="194"/>
      <c r="S14" s="194"/>
      <c r="T14" s="193"/>
      <c r="U14" s="190" t="s">
        <v>154</v>
      </c>
      <c r="V14" s="191"/>
      <c r="W14" s="191"/>
      <c r="X14" s="191"/>
      <c r="Y14" s="191"/>
      <c r="Z14" s="191"/>
      <c r="AA14" s="191"/>
      <c r="AB14" s="191"/>
      <c r="AC14" s="191"/>
      <c r="AD14" s="191"/>
      <c r="AE14" s="191"/>
      <c r="AF14" s="191"/>
      <c r="AG14" s="191"/>
      <c r="AH14" s="191"/>
      <c r="AI14" s="191"/>
      <c r="AJ14" s="192"/>
      <c r="AK14" s="203" t="s">
        <v>30</v>
      </c>
      <c r="AL14" s="204"/>
      <c r="AM14" s="204"/>
      <c r="AN14" s="204"/>
      <c r="AO14" s="205"/>
    </row>
    <row r="15" spans="2:41" ht="16.5" customHeight="1">
      <c r="B15" s="150"/>
      <c r="C15" s="199"/>
      <c r="D15" s="199"/>
      <c r="E15" s="151"/>
      <c r="F15" s="187"/>
      <c r="G15" s="188"/>
      <c r="H15" s="188"/>
      <c r="I15" s="188"/>
      <c r="J15" s="188"/>
      <c r="K15" s="188"/>
      <c r="L15" s="188"/>
      <c r="M15" s="188"/>
      <c r="N15" s="188"/>
      <c r="O15" s="188"/>
      <c r="P15" s="188"/>
      <c r="Q15" s="188"/>
      <c r="R15" s="188"/>
      <c r="S15" s="188"/>
      <c r="T15" s="189"/>
      <c r="U15" s="187"/>
      <c r="V15" s="188"/>
      <c r="W15" s="188"/>
      <c r="X15" s="188"/>
      <c r="Y15" s="188"/>
      <c r="Z15" s="188"/>
      <c r="AA15" s="188"/>
      <c r="AB15" s="188"/>
      <c r="AC15" s="188"/>
      <c r="AD15" s="188"/>
      <c r="AE15" s="188"/>
      <c r="AF15" s="188"/>
      <c r="AG15" s="188"/>
      <c r="AH15" s="188"/>
      <c r="AI15" s="188"/>
      <c r="AJ15" s="189"/>
      <c r="AK15" s="187"/>
      <c r="AL15" s="188"/>
      <c r="AM15" s="188"/>
      <c r="AN15" s="188"/>
      <c r="AO15" s="189"/>
    </row>
    <row r="16" spans="2:41" ht="16.5" customHeight="1">
      <c r="B16" s="148" t="s">
        <v>66</v>
      </c>
      <c r="C16" s="198"/>
      <c r="D16" s="198"/>
      <c r="E16" s="149"/>
      <c r="F16" s="200" t="s">
        <v>31</v>
      </c>
      <c r="G16" s="200"/>
      <c r="H16" s="200"/>
      <c r="I16" s="200"/>
      <c r="J16" s="200"/>
      <c r="K16" s="201"/>
      <c r="L16" s="201"/>
      <c r="M16" s="201"/>
      <c r="N16" s="201"/>
      <c r="O16" s="201"/>
      <c r="P16" s="201"/>
      <c r="Q16" s="201"/>
      <c r="R16" s="201"/>
      <c r="S16" s="201"/>
      <c r="T16" s="201"/>
      <c r="U16" s="190" t="s">
        <v>155</v>
      </c>
      <c r="V16" s="191"/>
      <c r="W16" s="191"/>
      <c r="X16" s="191"/>
      <c r="Y16" s="191"/>
      <c r="Z16" s="191"/>
      <c r="AA16" s="191"/>
      <c r="AB16" s="191"/>
      <c r="AC16" s="191"/>
      <c r="AD16" s="191"/>
      <c r="AE16" s="191"/>
      <c r="AF16" s="191"/>
      <c r="AG16" s="191"/>
      <c r="AH16" s="191"/>
      <c r="AI16" s="191"/>
      <c r="AJ16" s="192"/>
      <c r="AK16" s="190" t="s">
        <v>13</v>
      </c>
      <c r="AL16" s="191"/>
      <c r="AM16" s="191"/>
      <c r="AN16" s="191"/>
      <c r="AO16" s="192"/>
    </row>
    <row r="17" spans="2:41" ht="16.5" customHeight="1">
      <c r="B17" s="150"/>
      <c r="C17" s="199"/>
      <c r="D17" s="199"/>
      <c r="E17" s="151"/>
      <c r="F17" s="202"/>
      <c r="G17" s="202"/>
      <c r="H17" s="202"/>
      <c r="I17" s="202"/>
      <c r="J17" s="202"/>
      <c r="K17" s="202"/>
      <c r="L17" s="202"/>
      <c r="M17" s="202"/>
      <c r="N17" s="202"/>
      <c r="O17" s="202"/>
      <c r="P17" s="202"/>
      <c r="Q17" s="202"/>
      <c r="R17" s="202"/>
      <c r="S17" s="202"/>
      <c r="T17" s="202"/>
      <c r="U17" s="187"/>
      <c r="V17" s="188"/>
      <c r="W17" s="188"/>
      <c r="X17" s="188"/>
      <c r="Y17" s="188"/>
      <c r="Z17" s="188"/>
      <c r="AA17" s="188"/>
      <c r="AB17" s="188"/>
      <c r="AC17" s="188"/>
      <c r="AD17" s="188"/>
      <c r="AE17" s="188"/>
      <c r="AF17" s="188"/>
      <c r="AG17" s="188"/>
      <c r="AH17" s="188"/>
      <c r="AI17" s="188"/>
      <c r="AJ17" s="189"/>
      <c r="AK17" s="187"/>
      <c r="AL17" s="188"/>
      <c r="AM17" s="188"/>
      <c r="AN17" s="188"/>
      <c r="AO17" s="189"/>
    </row>
    <row r="18" spans="2:41" s="1" customFormat="1" ht="16.5" customHeight="1">
      <c r="B18" s="190" t="s">
        <v>32</v>
      </c>
      <c r="C18" s="191"/>
      <c r="D18" s="191"/>
      <c r="E18" s="191"/>
      <c r="F18" s="194"/>
      <c r="G18" s="194"/>
      <c r="H18" s="194"/>
      <c r="I18" s="194"/>
      <c r="J18" s="194"/>
      <c r="K18" s="194"/>
      <c r="L18" s="194"/>
      <c r="M18" s="194"/>
      <c r="N18" s="194"/>
      <c r="O18" s="194"/>
      <c r="P18" s="194"/>
      <c r="Q18" s="194"/>
      <c r="R18" s="194"/>
      <c r="S18" s="194"/>
      <c r="T18" s="193"/>
      <c r="U18" s="190" t="s">
        <v>156</v>
      </c>
      <c r="V18" s="191"/>
      <c r="W18" s="191"/>
      <c r="X18" s="191"/>
      <c r="Y18" s="191"/>
      <c r="Z18" s="191"/>
      <c r="AA18" s="191"/>
      <c r="AB18" s="191"/>
      <c r="AC18" s="192"/>
      <c r="AD18" s="190" t="s">
        <v>33</v>
      </c>
      <c r="AE18" s="191"/>
      <c r="AF18" s="191"/>
      <c r="AG18" s="191"/>
      <c r="AH18" s="191"/>
      <c r="AI18" s="191"/>
      <c r="AJ18" s="192"/>
      <c r="AK18" s="190" t="s">
        <v>24</v>
      </c>
      <c r="AL18" s="191"/>
      <c r="AM18" s="191"/>
      <c r="AN18" s="191"/>
      <c r="AO18" s="192"/>
    </row>
    <row r="19" spans="2:41" ht="16.5" customHeight="1">
      <c r="B19" s="187"/>
      <c r="C19" s="188"/>
      <c r="D19" s="188"/>
      <c r="E19" s="188"/>
      <c r="F19" s="188"/>
      <c r="G19" s="188"/>
      <c r="H19" s="188"/>
      <c r="I19" s="188"/>
      <c r="J19" s="188"/>
      <c r="K19" s="188"/>
      <c r="L19" s="188"/>
      <c r="M19" s="188"/>
      <c r="N19" s="188"/>
      <c r="O19" s="188"/>
      <c r="P19" s="188"/>
      <c r="Q19" s="188"/>
      <c r="R19" s="188"/>
      <c r="S19" s="188"/>
      <c r="T19" s="189"/>
      <c r="U19" s="187"/>
      <c r="V19" s="188"/>
      <c r="W19" s="188"/>
      <c r="X19" s="188"/>
      <c r="Y19" s="188"/>
      <c r="Z19" s="188"/>
      <c r="AA19" s="188"/>
      <c r="AB19" s="188"/>
      <c r="AC19" s="189"/>
      <c r="AD19" s="187"/>
      <c r="AE19" s="188"/>
      <c r="AF19" s="188"/>
      <c r="AG19" s="188"/>
      <c r="AH19" s="188"/>
      <c r="AI19" s="188"/>
      <c r="AJ19" s="189"/>
      <c r="AK19" s="187"/>
      <c r="AL19" s="188"/>
      <c r="AM19" s="188"/>
      <c r="AN19" s="188"/>
      <c r="AO19" s="189"/>
    </row>
    <row r="20" spans="2:41" s="1" customFormat="1" ht="16.5" customHeight="1">
      <c r="B20" s="190" t="s">
        <v>34</v>
      </c>
      <c r="C20" s="191"/>
      <c r="D20" s="191"/>
      <c r="E20" s="191"/>
      <c r="F20" s="194"/>
      <c r="G20" s="194"/>
      <c r="H20" s="194"/>
      <c r="I20" s="194"/>
      <c r="J20" s="194"/>
      <c r="K20" s="194"/>
      <c r="L20" s="194"/>
      <c r="M20" s="194"/>
      <c r="N20" s="194"/>
      <c r="O20" s="194"/>
      <c r="P20" s="194"/>
      <c r="Q20" s="194"/>
      <c r="R20" s="194"/>
      <c r="S20" s="194"/>
      <c r="T20" s="193"/>
      <c r="U20" s="190" t="s">
        <v>157</v>
      </c>
      <c r="V20" s="191"/>
      <c r="W20" s="191"/>
      <c r="X20" s="191"/>
      <c r="Y20" s="191"/>
      <c r="Z20" s="191"/>
      <c r="AA20" s="191"/>
      <c r="AB20" s="191"/>
      <c r="AC20" s="192"/>
      <c r="AD20" s="195" t="s">
        <v>57</v>
      </c>
      <c r="AE20" s="196"/>
      <c r="AF20" s="196"/>
      <c r="AG20" s="196"/>
      <c r="AH20" s="196"/>
      <c r="AI20" s="196"/>
      <c r="AJ20" s="196"/>
      <c r="AK20" s="196"/>
      <c r="AL20" s="196"/>
      <c r="AM20" s="196"/>
      <c r="AN20" s="196"/>
      <c r="AO20" s="197"/>
    </row>
    <row r="21" spans="2:41" ht="16.5" customHeight="1">
      <c r="B21" s="187"/>
      <c r="C21" s="188"/>
      <c r="D21" s="188"/>
      <c r="E21" s="188"/>
      <c r="F21" s="188"/>
      <c r="G21" s="188"/>
      <c r="H21" s="188"/>
      <c r="I21" s="188"/>
      <c r="J21" s="188"/>
      <c r="K21" s="188"/>
      <c r="L21" s="188"/>
      <c r="M21" s="188"/>
      <c r="N21" s="188"/>
      <c r="O21" s="188"/>
      <c r="P21" s="188"/>
      <c r="Q21" s="188"/>
      <c r="R21" s="188"/>
      <c r="S21" s="188"/>
      <c r="T21" s="189"/>
      <c r="U21" s="187"/>
      <c r="V21" s="188"/>
      <c r="W21" s="188"/>
      <c r="X21" s="188"/>
      <c r="Y21" s="188"/>
      <c r="Z21" s="188"/>
      <c r="AA21" s="188"/>
      <c r="AB21" s="188"/>
      <c r="AC21" s="189"/>
      <c r="AD21" s="187"/>
      <c r="AE21" s="188"/>
      <c r="AF21" s="188"/>
      <c r="AG21" s="188"/>
      <c r="AH21" s="188"/>
      <c r="AI21" s="188"/>
      <c r="AJ21" s="188"/>
      <c r="AK21" s="188"/>
      <c r="AL21" s="188"/>
      <c r="AM21" s="188"/>
      <c r="AN21" s="188"/>
      <c r="AO21" s="189"/>
    </row>
    <row r="22" spans="2:41" ht="16.5" customHeight="1">
      <c r="B22" s="105" t="s">
        <v>35</v>
      </c>
      <c r="C22" s="105"/>
      <c r="D22" s="105"/>
      <c r="E22" s="105"/>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row>
    <row r="23" spans="2:41" ht="16.5" customHeight="1">
      <c r="B23" s="190" t="s">
        <v>36</v>
      </c>
      <c r="C23" s="191"/>
      <c r="D23" s="191"/>
      <c r="E23" s="191"/>
      <c r="F23" s="191"/>
      <c r="G23" s="191"/>
      <c r="H23" s="191"/>
      <c r="I23" s="191"/>
      <c r="J23" s="192"/>
      <c r="K23" s="190" t="s">
        <v>37</v>
      </c>
      <c r="L23" s="191"/>
      <c r="M23" s="191"/>
      <c r="N23" s="191"/>
      <c r="O23" s="191"/>
      <c r="P23" s="191"/>
      <c r="Q23" s="191"/>
      <c r="R23" s="191"/>
      <c r="S23" s="191"/>
      <c r="T23" s="193"/>
      <c r="U23" s="190" t="s">
        <v>156</v>
      </c>
      <c r="V23" s="191"/>
      <c r="W23" s="191"/>
      <c r="X23" s="191"/>
      <c r="Y23" s="191"/>
      <c r="Z23" s="191"/>
      <c r="AA23" s="191"/>
      <c r="AB23" s="191"/>
      <c r="AC23" s="192"/>
      <c r="AD23" s="190" t="s">
        <v>38</v>
      </c>
      <c r="AE23" s="191"/>
      <c r="AF23" s="191"/>
      <c r="AG23" s="191"/>
      <c r="AH23" s="191"/>
      <c r="AI23" s="191"/>
      <c r="AJ23" s="192"/>
      <c r="AK23" s="190" t="s">
        <v>39</v>
      </c>
      <c r="AL23" s="191"/>
      <c r="AM23" s="191"/>
      <c r="AN23" s="191"/>
      <c r="AO23" s="192"/>
    </row>
    <row r="24" spans="2:41" ht="16.5" customHeight="1">
      <c r="B24" s="187"/>
      <c r="C24" s="188"/>
      <c r="D24" s="188"/>
      <c r="E24" s="188"/>
      <c r="F24" s="188"/>
      <c r="G24" s="188"/>
      <c r="H24" s="188"/>
      <c r="I24" s="188"/>
      <c r="J24" s="189"/>
      <c r="K24" s="187"/>
      <c r="L24" s="188"/>
      <c r="M24" s="188"/>
      <c r="N24" s="188"/>
      <c r="O24" s="188"/>
      <c r="P24" s="188"/>
      <c r="Q24" s="188"/>
      <c r="R24" s="188"/>
      <c r="S24" s="188"/>
      <c r="T24" s="189"/>
      <c r="U24" s="187"/>
      <c r="V24" s="188"/>
      <c r="W24" s="188"/>
      <c r="X24" s="188"/>
      <c r="Y24" s="188"/>
      <c r="Z24" s="188"/>
      <c r="AA24" s="188"/>
      <c r="AB24" s="188"/>
      <c r="AC24" s="189"/>
      <c r="AD24" s="187"/>
      <c r="AE24" s="188"/>
      <c r="AF24" s="188"/>
      <c r="AG24" s="188"/>
      <c r="AH24" s="188"/>
      <c r="AI24" s="188"/>
      <c r="AJ24" s="189"/>
      <c r="AK24" s="187"/>
      <c r="AL24" s="188"/>
      <c r="AM24" s="188"/>
      <c r="AN24" s="188"/>
      <c r="AO24" s="189"/>
    </row>
    <row r="25" spans="2:41" ht="16.5" customHeight="1">
      <c r="B25" s="190" t="s">
        <v>40</v>
      </c>
      <c r="C25" s="191"/>
      <c r="D25" s="191"/>
      <c r="E25" s="191"/>
      <c r="F25" s="191"/>
      <c r="G25" s="191"/>
      <c r="H25" s="191"/>
      <c r="I25" s="191"/>
      <c r="J25" s="192"/>
      <c r="K25" s="190" t="s">
        <v>37</v>
      </c>
      <c r="L25" s="191"/>
      <c r="M25" s="191"/>
      <c r="N25" s="191"/>
      <c r="O25" s="191"/>
      <c r="P25" s="191"/>
      <c r="Q25" s="191"/>
      <c r="R25" s="191"/>
      <c r="S25" s="191"/>
      <c r="T25" s="193"/>
      <c r="U25" s="190" t="s">
        <v>156</v>
      </c>
      <c r="V25" s="191"/>
      <c r="W25" s="191"/>
      <c r="X25" s="191"/>
      <c r="Y25" s="191"/>
      <c r="Z25" s="191"/>
      <c r="AA25" s="191"/>
      <c r="AB25" s="191"/>
      <c r="AC25" s="192"/>
      <c r="AD25" s="190" t="s">
        <v>38</v>
      </c>
      <c r="AE25" s="191"/>
      <c r="AF25" s="191"/>
      <c r="AG25" s="191"/>
      <c r="AH25" s="191"/>
      <c r="AI25" s="191"/>
      <c r="AJ25" s="192"/>
      <c r="AK25" s="190" t="s">
        <v>39</v>
      </c>
      <c r="AL25" s="191"/>
      <c r="AM25" s="191"/>
      <c r="AN25" s="191"/>
      <c r="AO25" s="192"/>
    </row>
    <row r="26" spans="2:41" ht="16.5" customHeight="1">
      <c r="B26" s="187"/>
      <c r="C26" s="188"/>
      <c r="D26" s="188"/>
      <c r="E26" s="188"/>
      <c r="F26" s="188"/>
      <c r="G26" s="188"/>
      <c r="H26" s="188"/>
      <c r="I26" s="188"/>
      <c r="J26" s="189"/>
      <c r="K26" s="187"/>
      <c r="L26" s="188"/>
      <c r="M26" s="188"/>
      <c r="N26" s="188"/>
      <c r="O26" s="188"/>
      <c r="P26" s="188"/>
      <c r="Q26" s="188"/>
      <c r="R26" s="188"/>
      <c r="S26" s="188"/>
      <c r="T26" s="189"/>
      <c r="U26" s="187"/>
      <c r="V26" s="188"/>
      <c r="W26" s="188"/>
      <c r="X26" s="188"/>
      <c r="Y26" s="188"/>
      <c r="Z26" s="188"/>
      <c r="AA26" s="188"/>
      <c r="AB26" s="188"/>
      <c r="AC26" s="189"/>
      <c r="AD26" s="187"/>
      <c r="AE26" s="188"/>
      <c r="AF26" s="188"/>
      <c r="AG26" s="188"/>
      <c r="AH26" s="188"/>
      <c r="AI26" s="188"/>
      <c r="AJ26" s="189"/>
      <c r="AK26" s="187"/>
      <c r="AL26" s="188"/>
      <c r="AM26" s="188"/>
      <c r="AN26" s="188"/>
      <c r="AO26" s="189"/>
    </row>
    <row r="27" spans="2:41" ht="16.5" customHeight="1">
      <c r="B27" s="190" t="s">
        <v>53</v>
      </c>
      <c r="C27" s="191"/>
      <c r="D27" s="191"/>
      <c r="E27" s="191"/>
      <c r="F27" s="191"/>
      <c r="G27" s="191"/>
      <c r="H27" s="191"/>
      <c r="I27" s="191"/>
      <c r="J27" s="192"/>
      <c r="K27" s="190" t="s">
        <v>37</v>
      </c>
      <c r="L27" s="191"/>
      <c r="M27" s="191"/>
      <c r="N27" s="191"/>
      <c r="O27" s="191"/>
      <c r="P27" s="191"/>
      <c r="Q27" s="191"/>
      <c r="R27" s="191"/>
      <c r="S27" s="191"/>
      <c r="T27" s="193"/>
      <c r="U27" s="190" t="s">
        <v>156</v>
      </c>
      <c r="V27" s="191"/>
      <c r="W27" s="191"/>
      <c r="X27" s="191"/>
      <c r="Y27" s="191"/>
      <c r="Z27" s="191"/>
      <c r="AA27" s="191"/>
      <c r="AB27" s="191"/>
      <c r="AC27" s="192"/>
      <c r="AD27" s="190" t="s">
        <v>38</v>
      </c>
      <c r="AE27" s="191"/>
      <c r="AF27" s="191"/>
      <c r="AG27" s="191"/>
      <c r="AH27" s="191"/>
      <c r="AI27" s="191"/>
      <c r="AJ27" s="192"/>
      <c r="AK27" s="190" t="s">
        <v>39</v>
      </c>
      <c r="AL27" s="191"/>
      <c r="AM27" s="191"/>
      <c r="AN27" s="191"/>
      <c r="AO27" s="192"/>
    </row>
    <row r="28" spans="2:41" ht="16.5" customHeight="1">
      <c r="B28" s="187"/>
      <c r="C28" s="188"/>
      <c r="D28" s="188"/>
      <c r="E28" s="188"/>
      <c r="F28" s="188"/>
      <c r="G28" s="188"/>
      <c r="H28" s="188"/>
      <c r="I28" s="188"/>
      <c r="J28" s="189"/>
      <c r="K28" s="187"/>
      <c r="L28" s="188"/>
      <c r="M28" s="188"/>
      <c r="N28" s="188"/>
      <c r="O28" s="188"/>
      <c r="P28" s="188"/>
      <c r="Q28" s="188"/>
      <c r="R28" s="188"/>
      <c r="S28" s="188"/>
      <c r="T28" s="189"/>
      <c r="U28" s="187"/>
      <c r="V28" s="188"/>
      <c r="W28" s="188"/>
      <c r="X28" s="188"/>
      <c r="Y28" s="188"/>
      <c r="Z28" s="188"/>
      <c r="AA28" s="188"/>
      <c r="AB28" s="188"/>
      <c r="AC28" s="189"/>
      <c r="AD28" s="187"/>
      <c r="AE28" s="188"/>
      <c r="AF28" s="188"/>
      <c r="AG28" s="188"/>
      <c r="AH28" s="188"/>
      <c r="AI28" s="188"/>
      <c r="AJ28" s="189"/>
      <c r="AK28" s="187"/>
      <c r="AL28" s="188"/>
      <c r="AM28" s="188"/>
      <c r="AN28" s="188"/>
      <c r="AO28" s="189"/>
    </row>
    <row r="29" spans="2:41" ht="16.5" customHeight="1">
      <c r="B29" s="105" t="s">
        <v>41</v>
      </c>
      <c r="C29" s="105"/>
      <c r="D29" s="105"/>
      <c r="E29" s="105"/>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row>
    <row r="30" spans="2:41" ht="24.75" customHeight="1">
      <c r="B30" s="101" t="s">
        <v>67</v>
      </c>
      <c r="C30" s="102"/>
      <c r="D30" s="102"/>
      <c r="E30" s="102"/>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4"/>
      <c r="AK30" s="184" t="s">
        <v>54</v>
      </c>
      <c r="AL30" s="185"/>
      <c r="AM30" s="185"/>
      <c r="AN30" s="185"/>
      <c r="AO30" s="186"/>
    </row>
    <row r="31" spans="2:41" s="12" customFormat="1" ht="16.5" customHeight="1">
      <c r="B31" s="152"/>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4"/>
      <c r="AK31" s="155"/>
      <c r="AL31" s="156"/>
      <c r="AM31" s="156"/>
      <c r="AN31" s="156"/>
      <c r="AO31" s="157"/>
    </row>
    <row r="32" spans="2:41" s="12" customFormat="1" ht="16.5" customHeight="1">
      <c r="B32" s="15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4"/>
      <c r="AK32" s="155"/>
      <c r="AL32" s="156"/>
      <c r="AM32" s="156"/>
      <c r="AN32" s="156"/>
      <c r="AO32" s="157"/>
    </row>
    <row r="33" spans="2:41" s="12" customFormat="1" ht="16.5" customHeight="1">
      <c r="B33" s="15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4"/>
      <c r="AK33" s="155"/>
      <c r="AL33" s="156"/>
      <c r="AM33" s="156"/>
      <c r="AN33" s="156"/>
      <c r="AO33" s="157"/>
    </row>
    <row r="34" spans="2:41" s="12" customFormat="1" ht="16.5" customHeight="1">
      <c r="B34" s="152"/>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4"/>
      <c r="AK34" s="155"/>
      <c r="AL34" s="156"/>
      <c r="AM34" s="156"/>
      <c r="AN34" s="156"/>
      <c r="AO34" s="157"/>
    </row>
    <row r="35" spans="2:41" s="12" customFormat="1" ht="16.5" customHeight="1">
      <c r="B35" s="182"/>
      <c r="C35" s="183"/>
      <c r="D35" s="183"/>
      <c r="E35" s="18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4"/>
      <c r="AK35" s="155"/>
      <c r="AL35" s="156"/>
      <c r="AM35" s="156"/>
      <c r="AN35" s="156"/>
      <c r="AO35" s="157"/>
    </row>
    <row r="36" spans="2:41" ht="16.5" customHeight="1">
      <c r="B36" s="158" t="s">
        <v>19</v>
      </c>
      <c r="C36" s="159"/>
      <c r="D36" s="159"/>
      <c r="E36" s="159"/>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1"/>
      <c r="AK36" s="162" t="s">
        <v>42</v>
      </c>
      <c r="AL36" s="163"/>
      <c r="AM36" s="163"/>
      <c r="AN36" s="163"/>
      <c r="AO36" s="164"/>
    </row>
    <row r="37" spans="2:41" ht="21.75" customHeight="1">
      <c r="B37" s="168" t="s">
        <v>43</v>
      </c>
      <c r="C37" s="169"/>
      <c r="D37" s="169"/>
      <c r="E37" s="170"/>
      <c r="F37" s="168" t="s">
        <v>14</v>
      </c>
      <c r="G37" s="169"/>
      <c r="H37" s="169"/>
      <c r="I37" s="169"/>
      <c r="J37" s="169"/>
      <c r="K37" s="171"/>
      <c r="L37" s="171"/>
      <c r="M37" s="171"/>
      <c r="N37" s="171"/>
      <c r="O37" s="171"/>
      <c r="P37" s="171"/>
      <c r="Q37" s="171"/>
      <c r="R37" s="171"/>
      <c r="S37" s="171"/>
      <c r="T37" s="171"/>
      <c r="U37" s="171"/>
      <c r="V37" s="171"/>
      <c r="W37" s="171"/>
      <c r="X37" s="171"/>
      <c r="Y37" s="171"/>
      <c r="Z37" s="171"/>
      <c r="AA37" s="171"/>
      <c r="AB37" s="171"/>
      <c r="AC37" s="172"/>
      <c r="AD37" s="168" t="s">
        <v>55</v>
      </c>
      <c r="AE37" s="169"/>
      <c r="AF37" s="169"/>
      <c r="AG37" s="169"/>
      <c r="AH37" s="169"/>
      <c r="AI37" s="169"/>
      <c r="AJ37" s="170"/>
      <c r="AK37" s="165"/>
      <c r="AL37" s="166"/>
      <c r="AM37" s="166"/>
      <c r="AN37" s="166"/>
      <c r="AO37" s="167"/>
    </row>
    <row r="38" spans="2:41" s="12" customFormat="1" ht="16.5" customHeight="1">
      <c r="B38" s="155"/>
      <c r="C38" s="156"/>
      <c r="D38" s="156"/>
      <c r="E38" s="157"/>
      <c r="F38" s="152"/>
      <c r="G38" s="153"/>
      <c r="H38" s="153"/>
      <c r="I38" s="153"/>
      <c r="J38" s="153"/>
      <c r="K38" s="153"/>
      <c r="L38" s="153"/>
      <c r="M38" s="153"/>
      <c r="N38" s="153"/>
      <c r="O38" s="153"/>
      <c r="P38" s="153"/>
      <c r="Q38" s="153"/>
      <c r="R38" s="153"/>
      <c r="S38" s="153"/>
      <c r="T38" s="153"/>
      <c r="U38" s="153"/>
      <c r="V38" s="153"/>
      <c r="W38" s="153"/>
      <c r="X38" s="153"/>
      <c r="Y38" s="153"/>
      <c r="Z38" s="153"/>
      <c r="AA38" s="153"/>
      <c r="AB38" s="153"/>
      <c r="AC38" s="154"/>
      <c r="AD38" s="155"/>
      <c r="AE38" s="156"/>
      <c r="AF38" s="156"/>
      <c r="AG38" s="156"/>
      <c r="AH38" s="156"/>
      <c r="AI38" s="156"/>
      <c r="AJ38" s="157"/>
      <c r="AK38" s="173"/>
      <c r="AL38" s="174"/>
      <c r="AM38" s="174"/>
      <c r="AN38" s="174"/>
      <c r="AO38" s="175"/>
    </row>
    <row r="39" spans="2:41" s="12" customFormat="1" ht="16.5" customHeight="1">
      <c r="B39" s="155"/>
      <c r="C39" s="156"/>
      <c r="D39" s="156"/>
      <c r="E39" s="157"/>
      <c r="F39" s="152"/>
      <c r="G39" s="153"/>
      <c r="H39" s="153"/>
      <c r="I39" s="153"/>
      <c r="J39" s="153"/>
      <c r="K39" s="153"/>
      <c r="L39" s="153"/>
      <c r="M39" s="153"/>
      <c r="N39" s="153"/>
      <c r="O39" s="153"/>
      <c r="P39" s="153"/>
      <c r="Q39" s="153"/>
      <c r="R39" s="153"/>
      <c r="S39" s="153"/>
      <c r="T39" s="153"/>
      <c r="U39" s="153"/>
      <c r="V39" s="153"/>
      <c r="W39" s="153"/>
      <c r="X39" s="153"/>
      <c r="Y39" s="153"/>
      <c r="Z39" s="153"/>
      <c r="AA39" s="153"/>
      <c r="AB39" s="153"/>
      <c r="AC39" s="154"/>
      <c r="AD39" s="155"/>
      <c r="AE39" s="156"/>
      <c r="AF39" s="156"/>
      <c r="AG39" s="156"/>
      <c r="AH39" s="156"/>
      <c r="AI39" s="156"/>
      <c r="AJ39" s="157"/>
      <c r="AK39" s="176"/>
      <c r="AL39" s="177"/>
      <c r="AM39" s="177"/>
      <c r="AN39" s="177"/>
      <c r="AO39" s="178"/>
    </row>
    <row r="40" spans="2:41" s="12" customFormat="1" ht="16.5" customHeight="1">
      <c r="B40" s="155"/>
      <c r="C40" s="156"/>
      <c r="D40" s="156"/>
      <c r="E40" s="157"/>
      <c r="F40" s="152"/>
      <c r="G40" s="153"/>
      <c r="H40" s="153"/>
      <c r="I40" s="153"/>
      <c r="J40" s="153"/>
      <c r="K40" s="153"/>
      <c r="L40" s="153"/>
      <c r="M40" s="153"/>
      <c r="N40" s="153"/>
      <c r="O40" s="153"/>
      <c r="P40" s="153"/>
      <c r="Q40" s="153"/>
      <c r="R40" s="153"/>
      <c r="S40" s="153"/>
      <c r="T40" s="153"/>
      <c r="U40" s="153"/>
      <c r="V40" s="153"/>
      <c r="W40" s="153"/>
      <c r="X40" s="153"/>
      <c r="Y40" s="153"/>
      <c r="Z40" s="153"/>
      <c r="AA40" s="153"/>
      <c r="AB40" s="153"/>
      <c r="AC40" s="154"/>
      <c r="AD40" s="155"/>
      <c r="AE40" s="156"/>
      <c r="AF40" s="156"/>
      <c r="AG40" s="156"/>
      <c r="AH40" s="156"/>
      <c r="AI40" s="156"/>
      <c r="AJ40" s="157"/>
      <c r="AK40" s="179"/>
      <c r="AL40" s="180"/>
      <c r="AM40" s="180"/>
      <c r="AN40" s="180"/>
      <c r="AO40" s="181"/>
    </row>
    <row r="41" spans="2:41" ht="16.5" customHeight="1">
      <c r="B41" s="105" t="s">
        <v>91</v>
      </c>
      <c r="C41" s="105"/>
      <c r="D41" s="105"/>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row>
    <row r="42" spans="2:41" ht="30" customHeight="1">
      <c r="B42" s="139" t="s">
        <v>44</v>
      </c>
      <c r="C42" s="139"/>
      <c r="D42" s="139"/>
      <c r="E42" s="139"/>
      <c r="F42" s="139"/>
      <c r="G42" s="139"/>
      <c r="H42" s="139"/>
      <c r="I42" s="139"/>
      <c r="J42" s="140" t="s">
        <v>20</v>
      </c>
      <c r="K42" s="140"/>
      <c r="L42" s="140"/>
      <c r="M42" s="140"/>
      <c r="N42" s="140"/>
      <c r="O42" s="140"/>
      <c r="P42" s="140"/>
      <c r="Q42" s="140"/>
      <c r="R42" s="141" t="s">
        <v>132</v>
      </c>
      <c r="S42" s="142"/>
      <c r="T42" s="142"/>
      <c r="U42" s="142"/>
      <c r="V42" s="142"/>
      <c r="W42" s="142"/>
      <c r="X42" s="142"/>
      <c r="Y42" s="142"/>
      <c r="Z42" s="142"/>
      <c r="AA42" s="142"/>
      <c r="AB42" s="142"/>
      <c r="AC42" s="142"/>
      <c r="AD42" s="142"/>
      <c r="AE42" s="143"/>
      <c r="AF42" s="144" t="s">
        <v>158</v>
      </c>
      <c r="AG42" s="145"/>
      <c r="AH42" s="145"/>
      <c r="AI42" s="145"/>
      <c r="AJ42" s="145"/>
      <c r="AK42" s="145"/>
      <c r="AL42" s="145"/>
      <c r="AM42" s="146"/>
      <c r="AN42" s="141" t="s">
        <v>92</v>
      </c>
      <c r="AO42" s="146"/>
    </row>
    <row r="43" spans="2:41" ht="16.5" customHeight="1">
      <c r="B43" s="147" t="s">
        <v>21</v>
      </c>
      <c r="C43" s="147"/>
      <c r="D43" s="112" t="s">
        <v>68</v>
      </c>
      <c r="E43" s="112"/>
      <c r="F43" s="112"/>
      <c r="G43" s="112"/>
      <c r="H43" s="112"/>
      <c r="I43" s="112"/>
      <c r="J43" s="112" t="s">
        <v>45</v>
      </c>
      <c r="K43" s="112"/>
      <c r="L43" s="112"/>
      <c r="M43" s="112"/>
      <c r="N43" s="112"/>
      <c r="O43" s="112"/>
      <c r="P43" s="112"/>
      <c r="Q43" s="112"/>
      <c r="R43" s="113"/>
      <c r="S43" s="114"/>
      <c r="T43" s="114"/>
      <c r="U43" s="114"/>
      <c r="V43" s="114"/>
      <c r="W43" s="114"/>
      <c r="X43" s="114"/>
      <c r="Y43" s="114"/>
      <c r="Z43" s="114"/>
      <c r="AA43" s="114"/>
      <c r="AB43" s="114"/>
      <c r="AC43" s="114"/>
      <c r="AD43" s="114"/>
      <c r="AE43" s="115"/>
      <c r="AF43" s="122">
        <f>+IFERROR(R43/R44,0)</f>
        <v>0</v>
      </c>
      <c r="AG43" s="123"/>
      <c r="AH43" s="123"/>
      <c r="AI43" s="123"/>
      <c r="AJ43" s="123"/>
      <c r="AK43" s="123"/>
      <c r="AL43" s="123"/>
      <c r="AM43" s="124"/>
      <c r="AN43" s="148" t="s">
        <v>15</v>
      </c>
      <c r="AO43" s="149"/>
    </row>
    <row r="44" spans="2:41" ht="16.5" customHeight="1">
      <c r="B44" s="134"/>
      <c r="C44" s="134"/>
      <c r="D44" s="112"/>
      <c r="E44" s="112"/>
      <c r="F44" s="112"/>
      <c r="G44" s="112"/>
      <c r="H44" s="112"/>
      <c r="I44" s="112"/>
      <c r="J44" s="112" t="s">
        <v>46</v>
      </c>
      <c r="K44" s="112"/>
      <c r="L44" s="112"/>
      <c r="M44" s="112"/>
      <c r="N44" s="112"/>
      <c r="O44" s="112"/>
      <c r="P44" s="112"/>
      <c r="Q44" s="112"/>
      <c r="R44" s="113"/>
      <c r="S44" s="114"/>
      <c r="T44" s="114"/>
      <c r="U44" s="114"/>
      <c r="V44" s="114"/>
      <c r="W44" s="114"/>
      <c r="X44" s="114"/>
      <c r="Y44" s="114"/>
      <c r="Z44" s="114"/>
      <c r="AA44" s="114"/>
      <c r="AB44" s="114"/>
      <c r="AC44" s="114"/>
      <c r="AD44" s="114"/>
      <c r="AE44" s="115"/>
      <c r="AF44" s="125"/>
      <c r="AG44" s="126"/>
      <c r="AH44" s="126"/>
      <c r="AI44" s="126"/>
      <c r="AJ44" s="126"/>
      <c r="AK44" s="126"/>
      <c r="AL44" s="126"/>
      <c r="AM44" s="127"/>
      <c r="AN44" s="150"/>
      <c r="AO44" s="151"/>
    </row>
    <row r="45" spans="2:41" ht="16.5" customHeight="1">
      <c r="B45" s="134"/>
      <c r="C45" s="134"/>
      <c r="D45" s="112" t="s">
        <v>69</v>
      </c>
      <c r="E45" s="112"/>
      <c r="F45" s="112"/>
      <c r="G45" s="112"/>
      <c r="H45" s="112"/>
      <c r="I45" s="112"/>
      <c r="J45" s="112" t="s">
        <v>47</v>
      </c>
      <c r="K45" s="112"/>
      <c r="L45" s="112"/>
      <c r="M45" s="112"/>
      <c r="N45" s="112"/>
      <c r="O45" s="112"/>
      <c r="P45" s="112"/>
      <c r="Q45" s="112"/>
      <c r="R45" s="113"/>
      <c r="S45" s="114"/>
      <c r="T45" s="114"/>
      <c r="U45" s="114"/>
      <c r="V45" s="114"/>
      <c r="W45" s="114"/>
      <c r="X45" s="114"/>
      <c r="Y45" s="114"/>
      <c r="Z45" s="114"/>
      <c r="AA45" s="114"/>
      <c r="AB45" s="114"/>
      <c r="AC45" s="114"/>
      <c r="AD45" s="114"/>
      <c r="AE45" s="115"/>
      <c r="AF45" s="122">
        <f>+IFERROR(R45/R46,0)</f>
        <v>0</v>
      </c>
      <c r="AG45" s="123"/>
      <c r="AH45" s="123"/>
      <c r="AI45" s="123"/>
      <c r="AJ45" s="123">
        <f>+IFERROR(Y45/Y46,0)</f>
        <v>0</v>
      </c>
      <c r="AK45" s="123"/>
      <c r="AL45" s="123"/>
      <c r="AM45" s="124"/>
      <c r="AN45" s="108" t="s">
        <v>16</v>
      </c>
      <c r="AO45" s="109"/>
    </row>
    <row r="46" spans="2:41" ht="16.5" customHeight="1">
      <c r="B46" s="134"/>
      <c r="C46" s="134"/>
      <c r="D46" s="112"/>
      <c r="E46" s="112"/>
      <c r="F46" s="112"/>
      <c r="G46" s="112"/>
      <c r="H46" s="112"/>
      <c r="I46" s="112"/>
      <c r="J46" s="112" t="s">
        <v>48</v>
      </c>
      <c r="K46" s="112"/>
      <c r="L46" s="112"/>
      <c r="M46" s="112"/>
      <c r="N46" s="112"/>
      <c r="O46" s="112"/>
      <c r="P46" s="112"/>
      <c r="Q46" s="112"/>
      <c r="R46" s="113"/>
      <c r="S46" s="114"/>
      <c r="T46" s="114"/>
      <c r="U46" s="114"/>
      <c r="V46" s="114"/>
      <c r="W46" s="114"/>
      <c r="X46" s="114"/>
      <c r="Y46" s="114"/>
      <c r="Z46" s="114"/>
      <c r="AA46" s="114"/>
      <c r="AB46" s="114"/>
      <c r="AC46" s="114"/>
      <c r="AD46" s="114"/>
      <c r="AE46" s="115"/>
      <c r="AF46" s="125"/>
      <c r="AG46" s="126"/>
      <c r="AH46" s="126"/>
      <c r="AI46" s="126"/>
      <c r="AJ46" s="126"/>
      <c r="AK46" s="126"/>
      <c r="AL46" s="126"/>
      <c r="AM46" s="127"/>
      <c r="AN46" s="110"/>
      <c r="AO46" s="111"/>
    </row>
    <row r="47" spans="2:41" ht="16.5" customHeight="1">
      <c r="B47" s="134"/>
      <c r="C47" s="134"/>
      <c r="D47" s="112" t="s">
        <v>49</v>
      </c>
      <c r="E47" s="112"/>
      <c r="F47" s="112"/>
      <c r="G47" s="112"/>
      <c r="H47" s="112"/>
      <c r="I47" s="112"/>
      <c r="J47" s="112" t="s">
        <v>50</v>
      </c>
      <c r="K47" s="112"/>
      <c r="L47" s="112"/>
      <c r="M47" s="112"/>
      <c r="N47" s="112"/>
      <c r="O47" s="112"/>
      <c r="P47" s="112"/>
      <c r="Q47" s="112"/>
      <c r="R47" s="113"/>
      <c r="S47" s="114"/>
      <c r="T47" s="114"/>
      <c r="U47" s="114"/>
      <c r="V47" s="114"/>
      <c r="W47" s="114"/>
      <c r="X47" s="114"/>
      <c r="Y47" s="114"/>
      <c r="Z47" s="114"/>
      <c r="AA47" s="114"/>
      <c r="AB47" s="114"/>
      <c r="AC47" s="114"/>
      <c r="AD47" s="114"/>
      <c r="AE47" s="115"/>
      <c r="AF47" s="122">
        <f>+IFERROR(R47/R48,0)</f>
        <v>0</v>
      </c>
      <c r="AG47" s="123"/>
      <c r="AH47" s="123"/>
      <c r="AI47" s="123"/>
      <c r="AJ47" s="123">
        <f>+IFERROR(Y47/Y48,0)</f>
        <v>0</v>
      </c>
      <c r="AK47" s="123"/>
      <c r="AL47" s="123"/>
      <c r="AM47" s="124"/>
      <c r="AN47" s="135" t="s">
        <v>15</v>
      </c>
      <c r="AO47" s="136"/>
    </row>
    <row r="48" spans="2:41" ht="16.5" customHeight="1">
      <c r="B48" s="134"/>
      <c r="C48" s="134"/>
      <c r="D48" s="112"/>
      <c r="E48" s="112"/>
      <c r="F48" s="112"/>
      <c r="G48" s="112"/>
      <c r="H48" s="112"/>
      <c r="I48" s="112"/>
      <c r="J48" s="112" t="s">
        <v>70</v>
      </c>
      <c r="K48" s="112"/>
      <c r="L48" s="112"/>
      <c r="M48" s="112"/>
      <c r="N48" s="112"/>
      <c r="O48" s="112"/>
      <c r="P48" s="112"/>
      <c r="Q48" s="112"/>
      <c r="R48" s="113"/>
      <c r="S48" s="114"/>
      <c r="T48" s="114"/>
      <c r="U48" s="114"/>
      <c r="V48" s="114"/>
      <c r="W48" s="114"/>
      <c r="X48" s="114"/>
      <c r="Y48" s="114"/>
      <c r="Z48" s="114"/>
      <c r="AA48" s="114"/>
      <c r="AB48" s="114"/>
      <c r="AC48" s="114"/>
      <c r="AD48" s="114"/>
      <c r="AE48" s="115"/>
      <c r="AF48" s="125"/>
      <c r="AG48" s="126"/>
      <c r="AH48" s="126"/>
      <c r="AI48" s="126"/>
      <c r="AJ48" s="126"/>
      <c r="AK48" s="126"/>
      <c r="AL48" s="126"/>
      <c r="AM48" s="127"/>
      <c r="AN48" s="137"/>
      <c r="AO48" s="138"/>
    </row>
    <row r="49" spans="2:41" ht="16.5" customHeight="1">
      <c r="B49" s="134"/>
      <c r="C49" s="134"/>
      <c r="D49" s="112" t="s">
        <v>87</v>
      </c>
      <c r="E49" s="112"/>
      <c r="F49" s="112"/>
      <c r="G49" s="112"/>
      <c r="H49" s="112"/>
      <c r="I49" s="112"/>
      <c r="J49" s="112" t="s">
        <v>89</v>
      </c>
      <c r="K49" s="112"/>
      <c r="L49" s="112"/>
      <c r="M49" s="112"/>
      <c r="N49" s="112"/>
      <c r="O49" s="112"/>
      <c r="P49" s="112"/>
      <c r="Q49" s="112"/>
      <c r="R49" s="113"/>
      <c r="S49" s="114"/>
      <c r="T49" s="114"/>
      <c r="U49" s="114"/>
      <c r="V49" s="114"/>
      <c r="W49" s="114"/>
      <c r="X49" s="114"/>
      <c r="Y49" s="114"/>
      <c r="Z49" s="114"/>
      <c r="AA49" s="114"/>
      <c r="AB49" s="114"/>
      <c r="AC49" s="114"/>
      <c r="AD49" s="114"/>
      <c r="AE49" s="115"/>
      <c r="AF49" s="122">
        <f>+R49-R50</f>
        <v>0</v>
      </c>
      <c r="AG49" s="123"/>
      <c r="AH49" s="123"/>
      <c r="AI49" s="123"/>
      <c r="AJ49" s="123">
        <f>+Y49-Y50</f>
        <v>0</v>
      </c>
      <c r="AK49" s="123"/>
      <c r="AL49" s="123"/>
      <c r="AM49" s="124"/>
      <c r="AN49" s="135" t="s">
        <v>88</v>
      </c>
      <c r="AO49" s="136"/>
    </row>
    <row r="50" spans="2:41" ht="16.5" customHeight="1">
      <c r="B50" s="134"/>
      <c r="C50" s="134"/>
      <c r="D50" s="112"/>
      <c r="E50" s="112"/>
      <c r="F50" s="112"/>
      <c r="G50" s="112"/>
      <c r="H50" s="112"/>
      <c r="I50" s="112"/>
      <c r="J50" s="112" t="s">
        <v>90</v>
      </c>
      <c r="K50" s="112"/>
      <c r="L50" s="112"/>
      <c r="M50" s="112"/>
      <c r="N50" s="112"/>
      <c r="O50" s="112"/>
      <c r="P50" s="112"/>
      <c r="Q50" s="112"/>
      <c r="R50" s="113"/>
      <c r="S50" s="114"/>
      <c r="T50" s="114"/>
      <c r="U50" s="114"/>
      <c r="V50" s="114"/>
      <c r="W50" s="114"/>
      <c r="X50" s="114"/>
      <c r="Y50" s="114"/>
      <c r="Z50" s="114"/>
      <c r="AA50" s="114"/>
      <c r="AB50" s="114"/>
      <c r="AC50" s="114"/>
      <c r="AD50" s="114"/>
      <c r="AE50" s="115"/>
      <c r="AF50" s="125"/>
      <c r="AG50" s="126"/>
      <c r="AH50" s="126"/>
      <c r="AI50" s="126"/>
      <c r="AJ50" s="126"/>
      <c r="AK50" s="126"/>
      <c r="AL50" s="126"/>
      <c r="AM50" s="127"/>
      <c r="AN50" s="137"/>
      <c r="AO50" s="138"/>
    </row>
    <row r="51" spans="2:41" ht="16.5" customHeight="1">
      <c r="B51" s="134" t="s">
        <v>22</v>
      </c>
      <c r="C51" s="134"/>
      <c r="D51" s="112" t="s">
        <v>51</v>
      </c>
      <c r="E51" s="112"/>
      <c r="F51" s="112"/>
      <c r="G51" s="112"/>
      <c r="H51" s="112"/>
      <c r="I51" s="112"/>
      <c r="J51" s="112" t="s">
        <v>50</v>
      </c>
      <c r="K51" s="112"/>
      <c r="L51" s="112"/>
      <c r="M51" s="112"/>
      <c r="N51" s="112"/>
      <c r="O51" s="112"/>
      <c r="P51" s="112"/>
      <c r="Q51" s="112"/>
      <c r="R51" s="113"/>
      <c r="S51" s="114"/>
      <c r="T51" s="114"/>
      <c r="U51" s="114"/>
      <c r="V51" s="114"/>
      <c r="W51" s="114"/>
      <c r="X51" s="114"/>
      <c r="Y51" s="114"/>
      <c r="Z51" s="114"/>
      <c r="AA51" s="114"/>
      <c r="AB51" s="114"/>
      <c r="AC51" s="114"/>
      <c r="AD51" s="114"/>
      <c r="AE51" s="115"/>
      <c r="AF51" s="122">
        <f>+IFERROR(R51/R52,0)</f>
        <v>0</v>
      </c>
      <c r="AG51" s="123"/>
      <c r="AH51" s="123"/>
      <c r="AI51" s="123"/>
      <c r="AJ51" s="123">
        <f>+IFERROR(Y51/Y52,0)</f>
        <v>0</v>
      </c>
      <c r="AK51" s="123"/>
      <c r="AL51" s="123"/>
      <c r="AM51" s="124"/>
      <c r="AN51" s="108" t="s">
        <v>16</v>
      </c>
      <c r="AO51" s="109"/>
    </row>
    <row r="52" spans="2:41" ht="16.5" customHeight="1">
      <c r="B52" s="134"/>
      <c r="C52" s="134"/>
      <c r="D52" s="112"/>
      <c r="E52" s="112"/>
      <c r="F52" s="112"/>
      <c r="G52" s="112"/>
      <c r="H52" s="112"/>
      <c r="I52" s="112"/>
      <c r="J52" s="112" t="s">
        <v>17</v>
      </c>
      <c r="K52" s="112"/>
      <c r="L52" s="112"/>
      <c r="M52" s="112"/>
      <c r="N52" s="112"/>
      <c r="O52" s="112"/>
      <c r="P52" s="112"/>
      <c r="Q52" s="112"/>
      <c r="R52" s="113"/>
      <c r="S52" s="114"/>
      <c r="T52" s="114"/>
      <c r="U52" s="114"/>
      <c r="V52" s="114"/>
      <c r="W52" s="114"/>
      <c r="X52" s="114"/>
      <c r="Y52" s="114"/>
      <c r="Z52" s="114"/>
      <c r="AA52" s="114"/>
      <c r="AB52" s="114"/>
      <c r="AC52" s="114"/>
      <c r="AD52" s="114"/>
      <c r="AE52" s="115"/>
      <c r="AF52" s="125"/>
      <c r="AG52" s="126"/>
      <c r="AH52" s="126"/>
      <c r="AI52" s="126"/>
      <c r="AJ52" s="126"/>
      <c r="AK52" s="126"/>
      <c r="AL52" s="126"/>
      <c r="AM52" s="127"/>
      <c r="AN52" s="110"/>
      <c r="AO52" s="111"/>
    </row>
    <row r="53" spans="2:41" ht="16.5" customHeight="1">
      <c r="B53" s="134"/>
      <c r="C53" s="134"/>
      <c r="D53" s="112" t="s">
        <v>52</v>
      </c>
      <c r="E53" s="112"/>
      <c r="F53" s="112"/>
      <c r="G53" s="112"/>
      <c r="H53" s="112"/>
      <c r="I53" s="112"/>
      <c r="J53" s="112" t="s">
        <v>50</v>
      </c>
      <c r="K53" s="112"/>
      <c r="L53" s="112"/>
      <c r="M53" s="112"/>
      <c r="N53" s="112"/>
      <c r="O53" s="112"/>
      <c r="P53" s="112"/>
      <c r="Q53" s="112"/>
      <c r="R53" s="113"/>
      <c r="S53" s="114"/>
      <c r="T53" s="114"/>
      <c r="U53" s="114"/>
      <c r="V53" s="114"/>
      <c r="W53" s="114"/>
      <c r="X53" s="114"/>
      <c r="Y53" s="114"/>
      <c r="Z53" s="114"/>
      <c r="AA53" s="114"/>
      <c r="AB53" s="114"/>
      <c r="AC53" s="114"/>
      <c r="AD53" s="114"/>
      <c r="AE53" s="115"/>
      <c r="AF53" s="122">
        <f>+IFERROR(R53/R54,0)</f>
        <v>0</v>
      </c>
      <c r="AG53" s="123"/>
      <c r="AH53" s="123"/>
      <c r="AI53" s="123"/>
      <c r="AJ53" s="123">
        <f>+IFERROR(Y53/Y54,0)</f>
        <v>0</v>
      </c>
      <c r="AK53" s="123"/>
      <c r="AL53" s="123"/>
      <c r="AM53" s="124"/>
      <c r="AN53" s="108" t="s">
        <v>16</v>
      </c>
      <c r="AO53" s="109"/>
    </row>
    <row r="54" spans="2:41" ht="16.5" customHeight="1">
      <c r="B54" s="134"/>
      <c r="C54" s="134"/>
      <c r="D54" s="112"/>
      <c r="E54" s="112"/>
      <c r="F54" s="112"/>
      <c r="G54" s="112"/>
      <c r="H54" s="112"/>
      <c r="I54" s="112"/>
      <c r="J54" s="112" t="s">
        <v>48</v>
      </c>
      <c r="K54" s="112"/>
      <c r="L54" s="112"/>
      <c r="M54" s="112"/>
      <c r="N54" s="112"/>
      <c r="O54" s="112"/>
      <c r="P54" s="112"/>
      <c r="Q54" s="112"/>
      <c r="R54" s="113"/>
      <c r="S54" s="114"/>
      <c r="T54" s="114"/>
      <c r="U54" s="114"/>
      <c r="V54" s="114"/>
      <c r="W54" s="114"/>
      <c r="X54" s="114"/>
      <c r="Y54" s="114"/>
      <c r="Z54" s="114"/>
      <c r="AA54" s="114"/>
      <c r="AB54" s="114"/>
      <c r="AC54" s="114"/>
      <c r="AD54" s="114"/>
      <c r="AE54" s="115"/>
      <c r="AF54" s="125"/>
      <c r="AG54" s="126"/>
      <c r="AH54" s="126"/>
      <c r="AI54" s="126"/>
      <c r="AJ54" s="126"/>
      <c r="AK54" s="126"/>
      <c r="AL54" s="126"/>
      <c r="AM54" s="127"/>
      <c r="AN54" s="110"/>
      <c r="AO54" s="111"/>
    </row>
    <row r="55" spans="2:41" ht="36" customHeight="1">
      <c r="B55" s="128" t="s">
        <v>159</v>
      </c>
      <c r="C55" s="129"/>
      <c r="D55" s="116" t="s">
        <v>160</v>
      </c>
      <c r="E55" s="117"/>
      <c r="F55" s="117"/>
      <c r="G55" s="117"/>
      <c r="H55" s="117"/>
      <c r="I55" s="118"/>
      <c r="J55" s="112" t="s">
        <v>161</v>
      </c>
      <c r="K55" s="112"/>
      <c r="L55" s="112"/>
      <c r="M55" s="112"/>
      <c r="N55" s="112"/>
      <c r="O55" s="112"/>
      <c r="P55" s="112"/>
      <c r="Q55" s="112"/>
      <c r="R55" s="113"/>
      <c r="S55" s="114"/>
      <c r="T55" s="114"/>
      <c r="U55" s="114"/>
      <c r="V55" s="114"/>
      <c r="W55" s="114"/>
      <c r="X55" s="114"/>
      <c r="Y55" s="114"/>
      <c r="Z55" s="114"/>
      <c r="AA55" s="114"/>
      <c r="AB55" s="114"/>
      <c r="AC55" s="114"/>
      <c r="AD55" s="114"/>
      <c r="AE55" s="115"/>
      <c r="AF55" s="122">
        <f>IFERROR(R55/R56,0)</f>
        <v>0</v>
      </c>
      <c r="AG55" s="123"/>
      <c r="AH55" s="123"/>
      <c r="AI55" s="123"/>
      <c r="AJ55" s="123"/>
      <c r="AK55" s="123"/>
      <c r="AL55" s="123"/>
      <c r="AM55" s="124"/>
      <c r="AN55" s="108" t="s">
        <v>16</v>
      </c>
      <c r="AO55" s="109"/>
    </row>
    <row r="56" spans="2:41" ht="36" customHeight="1">
      <c r="B56" s="130"/>
      <c r="C56" s="131"/>
      <c r="D56" s="119"/>
      <c r="E56" s="120"/>
      <c r="F56" s="120"/>
      <c r="G56" s="120"/>
      <c r="H56" s="120"/>
      <c r="I56" s="121"/>
      <c r="J56" s="112" t="s">
        <v>162</v>
      </c>
      <c r="K56" s="112"/>
      <c r="L56" s="112"/>
      <c r="M56" s="112"/>
      <c r="N56" s="112"/>
      <c r="O56" s="112"/>
      <c r="P56" s="112"/>
      <c r="Q56" s="112"/>
      <c r="R56" s="113"/>
      <c r="S56" s="114"/>
      <c r="T56" s="114"/>
      <c r="U56" s="114"/>
      <c r="V56" s="114"/>
      <c r="W56" s="114"/>
      <c r="X56" s="114"/>
      <c r="Y56" s="114"/>
      <c r="Z56" s="114"/>
      <c r="AA56" s="114"/>
      <c r="AB56" s="114"/>
      <c r="AC56" s="114"/>
      <c r="AD56" s="114"/>
      <c r="AE56" s="115"/>
      <c r="AF56" s="125"/>
      <c r="AG56" s="126"/>
      <c r="AH56" s="126"/>
      <c r="AI56" s="126"/>
      <c r="AJ56" s="126"/>
      <c r="AK56" s="126"/>
      <c r="AL56" s="126"/>
      <c r="AM56" s="127"/>
      <c r="AN56" s="110"/>
      <c r="AO56" s="111"/>
    </row>
    <row r="57" spans="2:41" ht="23.25" customHeight="1">
      <c r="B57" s="130"/>
      <c r="C57" s="131"/>
      <c r="D57" s="116" t="s">
        <v>163</v>
      </c>
      <c r="E57" s="117"/>
      <c r="F57" s="117"/>
      <c r="G57" s="117"/>
      <c r="H57" s="117"/>
      <c r="I57" s="118"/>
      <c r="J57" s="112" t="s">
        <v>162</v>
      </c>
      <c r="K57" s="112"/>
      <c r="L57" s="112"/>
      <c r="M57" s="112"/>
      <c r="N57" s="112"/>
      <c r="O57" s="112"/>
      <c r="P57" s="112"/>
      <c r="Q57" s="112"/>
      <c r="R57" s="113"/>
      <c r="S57" s="114"/>
      <c r="T57" s="114"/>
      <c r="U57" s="114"/>
      <c r="V57" s="114"/>
      <c r="W57" s="114"/>
      <c r="X57" s="114"/>
      <c r="Y57" s="114"/>
      <c r="Z57" s="114"/>
      <c r="AA57" s="114"/>
      <c r="AB57" s="114"/>
      <c r="AC57" s="114"/>
      <c r="AD57" s="114"/>
      <c r="AE57" s="115"/>
      <c r="AF57" s="122">
        <f>IFERROR(R57/R58,0)</f>
        <v>0</v>
      </c>
      <c r="AG57" s="123"/>
      <c r="AH57" s="123"/>
      <c r="AI57" s="123"/>
      <c r="AJ57" s="123"/>
      <c r="AK57" s="123"/>
      <c r="AL57" s="123"/>
      <c r="AM57" s="124"/>
      <c r="AN57" s="108" t="s">
        <v>16</v>
      </c>
      <c r="AO57" s="109"/>
    </row>
    <row r="58" spans="2:41" ht="23.25" customHeight="1">
      <c r="B58" s="132"/>
      <c r="C58" s="133"/>
      <c r="D58" s="119"/>
      <c r="E58" s="120"/>
      <c r="F58" s="120"/>
      <c r="G58" s="120"/>
      <c r="H58" s="120"/>
      <c r="I58" s="121"/>
      <c r="J58" s="112" t="s">
        <v>164</v>
      </c>
      <c r="K58" s="112"/>
      <c r="L58" s="112"/>
      <c r="M58" s="112"/>
      <c r="N58" s="112"/>
      <c r="O58" s="112"/>
      <c r="P58" s="112"/>
      <c r="Q58" s="112"/>
      <c r="R58" s="113"/>
      <c r="S58" s="114"/>
      <c r="T58" s="114"/>
      <c r="U58" s="114"/>
      <c r="V58" s="114"/>
      <c r="W58" s="114"/>
      <c r="X58" s="114"/>
      <c r="Y58" s="114"/>
      <c r="Z58" s="114"/>
      <c r="AA58" s="114"/>
      <c r="AB58" s="114"/>
      <c r="AC58" s="114"/>
      <c r="AD58" s="114"/>
      <c r="AE58" s="115"/>
      <c r="AF58" s="125"/>
      <c r="AG58" s="126"/>
      <c r="AH58" s="126"/>
      <c r="AI58" s="126"/>
      <c r="AJ58" s="126"/>
      <c r="AK58" s="126"/>
      <c r="AL58" s="126"/>
      <c r="AM58" s="127"/>
      <c r="AN58" s="110"/>
      <c r="AO58" s="111"/>
    </row>
    <row r="59" spans="2:41" ht="34.5" customHeight="1">
      <c r="B59" s="101" t="s">
        <v>71</v>
      </c>
      <c r="C59" s="102"/>
      <c r="D59" s="102"/>
      <c r="E59" s="102"/>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4"/>
    </row>
    <row r="60" spans="2:41" ht="20.25" customHeight="1">
      <c r="B60" s="105" t="s">
        <v>72</v>
      </c>
      <c r="C60" s="105"/>
      <c r="D60" s="105"/>
      <c r="E60" s="105"/>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row>
    <row r="61" spans="2:41" ht="11.25">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row>
    <row r="62" spans="2:41" ht="11.25">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row>
    <row r="63" spans="2:41" ht="11.25">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row>
    <row r="64" spans="2:41" ht="11.25">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row>
    <row r="65" spans="2:41" ht="11.25">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row>
    <row r="66" spans="2:41" ht="11.25">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row>
    <row r="67" spans="2:41" ht="11.25">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row>
    <row r="68" spans="2:41" ht="11.25">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row>
    <row r="69" spans="2:41" ht="11.25">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row>
    <row r="70" spans="2:41" ht="11.25">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row>
    <row r="71" spans="2:41" ht="11.25">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row>
    <row r="72" spans="2:41" ht="11.25">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row>
    <row r="73" spans="2:41" ht="11.25">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row>
    <row r="74" spans="2:41" ht="11.25">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row>
    <row r="75" spans="2:41" ht="11.25">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row>
    <row r="76" spans="2:41" ht="11.25">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row>
    <row r="77" spans="2:41" ht="11.25">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row>
    <row r="78" spans="2:41" ht="11.25">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row>
    <row r="79" spans="2:41" ht="11.25"/>
    <row r="80" spans="2:41" ht="11.25" hidden="1"/>
    <row r="81" ht="11.25" hidden="1"/>
    <row r="82" ht="11.25" hidden="1"/>
    <row r="83" ht="11.25" hidden="1"/>
    <row r="84" ht="11.25" hidden="1"/>
    <row r="85" ht="11.25" hidden="1"/>
    <row r="86" ht="11.25" hidden="1"/>
    <row r="87" ht="14.25" hidden="1" customHeight="1"/>
    <row r="88" ht="14.25" hidden="1" customHeight="1"/>
    <row r="89" ht="14.25" hidden="1" customHeight="1"/>
    <row r="90" ht="14.25" hidden="1" customHeight="1"/>
    <row r="91" ht="14.25" hidden="1" customHeight="1"/>
  </sheetData>
  <sheetProtection algorithmName="SHA-512" hashValue="+2nzslrM9DHcBayLmtGDU+59PtnY26Qt2hKQznwyLSWepTgIqXz8QuQwUjm5S7lPqLeyUT7l3kDMArQNKkNkcQ==" saltValue="5ojMl7L39WXpC4GGFwGRYQ==" spinCount="100000" sheet="1" objects="1" scenarios="1" insertRows="0" selectLockedCells="1"/>
  <mergeCells count="166">
    <mergeCell ref="B8:AO8"/>
    <mergeCell ref="B10:E11"/>
    <mergeCell ref="F10:L11"/>
    <mergeCell ref="M10:T11"/>
    <mergeCell ref="U10:AC11"/>
    <mergeCell ref="AD10:AJ10"/>
    <mergeCell ref="AK10:AO10"/>
    <mergeCell ref="AD11:AJ11"/>
    <mergeCell ref="AK11:AO11"/>
    <mergeCell ref="B12:AO12"/>
    <mergeCell ref="B13:AO13"/>
    <mergeCell ref="B14:E15"/>
    <mergeCell ref="F14:T14"/>
    <mergeCell ref="U14:AJ14"/>
    <mergeCell ref="AK14:AO14"/>
    <mergeCell ref="F15:T15"/>
    <mergeCell ref="U15:AJ15"/>
    <mergeCell ref="AK15:AO15"/>
    <mergeCell ref="B18:T18"/>
    <mergeCell ref="U18:AC18"/>
    <mergeCell ref="AD18:AJ18"/>
    <mergeCell ref="AK18:AO18"/>
    <mergeCell ref="B19:T19"/>
    <mergeCell ref="U19:AC19"/>
    <mergeCell ref="AD19:AJ19"/>
    <mergeCell ref="AK19:AO19"/>
    <mergeCell ref="B16:E17"/>
    <mergeCell ref="F16:T16"/>
    <mergeCell ref="U16:AJ16"/>
    <mergeCell ref="AK16:AO16"/>
    <mergeCell ref="F17:T17"/>
    <mergeCell ref="U17:AJ17"/>
    <mergeCell ref="AK17:AO17"/>
    <mergeCell ref="B22:AO22"/>
    <mergeCell ref="B23:J23"/>
    <mergeCell ref="K23:T23"/>
    <mergeCell ref="U23:AC23"/>
    <mergeCell ref="AD23:AJ23"/>
    <mergeCell ref="AK23:AO23"/>
    <mergeCell ref="B20:T20"/>
    <mergeCell ref="U20:AC20"/>
    <mergeCell ref="AD20:AO20"/>
    <mergeCell ref="B21:T21"/>
    <mergeCell ref="U21:AC21"/>
    <mergeCell ref="AD21:AO21"/>
    <mergeCell ref="B24:J24"/>
    <mergeCell ref="K24:T24"/>
    <mergeCell ref="U24:AC24"/>
    <mergeCell ref="AD24:AJ24"/>
    <mergeCell ref="AK24:AO24"/>
    <mergeCell ref="B25:J25"/>
    <mergeCell ref="K25:T25"/>
    <mergeCell ref="U25:AC25"/>
    <mergeCell ref="AD25:AJ25"/>
    <mergeCell ref="AK25:AO25"/>
    <mergeCell ref="B28:J28"/>
    <mergeCell ref="K28:T28"/>
    <mergeCell ref="U28:AC28"/>
    <mergeCell ref="AD28:AJ28"/>
    <mergeCell ref="AK28:AO28"/>
    <mergeCell ref="B29:AO29"/>
    <mergeCell ref="B26:J26"/>
    <mergeCell ref="K26:T26"/>
    <mergeCell ref="U26:AC26"/>
    <mergeCell ref="AD26:AJ26"/>
    <mergeCell ref="AK26:AO26"/>
    <mergeCell ref="B27:J27"/>
    <mergeCell ref="K27:T27"/>
    <mergeCell ref="U27:AC27"/>
    <mergeCell ref="AD27:AJ27"/>
    <mergeCell ref="AK27:AO27"/>
    <mergeCell ref="B33:AJ33"/>
    <mergeCell ref="AK33:AO33"/>
    <mergeCell ref="B34:AJ34"/>
    <mergeCell ref="AK34:AO34"/>
    <mergeCell ref="B35:AJ35"/>
    <mergeCell ref="AK35:AO35"/>
    <mergeCell ref="B30:AJ30"/>
    <mergeCell ref="AK30:AO30"/>
    <mergeCell ref="B31:AJ31"/>
    <mergeCell ref="AK31:AO31"/>
    <mergeCell ref="B32:AJ32"/>
    <mergeCell ref="AK32:AO32"/>
    <mergeCell ref="F39:AC39"/>
    <mergeCell ref="AD39:AJ39"/>
    <mergeCell ref="B40:E40"/>
    <mergeCell ref="F40:AC40"/>
    <mergeCell ref="AD40:AJ40"/>
    <mergeCell ref="B41:AO41"/>
    <mergeCell ref="B36:AJ36"/>
    <mergeCell ref="AK36:AO37"/>
    <mergeCell ref="B37:E37"/>
    <mergeCell ref="F37:AC37"/>
    <mergeCell ref="AD37:AJ37"/>
    <mergeCell ref="B38:E38"/>
    <mergeCell ref="F38:AC38"/>
    <mergeCell ref="AD38:AJ38"/>
    <mergeCell ref="AK38:AO40"/>
    <mergeCell ref="B39:E39"/>
    <mergeCell ref="B42:I42"/>
    <mergeCell ref="J42:Q42"/>
    <mergeCell ref="R42:AE42"/>
    <mergeCell ref="AF42:AM42"/>
    <mergeCell ref="AN42:AO42"/>
    <mergeCell ref="B43:C50"/>
    <mergeCell ref="D43:I44"/>
    <mergeCell ref="J43:Q43"/>
    <mergeCell ref="R43:AE43"/>
    <mergeCell ref="AF43:AM44"/>
    <mergeCell ref="AN43:AO44"/>
    <mergeCell ref="J44:Q44"/>
    <mergeCell ref="R44:AE44"/>
    <mergeCell ref="D45:I46"/>
    <mergeCell ref="J45:Q45"/>
    <mergeCell ref="R45:AE45"/>
    <mergeCell ref="AF45:AM46"/>
    <mergeCell ref="AN45:AO46"/>
    <mergeCell ref="J46:Q46"/>
    <mergeCell ref="R46:AE46"/>
    <mergeCell ref="D49:I50"/>
    <mergeCell ref="J49:Q49"/>
    <mergeCell ref="R49:AE49"/>
    <mergeCell ref="AF49:AM50"/>
    <mergeCell ref="AN49:AO50"/>
    <mergeCell ref="J50:Q50"/>
    <mergeCell ref="R50:AE50"/>
    <mergeCell ref="D47:I48"/>
    <mergeCell ref="J47:Q47"/>
    <mergeCell ref="R47:AE47"/>
    <mergeCell ref="AF47:AM48"/>
    <mergeCell ref="AN47:AO48"/>
    <mergeCell ref="J48:Q48"/>
    <mergeCell ref="R48:AE48"/>
    <mergeCell ref="R53:AE53"/>
    <mergeCell ref="AF53:AM54"/>
    <mergeCell ref="AN53:AO54"/>
    <mergeCell ref="J54:Q54"/>
    <mergeCell ref="R54:AE54"/>
    <mergeCell ref="B55:C58"/>
    <mergeCell ref="D55:I56"/>
    <mergeCell ref="J55:Q55"/>
    <mergeCell ref="R55:AE55"/>
    <mergeCell ref="AF55:AM56"/>
    <mergeCell ref="B51:C54"/>
    <mergeCell ref="D51:I52"/>
    <mergeCell ref="J51:Q51"/>
    <mergeCell ref="R51:AE51"/>
    <mergeCell ref="AF51:AM52"/>
    <mergeCell ref="AN51:AO52"/>
    <mergeCell ref="J52:Q52"/>
    <mergeCell ref="R52:AE52"/>
    <mergeCell ref="D53:I54"/>
    <mergeCell ref="J53:Q53"/>
    <mergeCell ref="B59:AO59"/>
    <mergeCell ref="B60:AO60"/>
    <mergeCell ref="B61:AO78"/>
    <mergeCell ref="AN55:AO56"/>
    <mergeCell ref="J56:Q56"/>
    <mergeCell ref="R56:AE56"/>
    <mergeCell ref="D57:I58"/>
    <mergeCell ref="J57:Q57"/>
    <mergeCell ref="R57:AE57"/>
    <mergeCell ref="AF57:AM58"/>
    <mergeCell ref="AN57:AO58"/>
    <mergeCell ref="J58:Q58"/>
    <mergeCell ref="R58:AE58"/>
  </mergeCells>
  <printOptions horizontalCentered="1"/>
  <pageMargins left="0.23622047244094491" right="0.43307086614173229" top="0.74803149606299213" bottom="0.74803149606299213" header="0.31496062992125984" footer="0.31496062992125984"/>
  <pageSetup scale="70" orientation="portrait" r:id="rId1"/>
  <headerFooter>
    <oddFooter>&amp;C&amp;"Arial,Normal"&amp;8&amp;P/&amp;N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91"/>
  <sheetViews>
    <sheetView showGridLines="0" workbookViewId="0">
      <selection activeCell="E20" sqref="E20"/>
    </sheetView>
  </sheetViews>
  <sheetFormatPr baseColWidth="10" defaultColWidth="0" defaultRowHeight="14.25" customHeight="1" zeroHeight="1"/>
  <cols>
    <col min="1" max="1" width="2.28515625" style="12" customWidth="1"/>
    <col min="2" max="2" width="10.7109375" style="33" customWidth="1"/>
    <col min="3" max="3" width="15.7109375" style="33" customWidth="1"/>
    <col min="4" max="4" width="11.42578125" style="33" customWidth="1"/>
    <col min="5" max="5" width="20.42578125" style="33" customWidth="1"/>
    <col min="6" max="6" width="15.140625" style="33" customWidth="1"/>
    <col min="7" max="7" width="12.42578125" style="33" customWidth="1"/>
    <col min="8" max="8" width="16.42578125" style="33" customWidth="1"/>
    <col min="9" max="9" width="12.42578125" style="33" customWidth="1"/>
    <col min="10" max="10" width="21.42578125" style="33" customWidth="1"/>
    <col min="11" max="11" width="3" style="12" customWidth="1"/>
    <col min="12" max="16384" width="11.42578125" style="12" hidden="1"/>
  </cols>
  <sheetData>
    <row r="1" spans="2:11" s="16" customFormat="1">
      <c r="B1" s="18"/>
      <c r="C1" s="18"/>
      <c r="D1" s="18"/>
      <c r="E1" s="18"/>
      <c r="F1" s="18"/>
      <c r="G1" s="18"/>
      <c r="H1" s="18"/>
      <c r="I1" s="18"/>
      <c r="J1" s="18"/>
    </row>
    <row r="2" spans="2:11" s="16" customFormat="1" ht="6" customHeight="1">
      <c r="B2" s="234"/>
      <c r="C2" s="234"/>
      <c r="D2" s="234"/>
      <c r="E2" s="234"/>
      <c r="F2" s="234"/>
      <c r="G2" s="234"/>
      <c r="H2" s="234"/>
      <c r="I2" s="234"/>
      <c r="J2" s="234"/>
    </row>
    <row r="3" spans="2:11" s="16" customFormat="1" ht="15.75" customHeight="1">
      <c r="B3" s="234"/>
      <c r="C3" s="234"/>
      <c r="D3" s="234"/>
      <c r="E3" s="234"/>
      <c r="F3" s="234"/>
      <c r="G3" s="234"/>
      <c r="H3" s="234"/>
      <c r="I3" s="234"/>
      <c r="J3" s="234"/>
    </row>
    <row r="4" spans="2:11" s="16" customFormat="1" ht="15.75" customHeight="1">
      <c r="B4" s="234"/>
      <c r="C4" s="234"/>
      <c r="D4" s="234"/>
      <c r="E4" s="234"/>
      <c r="F4" s="234"/>
      <c r="G4" s="234"/>
      <c r="H4" s="234"/>
      <c r="I4" s="234"/>
      <c r="J4" s="234"/>
    </row>
    <row r="5" spans="2:11" s="16" customFormat="1" ht="15.75" customHeight="1">
      <c r="B5" s="234"/>
      <c r="C5" s="234"/>
      <c r="D5" s="234"/>
      <c r="E5" s="234"/>
      <c r="F5" s="234"/>
      <c r="G5" s="234"/>
      <c r="H5" s="234"/>
      <c r="I5" s="234"/>
      <c r="J5" s="234"/>
    </row>
    <row r="6" spans="2:11" s="16" customFormat="1" ht="15.75" customHeight="1">
      <c r="B6" s="234"/>
      <c r="C6" s="234"/>
      <c r="D6" s="234"/>
      <c r="E6" s="234"/>
      <c r="F6" s="234"/>
      <c r="G6" s="234"/>
      <c r="H6" s="234"/>
      <c r="I6" s="234"/>
      <c r="J6" s="234"/>
    </row>
    <row r="7" spans="2:11" s="16" customFormat="1" ht="11.25">
      <c r="B7" s="234"/>
      <c r="C7" s="234"/>
      <c r="D7" s="234"/>
      <c r="E7" s="234"/>
      <c r="F7" s="234"/>
      <c r="G7" s="234"/>
      <c r="H7" s="234"/>
      <c r="I7" s="234"/>
      <c r="J7" s="234"/>
    </row>
    <row r="8" spans="2:11" s="16" customFormat="1" ht="11.25">
      <c r="B8" s="234" t="s">
        <v>94</v>
      </c>
      <c r="C8" s="234"/>
      <c r="D8" s="234"/>
      <c r="E8" s="234"/>
      <c r="F8" s="234"/>
      <c r="G8" s="234"/>
      <c r="H8" s="234"/>
      <c r="I8" s="234"/>
      <c r="J8" s="234"/>
    </row>
    <row r="9" spans="2:11" s="16" customFormat="1" ht="18" customHeight="1">
      <c r="B9" s="235" t="s">
        <v>73</v>
      </c>
      <c r="C9" s="236"/>
      <c r="D9" s="236"/>
      <c r="E9" s="236"/>
      <c r="F9" s="236"/>
      <c r="G9" s="236"/>
      <c r="H9" s="236"/>
      <c r="I9" s="236"/>
      <c r="J9" s="237"/>
    </row>
    <row r="10" spans="2:11" s="17" customFormat="1" ht="9.75" customHeight="1">
      <c r="B10" s="19"/>
      <c r="C10" s="19"/>
      <c r="D10" s="19"/>
      <c r="E10" s="19"/>
      <c r="F10" s="19"/>
      <c r="G10" s="19"/>
      <c r="H10" s="19"/>
      <c r="I10" s="19"/>
      <c r="J10" s="19"/>
    </row>
    <row r="11" spans="2:11" s="16" customFormat="1" ht="18" customHeight="1">
      <c r="B11" s="20" t="s">
        <v>74</v>
      </c>
      <c r="C11" s="229">
        <f>'SDC -COMUNIDADES INDÍGENAS 2018'!D6</f>
        <v>0</v>
      </c>
      <c r="D11" s="230"/>
      <c r="E11" s="230"/>
      <c r="F11" s="21" t="s">
        <v>77</v>
      </c>
      <c r="G11" s="231">
        <f>'SDC -COMUNIDADES INDÍGENAS 2018'!L6</f>
        <v>0</v>
      </c>
      <c r="H11" s="232"/>
      <c r="I11" s="58" t="s">
        <v>80</v>
      </c>
      <c r="J11" s="57">
        <f>'SDC -COMUNIDADES INDÍGENAS 2018'!U6</f>
        <v>0</v>
      </c>
      <c r="K11" s="22"/>
    </row>
    <row r="12" spans="2:11" s="16" customFormat="1" ht="18" customHeight="1">
      <c r="B12" s="20" t="s">
        <v>75</v>
      </c>
      <c r="C12" s="229">
        <f>'SDC -COMUNIDADES INDÍGENAS 2018'!D7</f>
        <v>0</v>
      </c>
      <c r="D12" s="230"/>
      <c r="E12" s="230"/>
      <c r="F12" s="21" t="s">
        <v>78</v>
      </c>
      <c r="G12" s="231">
        <f>'SDC -COMUNIDADES INDÍGENAS 2018'!L7</f>
        <v>0</v>
      </c>
      <c r="H12" s="232"/>
      <c r="I12" s="58" t="s">
        <v>82</v>
      </c>
      <c r="J12" s="60">
        <f>'SDC -COMUNIDADES INDÍGENAS 2018'!U7</f>
        <v>0</v>
      </c>
    </row>
    <row r="13" spans="2:11" s="16" customFormat="1" ht="18" customHeight="1">
      <c r="B13" s="20" t="s">
        <v>76</v>
      </c>
      <c r="C13" s="229">
        <f>'SDC -COMUNIDADES INDÍGENAS 2018'!D8</f>
        <v>0</v>
      </c>
      <c r="D13" s="230"/>
      <c r="E13" s="230"/>
      <c r="F13" s="21" t="s">
        <v>79</v>
      </c>
      <c r="G13" s="231">
        <f>'SDC -COMUNIDADES INDÍGENAS 2018'!L8</f>
        <v>0</v>
      </c>
      <c r="H13" s="232"/>
      <c r="I13" s="58" t="s">
        <v>81</v>
      </c>
      <c r="J13" s="60">
        <f>'SDC -COMUNIDADES INDÍGENAS 2018'!U8</f>
        <v>0</v>
      </c>
    </row>
    <row r="14" spans="2:11" s="16" customFormat="1" ht="12.75">
      <c r="B14" s="23"/>
      <c r="C14" s="24"/>
      <c r="D14" s="24"/>
      <c r="E14" s="24"/>
      <c r="F14" s="24"/>
      <c r="G14" s="24"/>
      <c r="H14" s="24"/>
      <c r="I14" s="24"/>
      <c r="J14" s="24"/>
    </row>
    <row r="15" spans="2:11" s="16" customFormat="1" ht="25.5" customHeight="1">
      <c r="B15" s="233" t="s">
        <v>83</v>
      </c>
      <c r="C15" s="233"/>
      <c r="D15" s="233"/>
      <c r="E15" s="233"/>
      <c r="F15" s="233"/>
      <c r="G15" s="233"/>
      <c r="H15" s="233"/>
      <c r="I15" s="233"/>
      <c r="J15" s="233"/>
    </row>
    <row r="16" spans="2:11" s="16" customFormat="1" ht="9.75" customHeight="1">
      <c r="B16" s="23"/>
      <c r="C16" s="24"/>
      <c r="D16" s="24"/>
      <c r="E16" s="24"/>
      <c r="F16" s="24"/>
      <c r="G16" s="24"/>
      <c r="H16" s="24"/>
      <c r="I16" s="24"/>
      <c r="J16" s="24"/>
    </row>
    <row r="17" spans="2:10" s="16" customFormat="1" ht="51">
      <c r="B17" s="25" t="s">
        <v>59</v>
      </c>
      <c r="C17" s="25" t="s">
        <v>64</v>
      </c>
      <c r="D17" s="25" t="s">
        <v>60</v>
      </c>
      <c r="E17" s="25" t="s">
        <v>63</v>
      </c>
      <c r="F17" s="25" t="s">
        <v>61</v>
      </c>
      <c r="G17" s="25" t="s">
        <v>106</v>
      </c>
      <c r="H17" s="25" t="s">
        <v>62</v>
      </c>
      <c r="I17" s="25" t="s">
        <v>58</v>
      </c>
      <c r="J17" s="25" t="s">
        <v>84</v>
      </c>
    </row>
    <row r="18" spans="2:10" s="16" customFormat="1" ht="23.25" customHeight="1">
      <c r="B18" s="13"/>
      <c r="C18" s="13"/>
      <c r="D18" s="13"/>
      <c r="E18" s="13"/>
      <c r="F18" s="14"/>
      <c r="G18" s="13"/>
      <c r="H18" s="13"/>
      <c r="I18" s="13"/>
      <c r="J18" s="15"/>
    </row>
    <row r="19" spans="2:10" s="16" customFormat="1" ht="23.25" customHeight="1">
      <c r="B19" s="13"/>
      <c r="C19" s="13"/>
      <c r="D19" s="13"/>
      <c r="E19" s="13"/>
      <c r="F19" s="14"/>
      <c r="G19" s="13"/>
      <c r="H19" s="13"/>
      <c r="I19" s="13"/>
      <c r="J19" s="15"/>
    </row>
    <row r="20" spans="2:10" s="16" customFormat="1" ht="23.25" customHeight="1">
      <c r="B20" s="13"/>
      <c r="C20" s="13"/>
      <c r="D20" s="13"/>
      <c r="E20" s="13"/>
      <c r="F20" s="14"/>
      <c r="G20" s="13"/>
      <c r="H20" s="13"/>
      <c r="I20" s="13"/>
      <c r="J20" s="15"/>
    </row>
    <row r="21" spans="2:10" s="16" customFormat="1" ht="23.25" customHeight="1">
      <c r="B21" s="13"/>
      <c r="C21" s="13"/>
      <c r="D21" s="13"/>
      <c r="E21" s="13"/>
      <c r="F21" s="14"/>
      <c r="G21" s="13"/>
      <c r="H21" s="13"/>
      <c r="I21" s="13"/>
      <c r="J21" s="15"/>
    </row>
    <row r="22" spans="2:10" s="16" customFormat="1" ht="23.25" customHeight="1">
      <c r="B22" s="13"/>
      <c r="C22" s="13"/>
      <c r="D22" s="13"/>
      <c r="E22" s="13"/>
      <c r="F22" s="14"/>
      <c r="G22" s="13"/>
      <c r="H22" s="13"/>
      <c r="I22" s="13"/>
      <c r="J22" s="15"/>
    </row>
    <row r="23" spans="2:10" s="16" customFormat="1" ht="23.25" customHeight="1">
      <c r="B23" s="13"/>
      <c r="C23" s="13"/>
      <c r="D23" s="13"/>
      <c r="E23" s="13"/>
      <c r="F23" s="14"/>
      <c r="G23" s="13"/>
      <c r="H23" s="13"/>
      <c r="I23" s="13"/>
      <c r="J23" s="15"/>
    </row>
    <row r="24" spans="2:10" s="16" customFormat="1" ht="23.25" customHeight="1">
      <c r="B24" s="13"/>
      <c r="C24" s="13"/>
      <c r="D24" s="13"/>
      <c r="E24" s="13"/>
      <c r="F24" s="14"/>
      <c r="G24" s="13"/>
      <c r="H24" s="13"/>
      <c r="I24" s="13"/>
      <c r="J24" s="15"/>
    </row>
    <row r="25" spans="2:10" s="16" customFormat="1" ht="23.25" customHeight="1">
      <c r="B25" s="13"/>
      <c r="C25" s="13"/>
      <c r="D25" s="13"/>
      <c r="E25" s="13"/>
      <c r="F25" s="14"/>
      <c r="G25" s="13"/>
      <c r="H25" s="13"/>
      <c r="I25" s="13"/>
      <c r="J25" s="15"/>
    </row>
    <row r="26" spans="2:10" s="16" customFormat="1" ht="23.25" customHeight="1">
      <c r="B26" s="13"/>
      <c r="C26" s="13"/>
      <c r="D26" s="13"/>
      <c r="E26" s="13"/>
      <c r="F26" s="14"/>
      <c r="G26" s="13"/>
      <c r="H26" s="13"/>
      <c r="I26" s="13"/>
      <c r="J26" s="15"/>
    </row>
    <row r="27" spans="2:10" s="16" customFormat="1" ht="23.25" customHeight="1">
      <c r="B27" s="13"/>
      <c r="C27" s="13"/>
      <c r="D27" s="13"/>
      <c r="E27" s="13"/>
      <c r="F27" s="14"/>
      <c r="G27" s="13"/>
      <c r="H27" s="13"/>
      <c r="I27" s="13"/>
      <c r="J27" s="15"/>
    </row>
    <row r="28" spans="2:10" ht="12">
      <c r="B28" s="26"/>
      <c r="C28" s="27"/>
      <c r="D28" s="26"/>
      <c r="E28" s="28"/>
      <c r="F28" s="29"/>
      <c r="G28" s="30"/>
      <c r="H28" s="30"/>
      <c r="I28" s="30"/>
      <c r="J28" s="31"/>
    </row>
    <row r="29" spans="2:10">
      <c r="B29" s="32" t="s">
        <v>18</v>
      </c>
    </row>
    <row r="30" spans="2:10"/>
    <row r="31" spans="2:10" hidden="1"/>
    <row r="32" spans="2: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row r="85"/>
    <row r="86"/>
    <row r="87"/>
    <row r="88" ht="14.25" customHeight="1"/>
    <row r="89" ht="14.25" customHeight="1"/>
    <row r="90" ht="14.25" customHeight="1"/>
    <row r="91" ht="14.25" customHeight="1"/>
  </sheetData>
  <sheetProtection algorithmName="SHA-512" hashValue="gLhfKEzpzyrZkdD4vvyIAfoU+iMosKA20V+ZFsf4psFyiXs2Cvxa8cwWVKAXu5vqlXc42MlP3BWmY0U0KFxyoA==" saltValue="lwuWUSb8GArnAoqHIKyE8w==" spinCount="100000" sheet="1" objects="1" scenarios="1" insertRows="0" selectLockedCells="1"/>
  <mergeCells count="9">
    <mergeCell ref="C13:E13"/>
    <mergeCell ref="G13:H13"/>
    <mergeCell ref="B15:J15"/>
    <mergeCell ref="B2:J8"/>
    <mergeCell ref="B9:J9"/>
    <mergeCell ref="C11:E11"/>
    <mergeCell ref="G11:H11"/>
    <mergeCell ref="C12:E12"/>
    <mergeCell ref="G12:H12"/>
  </mergeCells>
  <dataValidations count="2">
    <dataValidation type="list" allowBlank="1" showInputMessage="1" showErrorMessage="1" sqref="B18:B27">
      <formula1>"Pública,Privada"</formula1>
    </dataValidation>
    <dataValidation type="list" allowBlank="1" showInputMessage="1" showErrorMessage="1" sqref="H18:H27">
      <formula1>"UT,Consorcio,Individual"</formula1>
    </dataValidation>
  </dataValidations>
  <printOptions horizontalCentered="1"/>
  <pageMargins left="0.23622047244094491" right="0.23622047244094491" top="0.74803149606299213" bottom="0.74803149606299213" header="0.31496062992125984" footer="0.31496062992125984"/>
  <pageSetup scale="90" orientation="landscape"/>
  <headerFooter>
    <oddFooter>&amp;C&amp;"Arial,Normal"&amp;8&amp;P/&amp;N</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23"/>
  <sheetViews>
    <sheetView showGridLines="0" zoomScale="80" zoomScaleNormal="80" zoomScalePageLayoutView="80" workbookViewId="0">
      <selection activeCell="B11" sqref="B11:G11"/>
    </sheetView>
  </sheetViews>
  <sheetFormatPr baseColWidth="10" defaultColWidth="0" defaultRowHeight="12.75" customHeight="1" zeroHeight="1"/>
  <cols>
    <col min="1" max="1" width="4" style="36" customWidth="1"/>
    <col min="2" max="2" width="47.42578125" style="36" customWidth="1"/>
    <col min="3" max="3" width="7.140625" style="36" bestFit="1" customWidth="1"/>
    <col min="4" max="4" width="13.42578125" style="36" customWidth="1"/>
    <col min="5" max="5" width="21" style="37" customWidth="1"/>
    <col min="6" max="7" width="11.42578125" style="36" customWidth="1"/>
    <col min="8" max="8" width="4.28515625" style="36" customWidth="1"/>
    <col min="9" max="16384" width="11.42578125" style="36" hidden="1"/>
  </cols>
  <sheetData>
    <row r="1" spans="2:7"/>
    <row r="2" spans="2:7" s="38" customFormat="1" ht="15" customHeight="1">
      <c r="B2" s="238"/>
      <c r="C2" s="239"/>
      <c r="D2" s="239"/>
      <c r="E2" s="239"/>
      <c r="F2" s="239"/>
      <c r="G2" s="240"/>
    </row>
    <row r="3" spans="2:7" s="38" customFormat="1" ht="15" customHeight="1">
      <c r="B3" s="241"/>
      <c r="C3" s="242"/>
      <c r="D3" s="242"/>
      <c r="E3" s="242"/>
      <c r="F3" s="242"/>
      <c r="G3" s="243"/>
    </row>
    <row r="4" spans="2:7" s="38" customFormat="1" ht="15.75" customHeight="1">
      <c r="B4" s="241"/>
      <c r="C4" s="242"/>
      <c r="D4" s="242"/>
      <c r="E4" s="242"/>
      <c r="F4" s="242"/>
      <c r="G4" s="243"/>
    </row>
    <row r="5" spans="2:7" s="38" customFormat="1" ht="15.75" customHeight="1">
      <c r="B5" s="241"/>
      <c r="C5" s="242"/>
      <c r="D5" s="242"/>
      <c r="E5" s="242"/>
      <c r="F5" s="242"/>
      <c r="G5" s="243"/>
    </row>
    <row r="6" spans="2:7" s="38" customFormat="1" ht="15.75" customHeight="1">
      <c r="B6" s="241"/>
      <c r="C6" s="242"/>
      <c r="D6" s="242"/>
      <c r="E6" s="242"/>
      <c r="F6" s="242"/>
      <c r="G6" s="243"/>
    </row>
    <row r="7" spans="2:7" s="38" customFormat="1" ht="15.75" customHeight="1">
      <c r="B7" s="244"/>
      <c r="C7" s="245"/>
      <c r="D7" s="245"/>
      <c r="E7" s="245"/>
      <c r="F7" s="245"/>
      <c r="G7" s="246"/>
    </row>
    <row r="8" spans="2:7" s="38" customFormat="1" ht="9" customHeight="1">
      <c r="B8" s="252" t="s">
        <v>93</v>
      </c>
      <c r="C8" s="253"/>
      <c r="D8" s="253"/>
      <c r="E8" s="253"/>
      <c r="F8" s="253"/>
      <c r="G8" s="254"/>
    </row>
    <row r="9" spans="2:7" s="38" customFormat="1" ht="9" customHeight="1">
      <c r="B9" s="255"/>
      <c r="C9" s="256"/>
      <c r="D9" s="256"/>
      <c r="E9" s="256"/>
      <c r="F9" s="256"/>
      <c r="G9" s="257"/>
    </row>
    <row r="10" spans="2:7" s="43" customFormat="1" ht="15.75" customHeight="1">
      <c r="B10" s="39"/>
      <c r="C10" s="40"/>
      <c r="D10" s="40"/>
      <c r="E10" s="41"/>
      <c r="F10" s="40"/>
      <c r="G10" s="42"/>
    </row>
    <row r="11" spans="2:7" s="43" customFormat="1" ht="34.5" customHeight="1">
      <c r="B11" s="258" t="s">
        <v>0</v>
      </c>
      <c r="C11" s="259"/>
      <c r="D11" s="259"/>
      <c r="E11" s="259"/>
      <c r="F11" s="259"/>
      <c r="G11" s="260"/>
    </row>
    <row r="12" spans="2:7">
      <c r="B12" s="44"/>
      <c r="C12" s="45"/>
      <c r="D12" s="45"/>
      <c r="E12" s="46"/>
      <c r="F12" s="45"/>
      <c r="G12" s="47"/>
    </row>
    <row r="13" spans="2:7">
      <c r="B13" s="48" t="s">
        <v>85</v>
      </c>
      <c r="C13" s="45"/>
      <c r="D13" s="45"/>
      <c r="E13" s="46"/>
      <c r="F13" s="45"/>
      <c r="G13" s="47"/>
    </row>
    <row r="14" spans="2:7">
      <c r="B14" s="49"/>
      <c r="C14" s="50"/>
      <c r="D14" s="50"/>
      <c r="E14" s="51"/>
      <c r="F14" s="50"/>
      <c r="G14" s="52"/>
    </row>
    <row r="15" spans="2:7">
      <c r="B15" s="261" t="s">
        <v>1</v>
      </c>
      <c r="C15" s="261"/>
      <c r="D15" s="53" t="s">
        <v>2</v>
      </c>
      <c r="E15" s="261" t="s">
        <v>3</v>
      </c>
      <c r="F15" s="261"/>
      <c r="G15" s="261"/>
    </row>
    <row r="16" spans="2:7" ht="22.5" customHeight="1">
      <c r="B16" s="250" t="s">
        <v>4</v>
      </c>
      <c r="C16" s="250"/>
      <c r="D16" s="54">
        <v>0.1</v>
      </c>
      <c r="E16" s="249" t="s">
        <v>5</v>
      </c>
      <c r="F16" s="249"/>
      <c r="G16" s="249"/>
    </row>
    <row r="17" spans="2:7" ht="28.5" customHeight="1">
      <c r="B17" s="250" t="s">
        <v>6</v>
      </c>
      <c r="C17" s="250"/>
      <c r="D17" s="54">
        <v>0.2</v>
      </c>
      <c r="E17" s="251" t="s">
        <v>7</v>
      </c>
      <c r="F17" s="251"/>
      <c r="G17" s="251"/>
    </row>
    <row r="18" spans="2:7" ht="29.25" customHeight="1">
      <c r="B18" s="250" t="s">
        <v>8</v>
      </c>
      <c r="C18" s="250"/>
      <c r="D18" s="54">
        <v>0.1</v>
      </c>
      <c r="E18" s="251" t="s">
        <v>9</v>
      </c>
      <c r="F18" s="251"/>
      <c r="G18" s="251"/>
    </row>
    <row r="19" spans="2:7" ht="25.5" customHeight="1">
      <c r="B19" s="250" t="s">
        <v>10</v>
      </c>
      <c r="C19" s="250"/>
      <c r="D19" s="54">
        <v>0.2</v>
      </c>
      <c r="E19" s="251" t="s">
        <v>7</v>
      </c>
      <c r="F19" s="251"/>
      <c r="G19" s="251"/>
    </row>
    <row r="20" spans="2:7" ht="23.25" customHeight="1">
      <c r="B20" s="247" t="s">
        <v>86</v>
      </c>
      <c r="C20" s="248"/>
      <c r="D20" s="54">
        <v>0.1</v>
      </c>
      <c r="E20" s="249" t="s">
        <v>5</v>
      </c>
      <c r="F20" s="249"/>
      <c r="G20" s="249"/>
    </row>
    <row r="21" spans="2:7" ht="27" customHeight="1">
      <c r="B21" s="36" t="s">
        <v>11</v>
      </c>
    </row>
    <row r="22" spans="2:7"/>
    <row r="23" spans="2:7" ht="12.75" customHeight="1"/>
  </sheetData>
  <sheetProtection algorithmName="SHA-512" hashValue="CBmu50IUqsYn4vCR/upd5/B/Th7fCL39EiPQtEwX29jWvvcQeeO5DJZC3x0nybm/iRhzTYmwSnQcXEXxUs6Q9A==" saltValue="Sj1SgxG3NEx396Bzu0UHSQ==" spinCount="100000" sheet="1" objects="1" scenarios="1" selectLockedCells="1"/>
  <mergeCells count="15">
    <mergeCell ref="B2:G7"/>
    <mergeCell ref="B20:C20"/>
    <mergeCell ref="E20:G20"/>
    <mergeCell ref="B17:C17"/>
    <mergeCell ref="E17:G17"/>
    <mergeCell ref="B18:C18"/>
    <mergeCell ref="E18:G18"/>
    <mergeCell ref="B19:C19"/>
    <mergeCell ref="E19:G19"/>
    <mergeCell ref="B8:G9"/>
    <mergeCell ref="B11:G11"/>
    <mergeCell ref="B15:C15"/>
    <mergeCell ref="E15:G15"/>
    <mergeCell ref="B16:C16"/>
    <mergeCell ref="E16:G16"/>
  </mergeCells>
  <printOptions horizontalCentered="1"/>
  <pageMargins left="0.70866141732283472" right="0.70866141732283472" top="0.74803149606299213" bottom="0.74803149606299213" header="0.31496062992125984" footer="0.31496062992125984"/>
  <pageSetup orientation="landscape"/>
  <headerFooter>
    <oddFooter>&amp;C&amp;"Arial,Normal"&amp;8&amp;P/&amp;N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SDC -COMUNIDADES INDÍGENAS 2018</vt:lpstr>
      <vt:lpstr>INFO GENERAL Y FINANCIERA </vt:lpstr>
      <vt:lpstr>INFO EXPERIENCIA</vt:lpstr>
      <vt:lpstr>POLIZAS</vt:lpstr>
      <vt:lpstr>'INFO EXPERIENCIA'!Área_de_impresión</vt:lpstr>
      <vt:lpstr>POLIZAS!Área_de_impresión</vt:lpstr>
      <vt:lpstr>'INFO EXPERIENCIA'!Títulos_a_imprimir</vt:lpstr>
    </vt:vector>
  </TitlesOfParts>
  <Company>ICBF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hector.arias</dc:creator>
  <cp:lastModifiedBy>Camilo Andres Castañeda Gutierrez</cp:lastModifiedBy>
  <cp:lastPrinted>2017-08-04T20:19:55Z</cp:lastPrinted>
  <dcterms:created xsi:type="dcterms:W3CDTF">2013-08-22T20:49:37Z</dcterms:created>
  <dcterms:modified xsi:type="dcterms:W3CDTF">2018-01-22T21:20:08Z</dcterms:modified>
</cp:coreProperties>
</file>