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SANTANDER\2021-68-900000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<sst xmlns="http://schemas.openxmlformats.org/spreadsheetml/2006/main" count="3120" uniqueCount="2701">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</sst>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5" zoomScaleNormal="85" zoomScaleSheetLayoutView="40" zoomScalePageLayoutView="40" workbookViewId="0">
      <selection activeCell="A203" sqref="A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887</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887</v>
      </c>
      <c r="J20" s="148" t="s">
        <v>889</v>
      </c>
      <c r="K20" s="149">
        <v>2603154736</v>
      </c>
      <c r="L20" s="150">
        <v>44229</v>
      </c>
      <c r="M20" s="150">
        <v>44561</v>
      </c>
      <c r="N20" s="133">
        <f>+(M20-L20)/30</f>
        <v>11.066666666666666</v>
      </c>
      <c r="O20" s="136"/>
      <c r="U20" s="132"/>
      <c r="V20" s="105">
        <f ca="1">NOW()</f>
        <v>44229.765938194447</v>
      </c>
      <c r="W20" s="105">
        <f ca="1">NOW()</f>
        <v>44229.765938194447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130157736.80000001</v>
      </c>
      <c r="F185" s="92"/>
      <c r="G185" s="93"/>
      <c r="H185" s="88"/>
      <c r="I185" s="90" t="s">
        <v>2627</v>
      </c>
      <c r="J185" s="164">
        <f>+SUM(M179:M183)</f>
        <v>0.04</v>
      </c>
      <c r="K185" s="236" t="s">
        <v>2628</v>
      </c>
      <c r="L185" s="236"/>
      <c r="M185" s="94">
        <f>+J185*(SUM(K20:K35))</f>
        <v>104126189.44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schemas.microsoft.com/office/2006/documentManagement/types"/>
    <ds:schemaRef ds:uri="http://purl.org/dc/elements/1.1/"/>
    <ds:schemaRef ds:uri="http://schemas.microsoft.com/office/infopath/2007/PartnerControls"/>
    <ds:schemaRef ds:uri="4fb10211-09fb-4e80-9f0b-184718d5d98c"/>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2021-02-01T20:45:47Z</cp:lastPrinted>
  <dcterms:created xsi:type="dcterms:W3CDTF">2020-10-14T21:57:42Z</dcterms:created>
  <dcterms:modified xsi:type="dcterms:W3CDTF">2021-02-02T23:24:58Z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